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tinsp\Downloads\jobs\Presentation\control-charts\"/>
    </mc:Choice>
  </mc:AlternateContent>
  <bookViews>
    <workbookView xWindow="0" yWindow="0" windowWidth="19200" windowHeight="7050" firstSheet="3" activeTab="7"/>
  </bookViews>
  <sheets>
    <sheet name="Periods" sheetId="8" r:id="rId1"/>
    <sheet name="Semicolons" sheetId="5" r:id="rId2"/>
    <sheet name="Dashes" sheetId="4" r:id="rId3"/>
    <sheet name="Question Marks" sheetId="3" r:id="rId4"/>
    <sheet name="Exclamation Points" sheetId="2" r:id="rId5"/>
    <sheet name="All Marks" sheetId="6" r:id="rId6"/>
    <sheet name="Data" sheetId="1" r:id="rId7"/>
    <sheet name="By Sentence" sheetId="10" r:id="rId8"/>
    <sheet name="Limits" sheetId="9" r:id="rId9"/>
  </sheets>
  <definedNames>
    <definedName name="_xlnm._FilterDatabase" localSheetId="7" hidden="1">'By Sentence'!$A$1:$V$71</definedName>
    <definedName name="_xlnm._FilterDatabase" localSheetId="6" hidden="1">Data!$A$1:$U$71</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1" i="10" l="1"/>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H4" i="10"/>
  <c r="H3" i="10"/>
  <c r="H2" i="10"/>
  <c r="K71" i="10" l="1"/>
  <c r="J71" i="10"/>
  <c r="I71" i="10"/>
  <c r="G71" i="10"/>
  <c r="F71" i="10"/>
  <c r="E71" i="10"/>
  <c r="D71" i="10"/>
  <c r="C71" i="10"/>
  <c r="K70" i="10"/>
  <c r="W70" i="10" s="1"/>
  <c r="J70" i="10"/>
  <c r="I70" i="10"/>
  <c r="G70" i="10"/>
  <c r="T70" i="10" s="1"/>
  <c r="F70" i="10"/>
  <c r="P70" i="10" s="1"/>
  <c r="E70" i="10"/>
  <c r="D70" i="10"/>
  <c r="C70" i="10"/>
  <c r="W69" i="10"/>
  <c r="K69" i="10"/>
  <c r="J69" i="10"/>
  <c r="I69" i="10"/>
  <c r="U69" i="10" s="1"/>
  <c r="G69" i="10"/>
  <c r="T69" i="10" s="1"/>
  <c r="F69" i="10"/>
  <c r="E69" i="10"/>
  <c r="D69" i="10"/>
  <c r="M69" i="10" s="1"/>
  <c r="C69" i="10"/>
  <c r="K68" i="10"/>
  <c r="W68" i="10" s="1"/>
  <c r="J68" i="10"/>
  <c r="V68" i="10" s="1"/>
  <c r="I68" i="10"/>
  <c r="U68" i="10" s="1"/>
  <c r="G68" i="10"/>
  <c r="F68" i="10"/>
  <c r="P68" i="10" s="1"/>
  <c r="E68" i="10"/>
  <c r="O68" i="10" s="1"/>
  <c r="D68" i="10"/>
  <c r="M68" i="10" s="1"/>
  <c r="C68" i="10"/>
  <c r="K67" i="10"/>
  <c r="J67" i="10"/>
  <c r="I67" i="10"/>
  <c r="G67" i="10"/>
  <c r="F67" i="10"/>
  <c r="E67" i="10"/>
  <c r="D67" i="10"/>
  <c r="C67" i="10"/>
  <c r="U67" i="10" s="1"/>
  <c r="K66" i="10"/>
  <c r="J66" i="10"/>
  <c r="I66" i="10"/>
  <c r="G66" i="10"/>
  <c r="F66" i="10"/>
  <c r="E66" i="10"/>
  <c r="D66" i="10"/>
  <c r="C66" i="10"/>
  <c r="U66" i="10" s="1"/>
  <c r="K65" i="10"/>
  <c r="J65" i="10"/>
  <c r="V65" i="10" s="1"/>
  <c r="I65" i="10"/>
  <c r="G65" i="10"/>
  <c r="T65" i="10" s="1"/>
  <c r="F65" i="10"/>
  <c r="E65" i="10"/>
  <c r="O65" i="10" s="1"/>
  <c r="D65" i="10"/>
  <c r="C65" i="10"/>
  <c r="W65" i="10" s="1"/>
  <c r="K64" i="10"/>
  <c r="J64" i="10"/>
  <c r="V64" i="10" s="1"/>
  <c r="I64" i="10"/>
  <c r="U64" i="10" s="1"/>
  <c r="G64" i="10"/>
  <c r="F64" i="10"/>
  <c r="P64" i="10" s="1"/>
  <c r="E64" i="10"/>
  <c r="O64" i="10" s="1"/>
  <c r="D64" i="10"/>
  <c r="M64" i="10" s="1"/>
  <c r="C64" i="10"/>
  <c r="K63" i="10"/>
  <c r="J63" i="10"/>
  <c r="I63" i="10"/>
  <c r="G63" i="10"/>
  <c r="F63" i="10"/>
  <c r="E63" i="10"/>
  <c r="D63" i="10"/>
  <c r="C63" i="10"/>
  <c r="K62" i="10"/>
  <c r="J62" i="10"/>
  <c r="I62" i="10"/>
  <c r="G62" i="10"/>
  <c r="T62" i="10" s="1"/>
  <c r="F62" i="10"/>
  <c r="E62" i="10"/>
  <c r="D62" i="10"/>
  <c r="C62" i="10"/>
  <c r="U62" i="10" s="1"/>
  <c r="K61" i="10"/>
  <c r="W61" i="10" s="1"/>
  <c r="J61" i="10"/>
  <c r="V61" i="10" s="1"/>
  <c r="I61" i="10"/>
  <c r="G61" i="10"/>
  <c r="T61" i="10" s="1"/>
  <c r="F61" i="10"/>
  <c r="P61" i="10" s="1"/>
  <c r="E61" i="10"/>
  <c r="O61" i="10" s="1"/>
  <c r="D61" i="10"/>
  <c r="C61" i="10"/>
  <c r="K60" i="10"/>
  <c r="J60" i="10"/>
  <c r="I60" i="10"/>
  <c r="G60" i="10"/>
  <c r="F60" i="10"/>
  <c r="P60" i="10" s="1"/>
  <c r="E60" i="10"/>
  <c r="D60" i="10"/>
  <c r="C60" i="10"/>
  <c r="K59" i="10"/>
  <c r="J59" i="10"/>
  <c r="I59" i="10"/>
  <c r="G59" i="10"/>
  <c r="F59" i="10"/>
  <c r="E59" i="10"/>
  <c r="D59" i="10"/>
  <c r="C59" i="10"/>
  <c r="K58" i="10"/>
  <c r="J58" i="10"/>
  <c r="I58" i="10"/>
  <c r="G58" i="10"/>
  <c r="T58" i="10" s="1"/>
  <c r="F58" i="10"/>
  <c r="E58" i="10"/>
  <c r="D58" i="10"/>
  <c r="C58" i="10"/>
  <c r="U58" i="10" s="1"/>
  <c r="K57" i="10"/>
  <c r="W57" i="10" s="1"/>
  <c r="J57" i="10"/>
  <c r="V57" i="10" s="1"/>
  <c r="I57" i="10"/>
  <c r="U57" i="10" s="1"/>
  <c r="G57" i="10"/>
  <c r="F57" i="10"/>
  <c r="P57" i="10" s="1"/>
  <c r="E57" i="10"/>
  <c r="O57" i="10" s="1"/>
  <c r="D57" i="10"/>
  <c r="M57" i="10" s="1"/>
  <c r="C57" i="10"/>
  <c r="T57" i="10" s="1"/>
  <c r="K56" i="10"/>
  <c r="W56" i="10" s="1"/>
  <c r="J56" i="10"/>
  <c r="V56" i="10" s="1"/>
  <c r="I56" i="10"/>
  <c r="G56" i="10"/>
  <c r="F56" i="10"/>
  <c r="P56" i="10" s="1"/>
  <c r="E56" i="10"/>
  <c r="O56" i="10" s="1"/>
  <c r="D56" i="10"/>
  <c r="C56" i="10"/>
  <c r="K55" i="10"/>
  <c r="J55" i="10"/>
  <c r="I55" i="10"/>
  <c r="G55" i="10"/>
  <c r="F55" i="10"/>
  <c r="P55" i="10" s="1"/>
  <c r="E55" i="10"/>
  <c r="D55" i="10"/>
  <c r="C55" i="10"/>
  <c r="U55" i="10" s="1"/>
  <c r="K54" i="10"/>
  <c r="J54" i="10"/>
  <c r="I54" i="10"/>
  <c r="G54" i="10"/>
  <c r="T54" i="10" s="1"/>
  <c r="F54" i="10"/>
  <c r="E54" i="10"/>
  <c r="D54" i="10"/>
  <c r="C54" i="10"/>
  <c r="K53" i="10"/>
  <c r="W53" i="10" s="1"/>
  <c r="J53" i="10"/>
  <c r="I53" i="10"/>
  <c r="G53" i="10"/>
  <c r="F53" i="10"/>
  <c r="P53" i="10" s="1"/>
  <c r="E53" i="10"/>
  <c r="D53" i="10"/>
  <c r="C53" i="10"/>
  <c r="V53" i="10" s="1"/>
  <c r="K52" i="10"/>
  <c r="J52" i="10"/>
  <c r="I52" i="10"/>
  <c r="G52" i="10"/>
  <c r="F52" i="10"/>
  <c r="E52" i="10"/>
  <c r="D52" i="10"/>
  <c r="C52" i="10"/>
  <c r="K51" i="10"/>
  <c r="W51" i="10" s="1"/>
  <c r="J51" i="10"/>
  <c r="I51" i="10"/>
  <c r="G51" i="10"/>
  <c r="F51" i="10"/>
  <c r="P51" i="10" s="1"/>
  <c r="E51" i="10"/>
  <c r="D51" i="10"/>
  <c r="C51" i="10"/>
  <c r="T50" i="10"/>
  <c r="K50" i="10"/>
  <c r="W50" i="10" s="1"/>
  <c r="J50" i="10"/>
  <c r="V50" i="10" s="1"/>
  <c r="I50" i="10"/>
  <c r="U50" i="10" s="1"/>
  <c r="G50" i="10"/>
  <c r="F50" i="10"/>
  <c r="P50" i="10" s="1"/>
  <c r="E50" i="10"/>
  <c r="O50" i="10" s="1"/>
  <c r="D50" i="10"/>
  <c r="M50" i="10" s="1"/>
  <c r="C50" i="10"/>
  <c r="K49" i="10"/>
  <c r="J49" i="10"/>
  <c r="V49" i="10" s="1"/>
  <c r="I49" i="10"/>
  <c r="U49" i="10" s="1"/>
  <c r="G49" i="10"/>
  <c r="F49" i="10"/>
  <c r="E49" i="10"/>
  <c r="O49" i="10" s="1"/>
  <c r="D49" i="10"/>
  <c r="M49" i="10" s="1"/>
  <c r="C49" i="10"/>
  <c r="K48" i="10"/>
  <c r="J48" i="10"/>
  <c r="I48" i="10"/>
  <c r="G48" i="10"/>
  <c r="T48" i="10" s="1"/>
  <c r="F48" i="10"/>
  <c r="P48" i="10" s="1"/>
  <c r="E48" i="10"/>
  <c r="D48" i="10"/>
  <c r="C48" i="10"/>
  <c r="V48" i="10" s="1"/>
  <c r="T47" i="10"/>
  <c r="K47" i="10"/>
  <c r="W47" i="10" s="1"/>
  <c r="J47" i="10"/>
  <c r="I47" i="10"/>
  <c r="G47" i="10"/>
  <c r="F47" i="10"/>
  <c r="E47" i="10"/>
  <c r="O47" i="10" s="1"/>
  <c r="D47" i="10"/>
  <c r="C47" i="10"/>
  <c r="K46" i="10"/>
  <c r="J46" i="10"/>
  <c r="I46" i="10"/>
  <c r="G46" i="10"/>
  <c r="F46" i="10"/>
  <c r="E46" i="10"/>
  <c r="D46" i="10"/>
  <c r="C46" i="10"/>
  <c r="P46" i="10" s="1"/>
  <c r="K45" i="10"/>
  <c r="J45" i="10"/>
  <c r="V45" i="10" s="1"/>
  <c r="I45" i="10"/>
  <c r="U45" i="10" s="1"/>
  <c r="G45" i="10"/>
  <c r="F45" i="10"/>
  <c r="P45" i="10" s="1"/>
  <c r="E45" i="10"/>
  <c r="O45" i="10" s="1"/>
  <c r="D45" i="10"/>
  <c r="M45" i="10" s="1"/>
  <c r="C45" i="10"/>
  <c r="T44" i="10"/>
  <c r="K44" i="10"/>
  <c r="W44" i="10" s="1"/>
  <c r="J44" i="10"/>
  <c r="V44" i="10" s="1"/>
  <c r="I44" i="10"/>
  <c r="U44" i="10" s="1"/>
  <c r="G44" i="10"/>
  <c r="F44" i="10"/>
  <c r="P44" i="10" s="1"/>
  <c r="E44" i="10"/>
  <c r="O44" i="10" s="1"/>
  <c r="D44" i="10"/>
  <c r="M44" i="10" s="1"/>
  <c r="C44" i="10"/>
  <c r="K43" i="10"/>
  <c r="W43" i="10" s="1"/>
  <c r="J43" i="10"/>
  <c r="I43" i="10"/>
  <c r="U43" i="10" s="1"/>
  <c r="G43" i="10"/>
  <c r="F43" i="10"/>
  <c r="P43" i="10" s="1"/>
  <c r="E43" i="10"/>
  <c r="D43" i="10"/>
  <c r="C43" i="10"/>
  <c r="M43" i="10" s="1"/>
  <c r="T42" i="10"/>
  <c r="K42" i="10"/>
  <c r="W42" i="10" s="1"/>
  <c r="J42" i="10"/>
  <c r="V42" i="10" s="1"/>
  <c r="I42" i="10"/>
  <c r="U42" i="10" s="1"/>
  <c r="G42" i="10"/>
  <c r="F42" i="10"/>
  <c r="P42" i="10" s="1"/>
  <c r="E42" i="10"/>
  <c r="O42" i="10" s="1"/>
  <c r="D42" i="10"/>
  <c r="M42" i="10" s="1"/>
  <c r="C42" i="10"/>
  <c r="K41" i="10"/>
  <c r="J41" i="10"/>
  <c r="V41" i="10" s="1"/>
  <c r="I41" i="10"/>
  <c r="G41" i="10"/>
  <c r="F41" i="10"/>
  <c r="P41" i="10" s="1"/>
  <c r="E41" i="10"/>
  <c r="O41" i="10" s="1"/>
  <c r="D41" i="10"/>
  <c r="C41" i="10"/>
  <c r="K40" i="10"/>
  <c r="J40" i="10"/>
  <c r="I40" i="10"/>
  <c r="G40" i="10"/>
  <c r="T40" i="10" s="1"/>
  <c r="F40" i="10"/>
  <c r="E40" i="10"/>
  <c r="D40" i="10"/>
  <c r="C40" i="10"/>
  <c r="V40" i="10" s="1"/>
  <c r="K39" i="10"/>
  <c r="W39" i="10" s="1"/>
  <c r="J39" i="10"/>
  <c r="V39" i="10" s="1"/>
  <c r="I39" i="10"/>
  <c r="G39" i="10"/>
  <c r="F39" i="10"/>
  <c r="P39" i="10" s="1"/>
  <c r="E39" i="10"/>
  <c r="O39" i="10" s="1"/>
  <c r="D39" i="10"/>
  <c r="C39" i="10"/>
  <c r="K38" i="10"/>
  <c r="W38" i="10" s="1"/>
  <c r="J38" i="10"/>
  <c r="I38" i="10"/>
  <c r="G38" i="10"/>
  <c r="T38" i="10" s="1"/>
  <c r="F38" i="10"/>
  <c r="P38" i="10" s="1"/>
  <c r="E38" i="10"/>
  <c r="D38" i="10"/>
  <c r="C38" i="10"/>
  <c r="V38" i="10" s="1"/>
  <c r="K37" i="10"/>
  <c r="J37" i="10"/>
  <c r="I37" i="10"/>
  <c r="G37" i="10"/>
  <c r="F37" i="10"/>
  <c r="E37" i="10"/>
  <c r="D37" i="10"/>
  <c r="C37" i="10"/>
  <c r="W37" i="10" s="1"/>
  <c r="K36" i="10"/>
  <c r="W36" i="10" s="1"/>
  <c r="J36" i="10"/>
  <c r="V36" i="10" s="1"/>
  <c r="I36" i="10"/>
  <c r="G36" i="10"/>
  <c r="T36" i="10" s="1"/>
  <c r="F36" i="10"/>
  <c r="P36" i="10" s="1"/>
  <c r="E36" i="10"/>
  <c r="D36" i="10"/>
  <c r="C36" i="10"/>
  <c r="W35" i="10"/>
  <c r="K35" i="10"/>
  <c r="J35" i="10"/>
  <c r="V35" i="10" s="1"/>
  <c r="I35" i="10"/>
  <c r="G35" i="10"/>
  <c r="F35" i="10"/>
  <c r="P35" i="10" s="1"/>
  <c r="E35" i="10"/>
  <c r="O35" i="10" s="1"/>
  <c r="D35" i="10"/>
  <c r="C35" i="10"/>
  <c r="K34" i="10"/>
  <c r="W34" i="10" s="1"/>
  <c r="J34" i="10"/>
  <c r="I34" i="10"/>
  <c r="G34" i="10"/>
  <c r="T34" i="10" s="1"/>
  <c r="F34" i="10"/>
  <c r="P34" i="10" s="1"/>
  <c r="E34" i="10"/>
  <c r="D34" i="10"/>
  <c r="C34" i="10"/>
  <c r="V34" i="10" s="1"/>
  <c r="K33" i="10"/>
  <c r="J33" i="10"/>
  <c r="I33" i="10"/>
  <c r="G33" i="10"/>
  <c r="F33" i="10"/>
  <c r="E33" i="10"/>
  <c r="D33" i="10"/>
  <c r="C33" i="10"/>
  <c r="V32" i="10"/>
  <c r="K32" i="10"/>
  <c r="J32" i="10"/>
  <c r="I32" i="10"/>
  <c r="U32" i="10" s="1"/>
  <c r="G32" i="10"/>
  <c r="T32" i="10" s="1"/>
  <c r="F32" i="10"/>
  <c r="E32" i="10"/>
  <c r="O32" i="10" s="1"/>
  <c r="D32" i="10"/>
  <c r="M32" i="10" s="1"/>
  <c r="C32" i="10"/>
  <c r="K31" i="10"/>
  <c r="W31" i="10" s="1"/>
  <c r="J31" i="10"/>
  <c r="V31" i="10" s="1"/>
  <c r="I31" i="10"/>
  <c r="G31" i="10"/>
  <c r="F31" i="10"/>
  <c r="P31" i="10" s="1"/>
  <c r="E31" i="10"/>
  <c r="O31" i="10" s="1"/>
  <c r="D31" i="10"/>
  <c r="C31" i="10"/>
  <c r="V30" i="10"/>
  <c r="K30" i="10"/>
  <c r="J30" i="10"/>
  <c r="I30" i="10"/>
  <c r="U30" i="10" s="1"/>
  <c r="G30" i="10"/>
  <c r="T30" i="10" s="1"/>
  <c r="F30" i="10"/>
  <c r="E30" i="10"/>
  <c r="D30" i="10"/>
  <c r="M30" i="10" s="1"/>
  <c r="C30" i="10"/>
  <c r="K29" i="10"/>
  <c r="J29" i="10"/>
  <c r="I29" i="10"/>
  <c r="G29" i="10"/>
  <c r="F29" i="10"/>
  <c r="E29" i="10"/>
  <c r="D29" i="10"/>
  <c r="C29" i="10"/>
  <c r="K28" i="10"/>
  <c r="J28" i="10"/>
  <c r="I28" i="10"/>
  <c r="G28" i="10"/>
  <c r="T28" i="10" s="1"/>
  <c r="F28" i="10"/>
  <c r="E28" i="10"/>
  <c r="O28" i="10" s="1"/>
  <c r="D28" i="10"/>
  <c r="C28" i="10"/>
  <c r="K27" i="10"/>
  <c r="W27" i="10" s="1"/>
  <c r="J27" i="10"/>
  <c r="I27" i="10"/>
  <c r="G27" i="10"/>
  <c r="F27" i="10"/>
  <c r="P27" i="10" s="1"/>
  <c r="E27" i="10"/>
  <c r="D27" i="10"/>
  <c r="C27" i="10"/>
  <c r="U27" i="10" s="1"/>
  <c r="K26" i="10"/>
  <c r="J26" i="10"/>
  <c r="I26" i="10"/>
  <c r="G26" i="10"/>
  <c r="T26" i="10" s="1"/>
  <c r="F26" i="10"/>
  <c r="E26" i="10"/>
  <c r="D26" i="10"/>
  <c r="C26" i="10"/>
  <c r="K25" i="10"/>
  <c r="J25" i="10"/>
  <c r="I25" i="10"/>
  <c r="G25" i="10"/>
  <c r="F25" i="10"/>
  <c r="E25" i="10"/>
  <c r="D25" i="10"/>
  <c r="C25" i="10"/>
  <c r="W25" i="10" s="1"/>
  <c r="K24" i="10"/>
  <c r="J24" i="10"/>
  <c r="I24" i="10"/>
  <c r="G24" i="10"/>
  <c r="T24" i="10" s="1"/>
  <c r="F24" i="10"/>
  <c r="E24" i="10"/>
  <c r="O24" i="10" s="1"/>
  <c r="D24" i="10"/>
  <c r="C24" i="10"/>
  <c r="K23" i="10"/>
  <c r="J23" i="10"/>
  <c r="I23" i="10"/>
  <c r="G23" i="10"/>
  <c r="T23" i="10" s="1"/>
  <c r="F23" i="10"/>
  <c r="E23" i="10"/>
  <c r="D23" i="10"/>
  <c r="C23" i="10"/>
  <c r="U23" i="10" s="1"/>
  <c r="K22" i="10"/>
  <c r="W22" i="10" s="1"/>
  <c r="J22" i="10"/>
  <c r="V22" i="10" s="1"/>
  <c r="I22" i="10"/>
  <c r="G22" i="10"/>
  <c r="T22" i="10" s="1"/>
  <c r="F22" i="10"/>
  <c r="P22" i="10" s="1"/>
  <c r="E22" i="10"/>
  <c r="O22" i="10" s="1"/>
  <c r="D22" i="10"/>
  <c r="C22" i="10"/>
  <c r="K21" i="10"/>
  <c r="J21" i="10"/>
  <c r="I21" i="10"/>
  <c r="G21" i="10"/>
  <c r="F21" i="10"/>
  <c r="P21" i="10" s="1"/>
  <c r="E21" i="10"/>
  <c r="O21" i="10" s="1"/>
  <c r="D21" i="10"/>
  <c r="C21" i="10"/>
  <c r="K20" i="10"/>
  <c r="W20" i="10" s="1"/>
  <c r="J20" i="10"/>
  <c r="I20" i="10"/>
  <c r="G20" i="10"/>
  <c r="T20" i="10" s="1"/>
  <c r="F20" i="10"/>
  <c r="P20" i="10" s="1"/>
  <c r="E20" i="10"/>
  <c r="D20" i="10"/>
  <c r="C20" i="10"/>
  <c r="V20" i="10" s="1"/>
  <c r="K19" i="10"/>
  <c r="W19" i="10" s="1"/>
  <c r="J19" i="10"/>
  <c r="V19" i="10" s="1"/>
  <c r="I19" i="10"/>
  <c r="G19" i="10"/>
  <c r="T19" i="10" s="1"/>
  <c r="F19" i="10"/>
  <c r="P19" i="10" s="1"/>
  <c r="E19" i="10"/>
  <c r="O19" i="10" s="1"/>
  <c r="D19" i="10"/>
  <c r="C19" i="10"/>
  <c r="W18" i="10"/>
  <c r="K18" i="10"/>
  <c r="J18" i="10"/>
  <c r="V18" i="10" s="1"/>
  <c r="I18" i="10"/>
  <c r="G18" i="10"/>
  <c r="T18" i="10" s="1"/>
  <c r="F18" i="10"/>
  <c r="E18" i="10"/>
  <c r="O18" i="10" s="1"/>
  <c r="D18" i="10"/>
  <c r="C18" i="10"/>
  <c r="K17" i="10"/>
  <c r="J17" i="10"/>
  <c r="I17" i="10"/>
  <c r="G17" i="10"/>
  <c r="F17" i="10"/>
  <c r="E17" i="10"/>
  <c r="O17" i="10" s="1"/>
  <c r="D17" i="10"/>
  <c r="C17" i="10"/>
  <c r="W17" i="10" s="1"/>
  <c r="K16" i="10"/>
  <c r="W16" i="10" s="1"/>
  <c r="J16" i="10"/>
  <c r="I16" i="10"/>
  <c r="G16" i="10"/>
  <c r="T16" i="10" s="1"/>
  <c r="F16" i="10"/>
  <c r="P16" i="10" s="1"/>
  <c r="E16" i="10"/>
  <c r="O16" i="10" s="1"/>
  <c r="D16" i="10"/>
  <c r="C16" i="10"/>
  <c r="K15" i="10"/>
  <c r="J15" i="10"/>
  <c r="I15" i="10"/>
  <c r="G15" i="10"/>
  <c r="T15" i="10" s="1"/>
  <c r="F15" i="10"/>
  <c r="E15" i="10"/>
  <c r="D15" i="10"/>
  <c r="C15" i="10"/>
  <c r="U15" i="10" s="1"/>
  <c r="K14" i="10"/>
  <c r="W14" i="10" s="1"/>
  <c r="J14" i="10"/>
  <c r="V14" i="10" s="1"/>
  <c r="I14" i="10"/>
  <c r="G14" i="10"/>
  <c r="T14" i="10" s="1"/>
  <c r="F14" i="10"/>
  <c r="P14" i="10" s="1"/>
  <c r="E14" i="10"/>
  <c r="O14" i="10" s="1"/>
  <c r="D14" i="10"/>
  <c r="C14" i="10"/>
  <c r="K13" i="10"/>
  <c r="J13" i="10"/>
  <c r="I13" i="10"/>
  <c r="G13" i="10"/>
  <c r="F13" i="10"/>
  <c r="P13" i="10" s="1"/>
  <c r="E13" i="10"/>
  <c r="O13" i="10" s="1"/>
  <c r="D13" i="10"/>
  <c r="C13" i="10"/>
  <c r="K12" i="10"/>
  <c r="W12" i="10" s="1"/>
  <c r="J12" i="10"/>
  <c r="I12" i="10"/>
  <c r="G12" i="10"/>
  <c r="T12" i="10" s="1"/>
  <c r="F12" i="10"/>
  <c r="P12" i="10" s="1"/>
  <c r="E12" i="10"/>
  <c r="D12" i="10"/>
  <c r="C12" i="10"/>
  <c r="V12" i="10" s="1"/>
  <c r="W11" i="10"/>
  <c r="K11" i="10"/>
  <c r="J11" i="10"/>
  <c r="V11" i="10" s="1"/>
  <c r="I11" i="10"/>
  <c r="G11" i="10"/>
  <c r="T11" i="10" s="1"/>
  <c r="F11" i="10"/>
  <c r="P11" i="10" s="1"/>
  <c r="E11" i="10"/>
  <c r="O11" i="10" s="1"/>
  <c r="D11" i="10"/>
  <c r="C11" i="10"/>
  <c r="K10" i="10"/>
  <c r="J10" i="10"/>
  <c r="I10" i="10"/>
  <c r="G10" i="10"/>
  <c r="T10" i="10" s="1"/>
  <c r="F10" i="10"/>
  <c r="E10" i="10"/>
  <c r="D10" i="10"/>
  <c r="C10" i="10"/>
  <c r="W10" i="10" s="1"/>
  <c r="K9" i="10"/>
  <c r="J9" i="10"/>
  <c r="I9" i="10"/>
  <c r="G9" i="10"/>
  <c r="F9" i="10"/>
  <c r="E9" i="10"/>
  <c r="D9" i="10"/>
  <c r="C9" i="10"/>
  <c r="W9" i="10" s="1"/>
  <c r="K8" i="10"/>
  <c r="W8" i="10" s="1"/>
  <c r="J8" i="10"/>
  <c r="I8" i="10"/>
  <c r="G8" i="10"/>
  <c r="T8" i="10" s="1"/>
  <c r="F8" i="10"/>
  <c r="P8" i="10" s="1"/>
  <c r="E8" i="10"/>
  <c r="O8" i="10" s="1"/>
  <c r="D8" i="10"/>
  <c r="C8" i="10"/>
  <c r="W7" i="10"/>
  <c r="K7" i="10"/>
  <c r="J7" i="10"/>
  <c r="V7" i="10" s="1"/>
  <c r="I7" i="10"/>
  <c r="G7" i="10"/>
  <c r="T7" i="10" s="1"/>
  <c r="F7" i="10"/>
  <c r="P7" i="10" s="1"/>
  <c r="E7" i="10"/>
  <c r="O7" i="10" s="1"/>
  <c r="D7" i="10"/>
  <c r="C7" i="10"/>
  <c r="K6" i="10"/>
  <c r="J6" i="10"/>
  <c r="I6" i="10"/>
  <c r="G6" i="10"/>
  <c r="T6" i="10" s="1"/>
  <c r="F6" i="10"/>
  <c r="E6" i="10"/>
  <c r="D6" i="10"/>
  <c r="C6" i="10"/>
  <c r="W6" i="10" s="1"/>
  <c r="K5" i="10"/>
  <c r="J5" i="10"/>
  <c r="I5" i="10"/>
  <c r="G5" i="10"/>
  <c r="F5" i="10"/>
  <c r="E5" i="10"/>
  <c r="D5" i="10"/>
  <c r="C5" i="10"/>
  <c r="W5" i="10" s="1"/>
  <c r="K4" i="10"/>
  <c r="W4" i="10" s="1"/>
  <c r="J4" i="10"/>
  <c r="I4" i="10"/>
  <c r="G4" i="10"/>
  <c r="T4" i="10" s="1"/>
  <c r="F4" i="10"/>
  <c r="P4" i="10" s="1"/>
  <c r="E4" i="10"/>
  <c r="O4" i="10" s="1"/>
  <c r="D4" i="10"/>
  <c r="C4" i="10"/>
  <c r="K3" i="10"/>
  <c r="W3" i="10" s="1"/>
  <c r="J3" i="10"/>
  <c r="V3" i="10" s="1"/>
  <c r="I3" i="10"/>
  <c r="G3" i="10"/>
  <c r="F3" i="10"/>
  <c r="P3" i="10" s="1"/>
  <c r="E3" i="10"/>
  <c r="O3" i="10" s="1"/>
  <c r="D3" i="10"/>
  <c r="C3" i="10"/>
  <c r="T3" i="10" s="1"/>
  <c r="W2" i="10"/>
  <c r="V2" i="10"/>
  <c r="K2" i="10"/>
  <c r="J2" i="10"/>
  <c r="I2" i="10"/>
  <c r="U2" i="10" s="1"/>
  <c r="G2" i="10"/>
  <c r="T2" i="10" s="1"/>
  <c r="F2" i="10"/>
  <c r="P2" i="10" s="1"/>
  <c r="E2" i="10"/>
  <c r="O2" i="10" s="1"/>
  <c r="D2" i="10"/>
  <c r="M2" i="10" s="1"/>
  <c r="C2" i="10"/>
  <c r="M6" i="10" l="1"/>
  <c r="U6" i="10"/>
  <c r="V6" i="10"/>
  <c r="T66" i="10"/>
  <c r="P66" i="10"/>
  <c r="W15" i="10"/>
  <c r="O5" i="10"/>
  <c r="O6" i="10"/>
  <c r="M10" i="10"/>
  <c r="W13" i="10"/>
  <c r="T13" i="10"/>
  <c r="T27" i="10"/>
  <c r="O27" i="10"/>
  <c r="W33" i="10"/>
  <c r="T5" i="10"/>
  <c r="T9" i="10"/>
  <c r="V5" i="10"/>
  <c r="U10" i="10"/>
  <c r="V10" i="10"/>
  <c r="T17" i="10"/>
  <c r="M25" i="10"/>
  <c r="U25" i="10"/>
  <c r="M26" i="10"/>
  <c r="U26" i="10"/>
  <c r="U4" i="10"/>
  <c r="P5" i="10"/>
  <c r="P6" i="10"/>
  <c r="U7" i="10"/>
  <c r="O9" i="10"/>
  <c r="O10" i="10"/>
  <c r="P15" i="10"/>
  <c r="M18" i="10"/>
  <c r="U18" i="10"/>
  <c r="W21" i="10"/>
  <c r="P23" i="10"/>
  <c r="W23" i="10"/>
  <c r="U29" i="10"/>
  <c r="U37" i="10"/>
  <c r="T46" i="10"/>
  <c r="O46" i="10"/>
  <c r="M40" i="10"/>
  <c r="U40" i="10"/>
  <c r="M46" i="10"/>
  <c r="U46" i="10"/>
  <c r="T53" i="10"/>
  <c r="O53" i="10"/>
  <c r="M54" i="10"/>
  <c r="U54" i="10"/>
  <c r="T55" i="10"/>
  <c r="W60" i="10"/>
  <c r="T60" i="10"/>
  <c r="V60" i="10"/>
  <c r="W64" i="10"/>
  <c r="T64" i="10"/>
  <c r="P65" i="10"/>
  <c r="M66" i="10"/>
  <c r="O69" i="10"/>
  <c r="V69" i="10"/>
  <c r="T21" i="10"/>
  <c r="P24" i="10"/>
  <c r="W24" i="10"/>
  <c r="O25" i="10"/>
  <c r="V25" i="10"/>
  <c r="O26" i="10"/>
  <c r="V26" i="10"/>
  <c r="P28" i="10"/>
  <c r="W28" i="10"/>
  <c r="O30" i="10"/>
  <c r="U31" i="10"/>
  <c r="P32" i="10"/>
  <c r="W32" i="10"/>
  <c r="M34" i="10"/>
  <c r="U34" i="10"/>
  <c r="M36" i="10"/>
  <c r="U36" i="10"/>
  <c r="O37" i="10"/>
  <c r="V37" i="10"/>
  <c r="M38" i="10"/>
  <c r="U38" i="10"/>
  <c r="W41" i="10"/>
  <c r="V46" i="10"/>
  <c r="M48" i="10"/>
  <c r="U48" i="10"/>
  <c r="M53" i="10"/>
  <c r="U53" i="10"/>
  <c r="O54" i="10"/>
  <c r="V54" i="10"/>
  <c r="T56" i="10"/>
  <c r="O58" i="10"/>
  <c r="V58" i="10"/>
  <c r="M60" i="10"/>
  <c r="U60" i="10"/>
  <c r="O62" i="10"/>
  <c r="V62" i="10"/>
  <c r="O66" i="10"/>
  <c r="V66" i="10"/>
  <c r="T68" i="10"/>
  <c r="P69" i="10"/>
  <c r="M70" i="10"/>
  <c r="U70" i="10"/>
  <c r="P71" i="10"/>
  <c r="W71" i="10"/>
  <c r="V8" i="10"/>
  <c r="P9" i="10"/>
  <c r="P10" i="10"/>
  <c r="U11" i="10"/>
  <c r="O12" i="10"/>
  <c r="M14" i="10"/>
  <c r="U14" i="10"/>
  <c r="O15" i="10"/>
  <c r="V15" i="10"/>
  <c r="V16" i="10"/>
  <c r="P17" i="10"/>
  <c r="P18" i="10"/>
  <c r="U19" i="10"/>
  <c r="O20" i="10"/>
  <c r="M22" i="10"/>
  <c r="U22" i="10"/>
  <c r="O23" i="10"/>
  <c r="V23" i="10"/>
  <c r="V24" i="10"/>
  <c r="P25" i="10"/>
  <c r="P26" i="10"/>
  <c r="W26" i="10"/>
  <c r="V27" i="10"/>
  <c r="V28" i="10"/>
  <c r="P30" i="10"/>
  <c r="W30" i="10"/>
  <c r="O34" i="10"/>
  <c r="U35" i="10"/>
  <c r="T35" i="10"/>
  <c r="O36" i="10"/>
  <c r="O38" i="10"/>
  <c r="U39" i="10"/>
  <c r="T39" i="10"/>
  <c r="P40" i="10"/>
  <c r="W40" i="10"/>
  <c r="M41" i="10"/>
  <c r="U41" i="10"/>
  <c r="O43" i="10"/>
  <c r="V43" i="10"/>
  <c r="W45" i="10"/>
  <c r="W46" i="10"/>
  <c r="U47" i="10"/>
  <c r="O48" i="10"/>
  <c r="W49" i="10"/>
  <c r="P54" i="10"/>
  <c r="W54" i="10"/>
  <c r="O55" i="10"/>
  <c r="V55" i="10"/>
  <c r="M56" i="10"/>
  <c r="U56" i="10"/>
  <c r="P58" i="10"/>
  <c r="W58" i="10"/>
  <c r="O60" i="10"/>
  <c r="M61" i="10"/>
  <c r="U61" i="10"/>
  <c r="P62" i="10"/>
  <c r="W62" i="10"/>
  <c r="M65" i="10"/>
  <c r="U65" i="10"/>
  <c r="W66" i="10"/>
  <c r="O70" i="10"/>
  <c r="V70" i="10"/>
  <c r="U71" i="10"/>
  <c r="M17" i="10"/>
  <c r="U17" i="10"/>
  <c r="M3" i="10"/>
  <c r="U3" i="10"/>
  <c r="V4" i="10"/>
  <c r="O29" i="10"/>
  <c r="T37" i="10"/>
  <c r="M37" i="10"/>
  <c r="U51" i="10"/>
  <c r="O51" i="10"/>
  <c r="T51" i="10"/>
  <c r="M51" i="10"/>
  <c r="V59" i="10"/>
  <c r="U59" i="10"/>
  <c r="T59" i="10"/>
  <c r="M59" i="10"/>
  <c r="T25" i="10"/>
  <c r="P29" i="10"/>
  <c r="O33" i="10"/>
  <c r="V33" i="10"/>
  <c r="U33" i="10"/>
  <c r="T67" i="10"/>
  <c r="M67" i="10"/>
  <c r="M5" i="10"/>
  <c r="U5" i="10"/>
  <c r="M9" i="10"/>
  <c r="U9" i="10"/>
  <c r="M13" i="10"/>
  <c r="U13" i="10"/>
  <c r="M21" i="10"/>
  <c r="U21" i="10"/>
  <c r="M4" i="10"/>
  <c r="M8" i="10"/>
  <c r="U8" i="10"/>
  <c r="V9" i="10"/>
  <c r="M12" i="10"/>
  <c r="U12" i="10"/>
  <c r="V13" i="10"/>
  <c r="M16" i="10"/>
  <c r="U16" i="10"/>
  <c r="V17" i="10"/>
  <c r="M20" i="10"/>
  <c r="U20" i="10"/>
  <c r="V21" i="10"/>
  <c r="M24" i="10"/>
  <c r="U24" i="10"/>
  <c r="W29" i="10"/>
  <c r="V29" i="10"/>
  <c r="T29" i="10"/>
  <c r="M29" i="10"/>
  <c r="P33" i="10"/>
  <c r="P52" i="10"/>
  <c r="V52" i="10"/>
  <c r="T52" i="10"/>
  <c r="M52" i="10"/>
  <c r="V63" i="10"/>
  <c r="U63" i="10"/>
  <c r="T63" i="10"/>
  <c r="M63" i="10"/>
  <c r="M7" i="10"/>
  <c r="M11" i="10"/>
  <c r="M15" i="10"/>
  <c r="M19" i="10"/>
  <c r="M23" i="10"/>
  <c r="T33" i="10"/>
  <c r="M33" i="10"/>
  <c r="P37" i="10"/>
  <c r="U52" i="10"/>
  <c r="O40" i="10"/>
  <c r="T43" i="10"/>
  <c r="M47" i="10"/>
  <c r="T49" i="10"/>
  <c r="W52" i="10"/>
  <c r="M55" i="10"/>
  <c r="P59" i="10"/>
  <c r="W59" i="10"/>
  <c r="P63" i="10"/>
  <c r="W63" i="10"/>
  <c r="P67" i="10"/>
  <c r="W67" i="10"/>
  <c r="T71" i="10"/>
  <c r="M71" i="10"/>
  <c r="M28" i="10"/>
  <c r="U28" i="10"/>
  <c r="T31" i="10"/>
  <c r="T41" i="10"/>
  <c r="V47" i="10"/>
  <c r="P47" i="10"/>
  <c r="Q62" i="10" s="1"/>
  <c r="M27" i="10"/>
  <c r="M31" i="10"/>
  <c r="M35" i="10"/>
  <c r="M39" i="10"/>
  <c r="T45" i="10"/>
  <c r="W48" i="10"/>
  <c r="P49" i="10"/>
  <c r="V51" i="10"/>
  <c r="O52" i="10"/>
  <c r="W55" i="10"/>
  <c r="O59" i="10"/>
  <c r="O63" i="10"/>
  <c r="O67" i="10"/>
  <c r="V67" i="10"/>
  <c r="O71" i="10"/>
  <c r="V71" i="10"/>
  <c r="M58" i="10"/>
  <c r="M62" i="10"/>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N62" i="10" l="1"/>
  <c r="N66" i="10"/>
  <c r="Q66" i="10"/>
  <c r="Q69" i="10"/>
  <c r="S69" i="10" s="1"/>
  <c r="Q61" i="10"/>
  <c r="R61" i="10" s="1"/>
  <c r="R62" i="10"/>
  <c r="S62" i="10"/>
  <c r="R66" i="10"/>
  <c r="S66" i="10"/>
  <c r="N18" i="10"/>
  <c r="N23" i="10"/>
  <c r="N13" i="10"/>
  <c r="N8" i="10"/>
  <c r="N56" i="10"/>
  <c r="N60" i="10"/>
  <c r="N32" i="10"/>
  <c r="N69" i="10"/>
  <c r="Q2" i="10"/>
  <c r="Q37" i="10"/>
  <c r="Q12" i="10"/>
  <c r="Q19" i="10"/>
  <c r="Q30" i="10"/>
  <c r="Q43" i="10"/>
  <c r="Q27" i="10"/>
  <c r="Q46" i="10"/>
  <c r="Q57" i="10"/>
  <c r="N22" i="10"/>
  <c r="N50" i="10"/>
  <c r="N17" i="10"/>
  <c r="N12" i="10"/>
  <c r="N27" i="10"/>
  <c r="N64" i="10"/>
  <c r="N36" i="10"/>
  <c r="N43" i="10"/>
  <c r="N54" i="10"/>
  <c r="Q6" i="10"/>
  <c r="Q41" i="10"/>
  <c r="Q16" i="10"/>
  <c r="Q34" i="10"/>
  <c r="Q63" i="10"/>
  <c r="N4" i="10"/>
  <c r="N15" i="10"/>
  <c r="N53" i="10"/>
  <c r="N5" i="10"/>
  <c r="N21" i="10"/>
  <c r="N2" i="10"/>
  <c r="N16" i="10"/>
  <c r="N38" i="10"/>
  <c r="N31" i="10"/>
  <c r="N45" i="10"/>
  <c r="N68" i="10"/>
  <c r="N52" i="10"/>
  <c r="N40" i="10"/>
  <c r="N61" i="10"/>
  <c r="N47" i="10"/>
  <c r="N63" i="10"/>
  <c r="N58" i="10"/>
  <c r="Q17" i="10"/>
  <c r="Q10" i="10"/>
  <c r="Q33" i="10"/>
  <c r="Q5" i="10"/>
  <c r="Q4" i="10"/>
  <c r="Q20" i="10"/>
  <c r="Q11" i="10"/>
  <c r="Q29" i="10"/>
  <c r="Q38" i="10"/>
  <c r="Q32" i="10"/>
  <c r="Q45" i="10"/>
  <c r="Q67" i="10"/>
  <c r="Q35" i="10"/>
  <c r="Q49" i="10"/>
  <c r="Q68" i="10"/>
  <c r="Q54" i="10"/>
  <c r="Q70" i="10"/>
  <c r="Q65" i="10"/>
  <c r="N7" i="10"/>
  <c r="N6" i="10"/>
  <c r="N34" i="10"/>
  <c r="N24" i="10"/>
  <c r="N39" i="10"/>
  <c r="N33" i="10"/>
  <c r="N42" i="10"/>
  <c r="N55" i="10"/>
  <c r="N71" i="10"/>
  <c r="Q18" i="10"/>
  <c r="Q13" i="10"/>
  <c r="Q40" i="10"/>
  <c r="Q52" i="10"/>
  <c r="Q59" i="10"/>
  <c r="Q47" i="10"/>
  <c r="Q60" i="10"/>
  <c r="N11" i="10"/>
  <c r="N14" i="10"/>
  <c r="N49" i="10"/>
  <c r="N26" i="10"/>
  <c r="N44" i="10"/>
  <c r="N37" i="10"/>
  <c r="N57" i="10"/>
  <c r="N59" i="10"/>
  <c r="N70" i="10"/>
  <c r="Q22" i="10"/>
  <c r="Q21" i="10"/>
  <c r="Q7" i="10"/>
  <c r="Q23" i="10"/>
  <c r="Q28" i="10"/>
  <c r="Q44" i="10"/>
  <c r="Q31" i="10"/>
  <c r="Q48" i="10"/>
  <c r="Q64" i="10"/>
  <c r="Q50" i="10"/>
  <c r="N3" i="10"/>
  <c r="N19" i="10"/>
  <c r="N30" i="10"/>
  <c r="N9" i="10"/>
  <c r="N25" i="10"/>
  <c r="N10" i="10"/>
  <c r="N20" i="10"/>
  <c r="N48" i="10"/>
  <c r="N35" i="10"/>
  <c r="N46" i="10"/>
  <c r="N29" i="10"/>
  <c r="N28" i="10"/>
  <c r="N41" i="10"/>
  <c r="N65" i="10"/>
  <c r="N51" i="10"/>
  <c r="N67" i="10"/>
  <c r="Q3" i="10"/>
  <c r="Q14" i="10"/>
  <c r="Q25" i="10"/>
  <c r="Q9" i="10"/>
  <c r="Q8" i="10"/>
  <c r="Q24" i="10"/>
  <c r="Q15" i="10"/>
  <c r="Q26" i="10"/>
  <c r="Q51" i="10"/>
  <c r="Q36" i="10"/>
  <c r="Q55" i="10"/>
  <c r="Q71" i="10"/>
  <c r="Q39" i="10"/>
  <c r="Q56" i="10"/>
  <c r="Q42" i="10"/>
  <c r="Q58" i="10"/>
  <c r="Q53" i="10"/>
  <c r="C2" i="9"/>
  <c r="B72" i="9"/>
  <c r="B56" i="9"/>
  <c r="B40" i="9"/>
  <c r="B24" i="9"/>
  <c r="B8" i="9"/>
  <c r="A72" i="9"/>
  <c r="A71" i="9"/>
  <c r="B71" i="9" s="1"/>
  <c r="A70" i="9"/>
  <c r="B70" i="9" s="1"/>
  <c r="A69" i="9"/>
  <c r="B69" i="9" s="1"/>
  <c r="A68" i="9"/>
  <c r="B68" i="9" s="1"/>
  <c r="A67" i="9"/>
  <c r="B67" i="9" s="1"/>
  <c r="A66" i="9"/>
  <c r="B66" i="9" s="1"/>
  <c r="A65" i="9"/>
  <c r="B65" i="9" s="1"/>
  <c r="A64" i="9"/>
  <c r="B64" i="9" s="1"/>
  <c r="A63" i="9"/>
  <c r="B63" i="9" s="1"/>
  <c r="A62" i="9"/>
  <c r="B62" i="9" s="1"/>
  <c r="A61" i="9"/>
  <c r="B61" i="9" s="1"/>
  <c r="A60" i="9"/>
  <c r="B60" i="9" s="1"/>
  <c r="A59" i="9"/>
  <c r="B59" i="9" s="1"/>
  <c r="A58" i="9"/>
  <c r="B58" i="9" s="1"/>
  <c r="A57" i="9"/>
  <c r="B57" i="9" s="1"/>
  <c r="A56" i="9"/>
  <c r="A55" i="9"/>
  <c r="B55" i="9" s="1"/>
  <c r="A54" i="9"/>
  <c r="B54" i="9" s="1"/>
  <c r="A53" i="9"/>
  <c r="B53" i="9" s="1"/>
  <c r="A52" i="9"/>
  <c r="B52" i="9" s="1"/>
  <c r="A51" i="9"/>
  <c r="B51" i="9" s="1"/>
  <c r="A50" i="9"/>
  <c r="B50" i="9" s="1"/>
  <c r="A49" i="9"/>
  <c r="B49" i="9" s="1"/>
  <c r="A48" i="9"/>
  <c r="B48" i="9" s="1"/>
  <c r="A47" i="9"/>
  <c r="B47" i="9" s="1"/>
  <c r="A46" i="9"/>
  <c r="B46" i="9" s="1"/>
  <c r="A45" i="9"/>
  <c r="B45" i="9" s="1"/>
  <c r="A44" i="9"/>
  <c r="B44" i="9" s="1"/>
  <c r="A43" i="9"/>
  <c r="B43" i="9" s="1"/>
  <c r="A42" i="9"/>
  <c r="B42" i="9" s="1"/>
  <c r="A41" i="9"/>
  <c r="B41" i="9" s="1"/>
  <c r="A40" i="9"/>
  <c r="A39" i="9"/>
  <c r="B39" i="9" s="1"/>
  <c r="A38" i="9"/>
  <c r="B38" i="9" s="1"/>
  <c r="A37" i="9"/>
  <c r="B37" i="9" s="1"/>
  <c r="A36" i="9"/>
  <c r="B36" i="9" s="1"/>
  <c r="A35" i="9"/>
  <c r="B35" i="9" s="1"/>
  <c r="A34" i="9"/>
  <c r="B34" i="9" s="1"/>
  <c r="A33" i="9"/>
  <c r="B33" i="9" s="1"/>
  <c r="A32" i="9"/>
  <c r="B32" i="9" s="1"/>
  <c r="A31" i="9"/>
  <c r="B31" i="9" s="1"/>
  <c r="A30" i="9"/>
  <c r="B30" i="9" s="1"/>
  <c r="A29" i="9"/>
  <c r="B29" i="9" s="1"/>
  <c r="A28" i="9"/>
  <c r="B28" i="9" s="1"/>
  <c r="A27" i="9"/>
  <c r="B27" i="9" s="1"/>
  <c r="A26" i="9"/>
  <c r="B26" i="9" s="1"/>
  <c r="A25" i="9"/>
  <c r="B25" i="9" s="1"/>
  <c r="A24" i="9"/>
  <c r="A23" i="9"/>
  <c r="B23" i="9" s="1"/>
  <c r="A22" i="9"/>
  <c r="B22" i="9" s="1"/>
  <c r="A21" i="9"/>
  <c r="B21" i="9" s="1"/>
  <c r="A20" i="9"/>
  <c r="B20" i="9" s="1"/>
  <c r="A19" i="9"/>
  <c r="B19" i="9" s="1"/>
  <c r="A18" i="9"/>
  <c r="B18" i="9" s="1"/>
  <c r="A17" i="9"/>
  <c r="B17" i="9" s="1"/>
  <c r="A16" i="9"/>
  <c r="B16" i="9" s="1"/>
  <c r="A15" i="9"/>
  <c r="B15" i="9" s="1"/>
  <c r="A14" i="9"/>
  <c r="B14" i="9" s="1"/>
  <c r="A13" i="9"/>
  <c r="B13" i="9" s="1"/>
  <c r="A12" i="9"/>
  <c r="B12" i="9" s="1"/>
  <c r="A11" i="9"/>
  <c r="B11" i="9" s="1"/>
  <c r="A10" i="9"/>
  <c r="B10" i="9" s="1"/>
  <c r="A9" i="9"/>
  <c r="B9" i="9" s="1"/>
  <c r="A8" i="9"/>
  <c r="A7" i="9"/>
  <c r="B7" i="9" s="1"/>
  <c r="A6" i="9"/>
  <c r="B6" i="9" s="1"/>
  <c r="A5" i="9"/>
  <c r="B5" i="9" s="1"/>
  <c r="A4" i="9"/>
  <c r="B4" i="9" s="1"/>
  <c r="A3" i="9"/>
  <c r="B3" i="9" s="1"/>
  <c r="A2" i="9"/>
  <c r="J71" i="1"/>
  <c r="J70" i="1"/>
  <c r="J69" i="1"/>
  <c r="J68" i="1"/>
  <c r="J67" i="1"/>
  <c r="J66" i="1"/>
  <c r="J65" i="1"/>
  <c r="J64" i="1"/>
  <c r="J63" i="1"/>
  <c r="J62" i="1"/>
  <c r="J61" i="1"/>
  <c r="J60" i="1"/>
  <c r="J59" i="1"/>
  <c r="J58" i="1"/>
  <c r="J57" i="1"/>
  <c r="J56" i="1"/>
  <c r="J55" i="1"/>
  <c r="J54" i="1"/>
  <c r="J53" i="1"/>
  <c r="J52" i="1"/>
  <c r="J51" i="1"/>
  <c r="J50" i="1"/>
  <c r="J49" i="1"/>
  <c r="J48" i="1"/>
  <c r="J47" i="1"/>
  <c r="V47" i="1" s="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I71" i="1"/>
  <c r="G71" i="1"/>
  <c r="F71" i="1"/>
  <c r="E71" i="1"/>
  <c r="D71" i="1"/>
  <c r="I70" i="1"/>
  <c r="G70" i="1"/>
  <c r="F70" i="1"/>
  <c r="E70" i="1"/>
  <c r="D70" i="1"/>
  <c r="I69" i="1"/>
  <c r="G69" i="1"/>
  <c r="F69" i="1"/>
  <c r="E69" i="1"/>
  <c r="D69" i="1"/>
  <c r="I68" i="1"/>
  <c r="G68" i="1"/>
  <c r="F68" i="1"/>
  <c r="E68" i="1"/>
  <c r="D68" i="1"/>
  <c r="I67" i="1"/>
  <c r="G67" i="1"/>
  <c r="F67" i="1"/>
  <c r="E67" i="1"/>
  <c r="D67" i="1"/>
  <c r="I66" i="1"/>
  <c r="G66" i="1"/>
  <c r="F66" i="1"/>
  <c r="E66" i="1"/>
  <c r="D66" i="1"/>
  <c r="I65" i="1"/>
  <c r="G65" i="1"/>
  <c r="F65" i="1"/>
  <c r="E65" i="1"/>
  <c r="D65" i="1"/>
  <c r="I64" i="1"/>
  <c r="G64" i="1"/>
  <c r="F64" i="1"/>
  <c r="E64" i="1"/>
  <c r="D64" i="1"/>
  <c r="I63" i="1"/>
  <c r="G63" i="1"/>
  <c r="F63" i="1"/>
  <c r="E63" i="1"/>
  <c r="D63" i="1"/>
  <c r="I62" i="1"/>
  <c r="G62" i="1"/>
  <c r="F62" i="1"/>
  <c r="E62" i="1"/>
  <c r="D62" i="1"/>
  <c r="I61" i="1"/>
  <c r="G61" i="1"/>
  <c r="F61" i="1"/>
  <c r="E61" i="1"/>
  <c r="D61" i="1"/>
  <c r="I60" i="1"/>
  <c r="G60" i="1"/>
  <c r="F60" i="1"/>
  <c r="E60" i="1"/>
  <c r="D60" i="1"/>
  <c r="I59" i="1"/>
  <c r="G59" i="1"/>
  <c r="F59" i="1"/>
  <c r="E59" i="1"/>
  <c r="D59" i="1"/>
  <c r="I58" i="1"/>
  <c r="G58" i="1"/>
  <c r="F58" i="1"/>
  <c r="E58" i="1"/>
  <c r="D58" i="1"/>
  <c r="I57" i="1"/>
  <c r="G57" i="1"/>
  <c r="F57" i="1"/>
  <c r="E57" i="1"/>
  <c r="D57" i="1"/>
  <c r="I56" i="1"/>
  <c r="G56" i="1"/>
  <c r="F56" i="1"/>
  <c r="E56" i="1"/>
  <c r="D56" i="1"/>
  <c r="I55" i="1"/>
  <c r="G55" i="1"/>
  <c r="F55" i="1"/>
  <c r="E55" i="1"/>
  <c r="D55" i="1"/>
  <c r="I54" i="1"/>
  <c r="G54" i="1"/>
  <c r="F54" i="1"/>
  <c r="E54" i="1"/>
  <c r="D54" i="1"/>
  <c r="I53" i="1"/>
  <c r="G53" i="1"/>
  <c r="F53" i="1"/>
  <c r="E53" i="1"/>
  <c r="D53" i="1"/>
  <c r="I52" i="1"/>
  <c r="G52" i="1"/>
  <c r="F52" i="1"/>
  <c r="E52" i="1"/>
  <c r="D52" i="1"/>
  <c r="I51" i="1"/>
  <c r="G51" i="1"/>
  <c r="F51" i="1"/>
  <c r="E51" i="1"/>
  <c r="D51" i="1"/>
  <c r="I50" i="1"/>
  <c r="G50" i="1"/>
  <c r="F50" i="1"/>
  <c r="E50" i="1"/>
  <c r="D50" i="1"/>
  <c r="I49" i="1"/>
  <c r="G49" i="1"/>
  <c r="F49" i="1"/>
  <c r="E49" i="1"/>
  <c r="D49" i="1"/>
  <c r="I48" i="1"/>
  <c r="G48" i="1"/>
  <c r="F48" i="1"/>
  <c r="E48" i="1"/>
  <c r="D48" i="1"/>
  <c r="I47" i="1"/>
  <c r="G47" i="1"/>
  <c r="F47" i="1"/>
  <c r="E47" i="1"/>
  <c r="D47" i="1"/>
  <c r="I46" i="1"/>
  <c r="G46" i="1"/>
  <c r="F46" i="1"/>
  <c r="E46" i="1"/>
  <c r="D46" i="1"/>
  <c r="I45" i="1"/>
  <c r="G45" i="1"/>
  <c r="F45" i="1"/>
  <c r="E45" i="1"/>
  <c r="D45" i="1"/>
  <c r="I44" i="1"/>
  <c r="G44" i="1"/>
  <c r="F44" i="1"/>
  <c r="E44" i="1"/>
  <c r="D44" i="1"/>
  <c r="I43" i="1"/>
  <c r="G43" i="1"/>
  <c r="F43" i="1"/>
  <c r="E43" i="1"/>
  <c r="D43" i="1"/>
  <c r="I42" i="1"/>
  <c r="G42" i="1"/>
  <c r="F42" i="1"/>
  <c r="E42" i="1"/>
  <c r="D42" i="1"/>
  <c r="I41" i="1"/>
  <c r="G41" i="1"/>
  <c r="F41" i="1"/>
  <c r="E41" i="1"/>
  <c r="D41" i="1"/>
  <c r="I40" i="1"/>
  <c r="G40" i="1"/>
  <c r="F40" i="1"/>
  <c r="E40" i="1"/>
  <c r="D40" i="1"/>
  <c r="I39" i="1"/>
  <c r="G39" i="1"/>
  <c r="F39" i="1"/>
  <c r="E39" i="1"/>
  <c r="D39" i="1"/>
  <c r="I38" i="1"/>
  <c r="G38" i="1"/>
  <c r="F38" i="1"/>
  <c r="E38" i="1"/>
  <c r="D38" i="1"/>
  <c r="I37" i="1"/>
  <c r="G37" i="1"/>
  <c r="F37" i="1"/>
  <c r="E37" i="1"/>
  <c r="D37" i="1"/>
  <c r="I36" i="1"/>
  <c r="G36" i="1"/>
  <c r="F36" i="1"/>
  <c r="E36" i="1"/>
  <c r="D36" i="1"/>
  <c r="I35" i="1"/>
  <c r="G35" i="1"/>
  <c r="F35" i="1"/>
  <c r="E35" i="1"/>
  <c r="D35" i="1"/>
  <c r="I34" i="1"/>
  <c r="G34" i="1"/>
  <c r="F34" i="1"/>
  <c r="E34" i="1"/>
  <c r="D34" i="1"/>
  <c r="I33" i="1"/>
  <c r="G33" i="1"/>
  <c r="F33" i="1"/>
  <c r="E33" i="1"/>
  <c r="D33" i="1"/>
  <c r="I32" i="1"/>
  <c r="G32" i="1"/>
  <c r="F32" i="1"/>
  <c r="E32" i="1"/>
  <c r="D32" i="1"/>
  <c r="I31" i="1"/>
  <c r="G31" i="1"/>
  <c r="F31" i="1"/>
  <c r="E31" i="1"/>
  <c r="D31" i="1"/>
  <c r="I30" i="1"/>
  <c r="G30" i="1"/>
  <c r="F30" i="1"/>
  <c r="E30" i="1"/>
  <c r="D30" i="1"/>
  <c r="I29" i="1"/>
  <c r="G29" i="1"/>
  <c r="F29" i="1"/>
  <c r="E29" i="1"/>
  <c r="D29" i="1"/>
  <c r="I28" i="1"/>
  <c r="G28" i="1"/>
  <c r="F28" i="1"/>
  <c r="E28" i="1"/>
  <c r="D28" i="1"/>
  <c r="I27" i="1"/>
  <c r="G27" i="1"/>
  <c r="F27" i="1"/>
  <c r="E27" i="1"/>
  <c r="D27" i="1"/>
  <c r="I26" i="1"/>
  <c r="G26" i="1"/>
  <c r="F26" i="1"/>
  <c r="E26" i="1"/>
  <c r="D26" i="1"/>
  <c r="I25" i="1"/>
  <c r="G25" i="1"/>
  <c r="F25" i="1"/>
  <c r="E25" i="1"/>
  <c r="D25" i="1"/>
  <c r="I24" i="1"/>
  <c r="G24" i="1"/>
  <c r="F24" i="1"/>
  <c r="E24" i="1"/>
  <c r="D24" i="1"/>
  <c r="I23" i="1"/>
  <c r="G23" i="1"/>
  <c r="F23" i="1"/>
  <c r="E23" i="1"/>
  <c r="D23" i="1"/>
  <c r="I22" i="1"/>
  <c r="G22" i="1"/>
  <c r="F22" i="1"/>
  <c r="E22" i="1"/>
  <c r="D22" i="1"/>
  <c r="I21" i="1"/>
  <c r="G21" i="1"/>
  <c r="F21" i="1"/>
  <c r="E21" i="1"/>
  <c r="D21" i="1"/>
  <c r="I20" i="1"/>
  <c r="G20" i="1"/>
  <c r="F20" i="1"/>
  <c r="E20" i="1"/>
  <c r="D20" i="1"/>
  <c r="I19" i="1"/>
  <c r="G19" i="1"/>
  <c r="F19" i="1"/>
  <c r="E19" i="1"/>
  <c r="D19" i="1"/>
  <c r="I18" i="1"/>
  <c r="G18" i="1"/>
  <c r="F18" i="1"/>
  <c r="E18" i="1"/>
  <c r="D18" i="1"/>
  <c r="I17" i="1"/>
  <c r="G17" i="1"/>
  <c r="F17" i="1"/>
  <c r="E17" i="1"/>
  <c r="D17" i="1"/>
  <c r="I16" i="1"/>
  <c r="G16" i="1"/>
  <c r="F16" i="1"/>
  <c r="E16" i="1"/>
  <c r="D16" i="1"/>
  <c r="I15" i="1"/>
  <c r="G15" i="1"/>
  <c r="F15" i="1"/>
  <c r="E15" i="1"/>
  <c r="D15" i="1"/>
  <c r="I14" i="1"/>
  <c r="G14" i="1"/>
  <c r="F14" i="1"/>
  <c r="E14" i="1"/>
  <c r="D14" i="1"/>
  <c r="I13" i="1"/>
  <c r="G13" i="1"/>
  <c r="F13" i="1"/>
  <c r="E13" i="1"/>
  <c r="D13" i="1"/>
  <c r="I12" i="1"/>
  <c r="G12" i="1"/>
  <c r="F12" i="1"/>
  <c r="E12" i="1"/>
  <c r="D12" i="1"/>
  <c r="I11" i="1"/>
  <c r="G11" i="1"/>
  <c r="F11" i="1"/>
  <c r="E11" i="1"/>
  <c r="D11" i="1"/>
  <c r="I10" i="1"/>
  <c r="G10" i="1"/>
  <c r="F10" i="1"/>
  <c r="E10" i="1"/>
  <c r="D10" i="1"/>
  <c r="I9" i="1"/>
  <c r="G9" i="1"/>
  <c r="F9" i="1"/>
  <c r="E9" i="1"/>
  <c r="D9" i="1"/>
  <c r="I8" i="1"/>
  <c r="G8" i="1"/>
  <c r="F8" i="1"/>
  <c r="E8" i="1"/>
  <c r="D8" i="1"/>
  <c r="I7" i="1"/>
  <c r="G7" i="1"/>
  <c r="F7" i="1"/>
  <c r="E7" i="1"/>
  <c r="D7" i="1"/>
  <c r="I6" i="1"/>
  <c r="G6" i="1"/>
  <c r="F6" i="1"/>
  <c r="E6" i="1"/>
  <c r="D6" i="1"/>
  <c r="I5" i="1"/>
  <c r="G5" i="1"/>
  <c r="F5" i="1"/>
  <c r="E5" i="1"/>
  <c r="D5" i="1"/>
  <c r="I4" i="1"/>
  <c r="G4" i="1"/>
  <c r="F4" i="1"/>
  <c r="E4" i="1"/>
  <c r="D4" i="1"/>
  <c r="I3" i="1"/>
  <c r="G3" i="1"/>
  <c r="F3" i="1"/>
  <c r="E3" i="1"/>
  <c r="D3" i="1"/>
  <c r="I2" i="1"/>
  <c r="G2" i="1"/>
  <c r="F2" i="1"/>
  <c r="E2" i="1"/>
  <c r="D2" i="1"/>
  <c r="C71" i="1"/>
  <c r="C70" i="1"/>
  <c r="V70" i="1" s="1"/>
  <c r="C69" i="1"/>
  <c r="O69" i="1" s="1"/>
  <c r="C68" i="1"/>
  <c r="C67" i="1"/>
  <c r="C66" i="1"/>
  <c r="T66" i="1" s="1"/>
  <c r="C65" i="1"/>
  <c r="C64" i="1"/>
  <c r="L64" i="1" s="1"/>
  <c r="C63" i="1"/>
  <c r="V63" i="1" s="1"/>
  <c r="C62" i="1"/>
  <c r="V62" i="1" s="1"/>
  <c r="C61" i="1"/>
  <c r="O61" i="1" s="1"/>
  <c r="C60" i="1"/>
  <c r="C59" i="1"/>
  <c r="C58" i="1"/>
  <c r="V58" i="1" s="1"/>
  <c r="C57" i="1"/>
  <c r="C56" i="1"/>
  <c r="C55" i="1"/>
  <c r="C54" i="1"/>
  <c r="V54" i="1" s="1"/>
  <c r="C53" i="1"/>
  <c r="C52" i="1"/>
  <c r="C51" i="1"/>
  <c r="C50" i="1"/>
  <c r="T50" i="1" s="1"/>
  <c r="C49" i="1"/>
  <c r="C48" i="1"/>
  <c r="C47" i="1"/>
  <c r="C46" i="1"/>
  <c r="V46" i="1" s="1"/>
  <c r="C45" i="1"/>
  <c r="C44" i="1"/>
  <c r="C43" i="1"/>
  <c r="V43" i="1" s="1"/>
  <c r="C42" i="1"/>
  <c r="V42" i="1" s="1"/>
  <c r="C41" i="1"/>
  <c r="C40" i="1"/>
  <c r="L40" i="1" s="1"/>
  <c r="C39" i="1"/>
  <c r="V39" i="1" s="1"/>
  <c r="C38" i="1"/>
  <c r="V38" i="1" s="1"/>
  <c r="C37" i="1"/>
  <c r="C36" i="1"/>
  <c r="C35" i="1"/>
  <c r="V35" i="1" s="1"/>
  <c r="C34" i="1"/>
  <c r="V34" i="1" s="1"/>
  <c r="C33" i="1"/>
  <c r="C32" i="1"/>
  <c r="C31" i="1"/>
  <c r="V31" i="1" s="1"/>
  <c r="C30" i="1"/>
  <c r="C29" i="1"/>
  <c r="C28" i="1"/>
  <c r="C27" i="1"/>
  <c r="V27" i="1" s="1"/>
  <c r="C26" i="1"/>
  <c r="C25" i="1"/>
  <c r="C24" i="1"/>
  <c r="C23" i="1"/>
  <c r="V23" i="1" s="1"/>
  <c r="C22" i="1"/>
  <c r="C21" i="1"/>
  <c r="C20" i="1"/>
  <c r="C19" i="1"/>
  <c r="V19" i="1" s="1"/>
  <c r="C18" i="1"/>
  <c r="C17" i="1"/>
  <c r="C16" i="1"/>
  <c r="C15" i="1"/>
  <c r="V15" i="1" s="1"/>
  <c r="C14" i="1"/>
  <c r="C13" i="1"/>
  <c r="C12" i="1"/>
  <c r="C11" i="1"/>
  <c r="V11" i="1" s="1"/>
  <c r="C10" i="1"/>
  <c r="C9" i="1"/>
  <c r="U9" i="1" s="1"/>
  <c r="C8" i="1"/>
  <c r="C7" i="1"/>
  <c r="V7" i="1" s="1"/>
  <c r="C6" i="1"/>
  <c r="C5" i="1"/>
  <c r="C4" i="1"/>
  <c r="C3" i="1"/>
  <c r="V3" i="1" s="1"/>
  <c r="C2" i="1"/>
  <c r="S61" i="10" l="1"/>
  <c r="R69" i="10"/>
  <c r="S42" i="10"/>
  <c r="R42" i="10"/>
  <c r="S55" i="10"/>
  <c r="R55" i="10"/>
  <c r="S15" i="10"/>
  <c r="R15" i="10"/>
  <c r="S25" i="10"/>
  <c r="R25" i="10"/>
  <c r="S64" i="10"/>
  <c r="R64" i="10"/>
  <c r="R28" i="10"/>
  <c r="S28" i="10"/>
  <c r="S22" i="10"/>
  <c r="R22" i="10"/>
  <c r="S59" i="10"/>
  <c r="R59" i="10"/>
  <c r="S18" i="10"/>
  <c r="R18" i="10"/>
  <c r="R54" i="10"/>
  <c r="S54" i="10"/>
  <c r="S67" i="10"/>
  <c r="R67" i="10"/>
  <c r="S29" i="10"/>
  <c r="R29" i="10"/>
  <c r="S5" i="10"/>
  <c r="R5" i="10"/>
  <c r="S41" i="10"/>
  <c r="R41" i="10"/>
  <c r="R46" i="10"/>
  <c r="S46" i="10"/>
  <c r="R19" i="10"/>
  <c r="S19" i="10"/>
  <c r="S56" i="10"/>
  <c r="R56" i="10"/>
  <c r="R36" i="10"/>
  <c r="S36" i="10"/>
  <c r="R24" i="10"/>
  <c r="S24" i="10"/>
  <c r="S14" i="10"/>
  <c r="R14" i="10"/>
  <c r="S48" i="10"/>
  <c r="R48" i="10"/>
  <c r="S23" i="10"/>
  <c r="R23" i="10"/>
  <c r="S52" i="10"/>
  <c r="R52" i="10"/>
  <c r="S68" i="10"/>
  <c r="R68" i="10"/>
  <c r="R45" i="10"/>
  <c r="S45" i="10"/>
  <c r="S11" i="10"/>
  <c r="R11" i="10"/>
  <c r="S33" i="10"/>
  <c r="R33" i="10"/>
  <c r="S63" i="10"/>
  <c r="R63" i="10"/>
  <c r="S6" i="10"/>
  <c r="R6" i="10"/>
  <c r="R27" i="10"/>
  <c r="S27" i="10"/>
  <c r="R12" i="10"/>
  <c r="S12" i="10"/>
  <c r="R53" i="10"/>
  <c r="S53" i="10"/>
  <c r="R39" i="10"/>
  <c r="S39" i="10"/>
  <c r="R51" i="10"/>
  <c r="S51" i="10"/>
  <c r="R8" i="10"/>
  <c r="S8" i="10"/>
  <c r="S3" i="10"/>
  <c r="R3" i="10"/>
  <c r="R31" i="10"/>
  <c r="S31" i="10"/>
  <c r="S7" i="10"/>
  <c r="R7" i="10"/>
  <c r="S60" i="10"/>
  <c r="R60" i="10"/>
  <c r="S40" i="10"/>
  <c r="R40" i="10"/>
  <c r="R65" i="10"/>
  <c r="S65" i="10"/>
  <c r="R49" i="10"/>
  <c r="S49" i="10"/>
  <c r="R32" i="10"/>
  <c r="S32" i="10"/>
  <c r="R20" i="10"/>
  <c r="S20" i="10"/>
  <c r="R10" i="10"/>
  <c r="S10" i="10"/>
  <c r="S34" i="10"/>
  <c r="R34" i="10"/>
  <c r="R43" i="10"/>
  <c r="S43" i="10"/>
  <c r="S37" i="10"/>
  <c r="R37" i="10"/>
  <c r="R58" i="10"/>
  <c r="S58" i="10"/>
  <c r="S71" i="10"/>
  <c r="R71" i="10"/>
  <c r="S26" i="10"/>
  <c r="R26" i="10"/>
  <c r="S9" i="10"/>
  <c r="R9" i="10"/>
  <c r="R50" i="10"/>
  <c r="S50" i="10"/>
  <c r="S44" i="10"/>
  <c r="R44" i="10"/>
  <c r="S21" i="10"/>
  <c r="R21" i="10"/>
  <c r="R47" i="10"/>
  <c r="S47" i="10"/>
  <c r="S13" i="10"/>
  <c r="R13" i="10"/>
  <c r="R70" i="10"/>
  <c r="S70" i="10"/>
  <c r="R35" i="10"/>
  <c r="S35" i="10"/>
  <c r="S38" i="10"/>
  <c r="R38" i="10"/>
  <c r="S4" i="10"/>
  <c r="R4" i="10"/>
  <c r="S17" i="10"/>
  <c r="R17" i="10"/>
  <c r="R16" i="10"/>
  <c r="S16" i="10"/>
  <c r="R57" i="10"/>
  <c r="S57" i="10"/>
  <c r="S30" i="10"/>
  <c r="R30" i="10"/>
  <c r="R2" i="10"/>
  <c r="S2" i="10"/>
  <c r="V51" i="1"/>
  <c r="V55" i="1"/>
  <c r="V59" i="1"/>
  <c r="V67" i="1"/>
  <c r="V71" i="1"/>
  <c r="V4" i="1"/>
  <c r="V8" i="1"/>
  <c r="V12" i="1"/>
  <c r="V16" i="1"/>
  <c r="V20" i="1"/>
  <c r="V24" i="1"/>
  <c r="V28" i="1"/>
  <c r="V32" i="1"/>
  <c r="V36" i="1"/>
  <c r="V40" i="1"/>
  <c r="V44" i="1"/>
  <c r="V48" i="1"/>
  <c r="V52" i="1"/>
  <c r="V56" i="1"/>
  <c r="V60" i="1"/>
  <c r="V64" i="1"/>
  <c r="V68" i="1"/>
  <c r="V5" i="1"/>
  <c r="V9" i="1"/>
  <c r="V13" i="1"/>
  <c r="V17" i="1"/>
  <c r="V21" i="1"/>
  <c r="V25" i="1"/>
  <c r="V29" i="1"/>
  <c r="V33" i="1"/>
  <c r="V37" i="1"/>
  <c r="V41" i="1"/>
  <c r="V45" i="1"/>
  <c r="V49" i="1"/>
  <c r="V53" i="1"/>
  <c r="V57" i="1"/>
  <c r="V61" i="1"/>
  <c r="V65" i="1"/>
  <c r="V69" i="1"/>
  <c r="O29" i="1"/>
  <c r="V2" i="1"/>
  <c r="V6" i="1"/>
  <c r="V10" i="1"/>
  <c r="V14" i="1"/>
  <c r="V18" i="1"/>
  <c r="V22" i="1"/>
  <c r="V26" i="1"/>
  <c r="V30" i="1"/>
  <c r="L3" i="1"/>
  <c r="T3" i="1"/>
  <c r="O4" i="1"/>
  <c r="S4" i="1"/>
  <c r="N7" i="1"/>
  <c r="S12" i="1"/>
  <c r="N15" i="1"/>
  <c r="N57" i="1"/>
  <c r="U57" i="1"/>
  <c r="N61" i="1"/>
  <c r="U61" i="1"/>
  <c r="N65" i="1"/>
  <c r="U65" i="1"/>
  <c r="N69" i="1"/>
  <c r="U69" i="1"/>
  <c r="N20" i="1"/>
  <c r="V50" i="1"/>
  <c r="V66" i="1"/>
  <c r="O2" i="1"/>
  <c r="L5" i="1"/>
  <c r="S2" i="1"/>
  <c r="N3" i="1"/>
  <c r="U3" i="1"/>
  <c r="N5" i="1"/>
  <c r="U5" i="1"/>
  <c r="S6" i="1"/>
  <c r="U7" i="1"/>
  <c r="S8" i="1"/>
  <c r="N9" i="1"/>
  <c r="S10" i="1"/>
  <c r="N11" i="1"/>
  <c r="U11" i="1"/>
  <c r="N13" i="1"/>
  <c r="U13" i="1"/>
  <c r="S14" i="1"/>
  <c r="U15" i="1"/>
  <c r="S16" i="1"/>
  <c r="N17" i="1"/>
  <c r="U17" i="1"/>
  <c r="S18" i="1"/>
  <c r="N19" i="1"/>
  <c r="U19" i="1"/>
  <c r="S20" i="1"/>
  <c r="N21" i="1"/>
  <c r="U21" i="1"/>
  <c r="S22" i="1"/>
  <c r="N23" i="1"/>
  <c r="U23" i="1"/>
  <c r="S24" i="1"/>
  <c r="N25" i="1"/>
  <c r="U25" i="1"/>
  <c r="S26" i="1"/>
  <c r="N27" i="1"/>
  <c r="U27" i="1"/>
  <c r="S28" i="1"/>
  <c r="N29" i="1"/>
  <c r="U29" i="1"/>
  <c r="S30" i="1"/>
  <c r="N31" i="1"/>
  <c r="U31" i="1"/>
  <c r="S32" i="1"/>
  <c r="N33" i="1"/>
  <c r="U33" i="1"/>
  <c r="S34" i="1"/>
  <c r="N35" i="1"/>
  <c r="U35" i="1"/>
  <c r="S36" i="1"/>
  <c r="N37" i="1"/>
  <c r="U37" i="1"/>
  <c r="S38" i="1"/>
  <c r="N39" i="1"/>
  <c r="U39" i="1"/>
  <c r="S40" i="1"/>
  <c r="N41" i="1"/>
  <c r="U41" i="1"/>
  <c r="S42" i="1"/>
  <c r="N43" i="1"/>
  <c r="U43" i="1"/>
  <c r="S44" i="1"/>
  <c r="N45" i="1"/>
  <c r="U45" i="1"/>
  <c r="S46" i="1"/>
  <c r="N47" i="1"/>
  <c r="U47" i="1"/>
  <c r="S48" i="1"/>
  <c r="N49" i="1"/>
  <c r="U49" i="1"/>
  <c r="S50" i="1"/>
  <c r="N51" i="1"/>
  <c r="U51" i="1"/>
  <c r="S52" i="1"/>
  <c r="N53" i="1"/>
  <c r="U53" i="1"/>
  <c r="S54" i="1"/>
  <c r="N55" i="1"/>
  <c r="U55" i="1"/>
  <c r="S56" i="1"/>
  <c r="S58" i="1"/>
  <c r="N59" i="1"/>
  <c r="U59" i="1"/>
  <c r="S60" i="1"/>
  <c r="S62" i="1"/>
  <c r="N63" i="1"/>
  <c r="U63" i="1"/>
  <c r="S64" i="1"/>
  <c r="S66" i="1"/>
  <c r="N67" i="1"/>
  <c r="U67" i="1"/>
  <c r="S68" i="1"/>
  <c r="S70" i="1"/>
  <c r="N71" i="1"/>
  <c r="U71" i="1"/>
  <c r="L2" i="1"/>
  <c r="T2" i="1"/>
  <c r="O3" i="1"/>
  <c r="L4" i="1"/>
  <c r="T4" i="1"/>
  <c r="O5" i="1"/>
  <c r="L6" i="1"/>
  <c r="T6" i="1"/>
  <c r="O7" i="1"/>
  <c r="L8" i="1"/>
  <c r="T8" i="1"/>
  <c r="O9" i="1"/>
  <c r="L10" i="1"/>
  <c r="L24" i="1"/>
  <c r="T26" i="1"/>
  <c r="L32" i="1"/>
  <c r="T34" i="1"/>
  <c r="O37" i="1"/>
  <c r="T42" i="1"/>
  <c r="O45" i="1"/>
  <c r="L48" i="1"/>
  <c r="O53" i="1"/>
  <c r="L56" i="1"/>
  <c r="T58" i="1"/>
  <c r="N16" i="1"/>
  <c r="S17" i="1"/>
  <c r="U18" i="1"/>
  <c r="S21" i="1"/>
  <c r="T10" i="1"/>
  <c r="O11" i="1"/>
  <c r="L12" i="1"/>
  <c r="T12" i="1"/>
  <c r="O13" i="1"/>
  <c r="L14" i="1"/>
  <c r="T14" i="1"/>
  <c r="O15" i="1"/>
  <c r="L16" i="1"/>
  <c r="T16" i="1"/>
  <c r="O17" i="1"/>
  <c r="L18" i="1"/>
  <c r="T18" i="1"/>
  <c r="O19" i="1"/>
  <c r="L20" i="1"/>
  <c r="T20" i="1"/>
  <c r="O21" i="1"/>
  <c r="L22" i="1"/>
  <c r="T22" i="1"/>
  <c r="O23" i="1"/>
  <c r="T24" i="1"/>
  <c r="O25" i="1"/>
  <c r="L26" i="1"/>
  <c r="O27" i="1"/>
  <c r="L28" i="1"/>
  <c r="T28" i="1"/>
  <c r="L30" i="1"/>
  <c r="T30" i="1"/>
  <c r="O31" i="1"/>
  <c r="T32" i="1"/>
  <c r="O33" i="1"/>
  <c r="L34" i="1"/>
  <c r="O35" i="1"/>
  <c r="L36" i="1"/>
  <c r="T36" i="1"/>
  <c r="L38" i="1"/>
  <c r="T38" i="1"/>
  <c r="O39" i="1"/>
  <c r="T40" i="1"/>
  <c r="O41" i="1"/>
  <c r="L42" i="1"/>
  <c r="O43" i="1"/>
  <c r="L44" i="1"/>
  <c r="T44" i="1"/>
  <c r="L46" i="1"/>
  <c r="T46" i="1"/>
  <c r="O47" i="1"/>
  <c r="T48" i="1"/>
  <c r="O49" i="1"/>
  <c r="L50" i="1"/>
  <c r="O51" i="1"/>
  <c r="L52" i="1"/>
  <c r="T52" i="1"/>
  <c r="L54" i="1"/>
  <c r="T54" i="1"/>
  <c r="O55" i="1"/>
  <c r="T56" i="1"/>
  <c r="O57" i="1"/>
  <c r="L58" i="1"/>
  <c r="O59" i="1"/>
  <c r="L60" i="1"/>
  <c r="T60" i="1"/>
  <c r="L62" i="1"/>
  <c r="T62" i="1"/>
  <c r="O63" i="1"/>
  <c r="T64" i="1"/>
  <c r="O65" i="1"/>
  <c r="L66" i="1"/>
  <c r="O67" i="1"/>
  <c r="L68" i="1"/>
  <c r="T68" i="1"/>
  <c r="L70" i="1"/>
  <c r="T70" i="1"/>
  <c r="O71" i="1"/>
  <c r="N2" i="1"/>
  <c r="U2" i="1"/>
  <c r="S3" i="1"/>
  <c r="N4" i="1"/>
  <c r="U4" i="1"/>
  <c r="S5" i="1"/>
  <c r="N6" i="1"/>
  <c r="U6" i="1"/>
  <c r="S7" i="1"/>
  <c r="N8" i="1"/>
  <c r="U8" i="1"/>
  <c r="S9" i="1"/>
  <c r="N10" i="1"/>
  <c r="U10" i="1"/>
  <c r="S11" i="1"/>
  <c r="N12" i="1"/>
  <c r="U12" i="1"/>
  <c r="S13" i="1"/>
  <c r="N14" i="1"/>
  <c r="U14" i="1"/>
  <c r="S15" i="1"/>
  <c r="U16" i="1"/>
  <c r="N18" i="1"/>
  <c r="S19" i="1"/>
  <c r="U20" i="1"/>
  <c r="N22" i="1"/>
  <c r="U22" i="1"/>
  <c r="S23" i="1"/>
  <c r="N24" i="1"/>
  <c r="U24" i="1"/>
  <c r="S25" i="1"/>
  <c r="N26" i="1"/>
  <c r="U26" i="1"/>
  <c r="S27" i="1"/>
  <c r="N28" i="1"/>
  <c r="U28" i="1"/>
  <c r="S29" i="1"/>
  <c r="N30" i="1"/>
  <c r="U30" i="1"/>
  <c r="S31" i="1"/>
  <c r="N32" i="1"/>
  <c r="U32" i="1"/>
  <c r="S33" i="1"/>
  <c r="N34" i="1"/>
  <c r="U34" i="1"/>
  <c r="S35" i="1"/>
  <c r="N36" i="1"/>
  <c r="U36" i="1"/>
  <c r="S37" i="1"/>
  <c r="N38" i="1"/>
  <c r="U38" i="1"/>
  <c r="S39" i="1"/>
  <c r="N40" i="1"/>
  <c r="U40" i="1"/>
  <c r="S41" i="1"/>
  <c r="N42" i="1"/>
  <c r="U42" i="1"/>
  <c r="S43" i="1"/>
  <c r="N44" i="1"/>
  <c r="T5" i="1"/>
  <c r="O6" i="1"/>
  <c r="L7" i="1"/>
  <c r="T7" i="1"/>
  <c r="O8" i="1"/>
  <c r="L9" i="1"/>
  <c r="T9" i="1"/>
  <c r="O10" i="1"/>
  <c r="L11" i="1"/>
  <c r="T11" i="1"/>
  <c r="O12" i="1"/>
  <c r="L13" i="1"/>
  <c r="T13" i="1"/>
  <c r="O14" i="1"/>
  <c r="L15" i="1"/>
  <c r="T15" i="1"/>
  <c r="O16" i="1"/>
  <c r="L17" i="1"/>
  <c r="T17" i="1"/>
  <c r="O18" i="1"/>
  <c r="L19" i="1"/>
  <c r="T19" i="1"/>
  <c r="O20" i="1"/>
  <c r="L21" i="1"/>
  <c r="T21" i="1"/>
  <c r="O22" i="1"/>
  <c r="L23" i="1"/>
  <c r="T23" i="1"/>
  <c r="O24" i="1"/>
  <c r="L25" i="1"/>
  <c r="T25" i="1"/>
  <c r="O26" i="1"/>
  <c r="L27" i="1"/>
  <c r="T27" i="1"/>
  <c r="O28" i="1"/>
  <c r="L29" i="1"/>
  <c r="T29" i="1"/>
  <c r="O30" i="1"/>
  <c r="L31" i="1"/>
  <c r="T31" i="1"/>
  <c r="O32" i="1"/>
  <c r="L33" i="1"/>
  <c r="T33" i="1"/>
  <c r="O34" i="1"/>
  <c r="L35" i="1"/>
  <c r="T35" i="1"/>
  <c r="O36" i="1"/>
  <c r="L37" i="1"/>
  <c r="T37" i="1"/>
  <c r="O38" i="1"/>
  <c r="L39" i="1"/>
  <c r="T39" i="1"/>
  <c r="O40" i="1"/>
  <c r="L41" i="1"/>
  <c r="T41" i="1"/>
  <c r="O42" i="1"/>
  <c r="L43" i="1"/>
  <c r="T43" i="1"/>
  <c r="O44" i="1"/>
  <c r="L45" i="1"/>
  <c r="T45" i="1"/>
  <c r="O46" i="1"/>
  <c r="L47" i="1"/>
  <c r="T47" i="1"/>
  <c r="O48" i="1"/>
  <c r="L49" i="1"/>
  <c r="T49" i="1"/>
  <c r="O50" i="1"/>
  <c r="L51" i="1"/>
  <c r="T51" i="1"/>
  <c r="O52" i="1"/>
  <c r="L53" i="1"/>
  <c r="T53" i="1"/>
  <c r="O54" i="1"/>
  <c r="U44" i="1"/>
  <c r="S45" i="1"/>
  <c r="N46" i="1"/>
  <c r="U46" i="1"/>
  <c r="S47" i="1"/>
  <c r="N48" i="1"/>
  <c r="U48" i="1"/>
  <c r="S49" i="1"/>
  <c r="N50" i="1"/>
  <c r="U50" i="1"/>
  <c r="S51" i="1"/>
  <c r="N52" i="1"/>
  <c r="U52" i="1"/>
  <c r="S53" i="1"/>
  <c r="N54" i="1"/>
  <c r="U54" i="1"/>
  <c r="S55" i="1"/>
  <c r="N56" i="1"/>
  <c r="U56" i="1"/>
  <c r="S57" i="1"/>
  <c r="N58" i="1"/>
  <c r="U58" i="1"/>
  <c r="S59" i="1"/>
  <c r="N60" i="1"/>
  <c r="U60" i="1"/>
  <c r="S61" i="1"/>
  <c r="N62" i="1"/>
  <c r="U62" i="1"/>
  <c r="S63" i="1"/>
  <c r="N64" i="1"/>
  <c r="U64" i="1"/>
  <c r="S65" i="1"/>
  <c r="N66" i="1"/>
  <c r="U66" i="1"/>
  <c r="S67" i="1"/>
  <c r="N68" i="1"/>
  <c r="U68" i="1"/>
  <c r="S69" i="1"/>
  <c r="N70" i="1"/>
  <c r="U70" i="1"/>
  <c r="S71" i="1"/>
  <c r="L55" i="1"/>
  <c r="T55" i="1"/>
  <c r="O56" i="1"/>
  <c r="L57" i="1"/>
  <c r="T57" i="1"/>
  <c r="O58" i="1"/>
  <c r="L59" i="1"/>
  <c r="T59" i="1"/>
  <c r="O60" i="1"/>
  <c r="L61" i="1"/>
  <c r="T61" i="1"/>
  <c r="O62" i="1"/>
  <c r="L63" i="1"/>
  <c r="T63" i="1"/>
  <c r="O64" i="1"/>
  <c r="L65" i="1"/>
  <c r="T65" i="1"/>
  <c r="O66" i="1"/>
  <c r="L67" i="1"/>
  <c r="T67" i="1"/>
  <c r="O68" i="1"/>
  <c r="L69" i="1"/>
  <c r="T69" i="1"/>
  <c r="O70" i="1"/>
  <c r="L71" i="1"/>
  <c r="T71" i="1"/>
  <c r="P71" i="1" l="1"/>
  <c r="P67" i="1"/>
  <c r="P63" i="1"/>
  <c r="P59" i="1"/>
  <c r="P55" i="1"/>
  <c r="P51" i="1"/>
  <c r="P47" i="1"/>
  <c r="P43" i="1"/>
  <c r="P39" i="1"/>
  <c r="P35" i="1"/>
  <c r="P31" i="1"/>
  <c r="P27" i="1"/>
  <c r="P23" i="1"/>
  <c r="P19" i="1"/>
  <c r="P15" i="1"/>
  <c r="P11" i="1"/>
  <c r="P7" i="1"/>
  <c r="P70" i="1"/>
  <c r="P66" i="1"/>
  <c r="P62" i="1"/>
  <c r="P58" i="1"/>
  <c r="P54" i="1"/>
  <c r="P50" i="1"/>
  <c r="P46" i="1"/>
  <c r="P42" i="1"/>
  <c r="P38" i="1"/>
  <c r="P34" i="1"/>
  <c r="P30" i="1"/>
  <c r="P26" i="1"/>
  <c r="P22" i="1"/>
  <c r="P18" i="1"/>
  <c r="P14" i="1"/>
  <c r="P10" i="1"/>
  <c r="P6" i="1"/>
  <c r="P2" i="1"/>
  <c r="P69" i="1"/>
  <c r="P65" i="1"/>
  <c r="P61" i="1"/>
  <c r="P57" i="1"/>
  <c r="P53" i="1"/>
  <c r="P49" i="1"/>
  <c r="P45" i="1"/>
  <c r="P41" i="1"/>
  <c r="P37" i="1"/>
  <c r="P33" i="1"/>
  <c r="P29" i="1"/>
  <c r="P25" i="1"/>
  <c r="P21" i="1"/>
  <c r="P56" i="1"/>
  <c r="P40" i="1"/>
  <c r="P24" i="1"/>
  <c r="P13" i="1"/>
  <c r="P5" i="1"/>
  <c r="P68" i="1"/>
  <c r="P52" i="1"/>
  <c r="P36" i="1"/>
  <c r="P20" i="1"/>
  <c r="P12" i="1"/>
  <c r="P4" i="1"/>
  <c r="P64" i="1"/>
  <c r="P48" i="1"/>
  <c r="P32" i="1"/>
  <c r="P17" i="1"/>
  <c r="P9" i="1"/>
  <c r="P3" i="1"/>
  <c r="P60" i="1"/>
  <c r="P44" i="1"/>
  <c r="P28" i="1"/>
  <c r="P16" i="1"/>
  <c r="P8" i="1"/>
  <c r="M68" i="1"/>
  <c r="M64" i="1"/>
  <c r="M60" i="1"/>
  <c r="M56" i="1"/>
  <c r="M52" i="1"/>
  <c r="M48" i="1"/>
  <c r="M44" i="1"/>
  <c r="M40" i="1"/>
  <c r="M36" i="1"/>
  <c r="M32" i="1"/>
  <c r="M70" i="1"/>
  <c r="M65" i="1"/>
  <c r="M59" i="1"/>
  <c r="M54" i="1"/>
  <c r="M49" i="1"/>
  <c r="M43" i="1"/>
  <c r="M38" i="1"/>
  <c r="M33" i="1"/>
  <c r="M28" i="1"/>
  <c r="M24" i="1"/>
  <c r="M20" i="1"/>
  <c r="M16" i="1"/>
  <c r="M12" i="1"/>
  <c r="M8" i="1"/>
  <c r="M4" i="1"/>
  <c r="M69" i="1"/>
  <c r="M63" i="1"/>
  <c r="M58" i="1"/>
  <c r="M53" i="1"/>
  <c r="M47" i="1"/>
  <c r="M42" i="1"/>
  <c r="M37" i="1"/>
  <c r="M31" i="1"/>
  <c r="M27" i="1"/>
  <c r="M23" i="1"/>
  <c r="M19" i="1"/>
  <c r="M15" i="1"/>
  <c r="M11" i="1"/>
  <c r="M7" i="1"/>
  <c r="M3" i="1"/>
  <c r="M67" i="1"/>
  <c r="M62" i="1"/>
  <c r="M57" i="1"/>
  <c r="M51" i="1"/>
  <c r="M46" i="1"/>
  <c r="M41" i="1"/>
  <c r="M35" i="1"/>
  <c r="M30" i="1"/>
  <c r="M26" i="1"/>
  <c r="M22" i="1"/>
  <c r="M18" i="1"/>
  <c r="M14" i="1"/>
  <c r="M10" i="1"/>
  <c r="M6" i="1"/>
  <c r="M2" i="1"/>
  <c r="M71" i="1"/>
  <c r="M66" i="1"/>
  <c r="M61" i="1"/>
  <c r="M55" i="1"/>
  <c r="M50" i="1"/>
  <c r="M45" i="1"/>
  <c r="M39" i="1"/>
  <c r="M34" i="1"/>
  <c r="M29" i="1"/>
  <c r="M25" i="1"/>
  <c r="M21" i="1"/>
  <c r="M17" i="1"/>
  <c r="M13" i="1"/>
  <c r="M9" i="1"/>
  <c r="M5" i="1"/>
  <c r="Q28" i="1" l="1"/>
  <c r="C29" i="9" s="1"/>
  <c r="R28" i="1"/>
  <c r="R9" i="1"/>
  <c r="Q9" i="1"/>
  <c r="C10" i="9" s="1"/>
  <c r="Q64" i="1"/>
  <c r="C65" i="9" s="1"/>
  <c r="R64" i="1"/>
  <c r="Q36" i="1"/>
  <c r="C37" i="9" s="1"/>
  <c r="R36" i="1"/>
  <c r="R13" i="1"/>
  <c r="Q13" i="1"/>
  <c r="C14" i="9" s="1"/>
  <c r="R21" i="1"/>
  <c r="Q21" i="1"/>
  <c r="C22" i="9" s="1"/>
  <c r="R37" i="1"/>
  <c r="Q37" i="1"/>
  <c r="C38" i="9" s="1"/>
  <c r="R53" i="1"/>
  <c r="Q53" i="1"/>
  <c r="C54" i="9" s="1"/>
  <c r="R69" i="1"/>
  <c r="Q69" i="1"/>
  <c r="C70" i="9" s="1"/>
  <c r="Q14" i="1"/>
  <c r="C15" i="9" s="1"/>
  <c r="R14" i="1"/>
  <c r="Q30" i="1"/>
  <c r="C31" i="9" s="1"/>
  <c r="R30" i="1"/>
  <c r="Q46" i="1"/>
  <c r="C47" i="9" s="1"/>
  <c r="R46" i="1"/>
  <c r="Q62" i="1"/>
  <c r="C63" i="9" s="1"/>
  <c r="R62" i="1"/>
  <c r="R11" i="1"/>
  <c r="Q11" i="1"/>
  <c r="C12" i="9" s="1"/>
  <c r="R27" i="1"/>
  <c r="Q27" i="1"/>
  <c r="C28" i="9" s="1"/>
  <c r="R43" i="1"/>
  <c r="Q43" i="1"/>
  <c r="C44" i="9" s="1"/>
  <c r="R59" i="1"/>
  <c r="Q59" i="1"/>
  <c r="C60" i="9" s="1"/>
  <c r="Q44" i="1"/>
  <c r="C45" i="9" s="1"/>
  <c r="R44" i="1"/>
  <c r="R17" i="1"/>
  <c r="Q17" i="1"/>
  <c r="C18" i="9" s="1"/>
  <c r="Q4" i="1"/>
  <c r="C5" i="9" s="1"/>
  <c r="R4" i="1"/>
  <c r="Q52" i="1"/>
  <c r="C53" i="9" s="1"/>
  <c r="R52" i="1"/>
  <c r="Q24" i="1"/>
  <c r="C25" i="9" s="1"/>
  <c r="R24" i="1"/>
  <c r="R25" i="1"/>
  <c r="Q25" i="1"/>
  <c r="C26" i="9" s="1"/>
  <c r="R41" i="1"/>
  <c r="Q41" i="1"/>
  <c r="C42" i="9" s="1"/>
  <c r="R57" i="1"/>
  <c r="Q57" i="1"/>
  <c r="C58" i="9" s="1"/>
  <c r="Q2" i="1"/>
  <c r="C3" i="9" s="1"/>
  <c r="R2" i="1"/>
  <c r="Q18" i="1"/>
  <c r="C19" i="9" s="1"/>
  <c r="R18" i="1"/>
  <c r="Q34" i="1"/>
  <c r="C35" i="9" s="1"/>
  <c r="R34" i="1"/>
  <c r="Q50" i="1"/>
  <c r="C51" i="9" s="1"/>
  <c r="R50" i="1"/>
  <c r="Q66" i="1"/>
  <c r="C67" i="9" s="1"/>
  <c r="R66" i="1"/>
  <c r="R15" i="1"/>
  <c r="Q15" i="1"/>
  <c r="C16" i="9" s="1"/>
  <c r="R31" i="1"/>
  <c r="Q31" i="1"/>
  <c r="C32" i="9" s="1"/>
  <c r="R47" i="1"/>
  <c r="Q47" i="1"/>
  <c r="C48" i="9" s="1"/>
  <c r="R63" i="1"/>
  <c r="Q63" i="1"/>
  <c r="C64" i="9" s="1"/>
  <c r="Q8" i="1"/>
  <c r="C9" i="9" s="1"/>
  <c r="R8" i="1"/>
  <c r="Q60" i="1"/>
  <c r="C61" i="9" s="1"/>
  <c r="R60" i="1"/>
  <c r="Q32" i="1"/>
  <c r="C33" i="9" s="1"/>
  <c r="R32" i="1"/>
  <c r="Q12" i="1"/>
  <c r="C13" i="9" s="1"/>
  <c r="R12" i="1"/>
  <c r="Q68" i="1"/>
  <c r="C69" i="9" s="1"/>
  <c r="R68" i="1"/>
  <c r="Q40" i="1"/>
  <c r="C41" i="9" s="1"/>
  <c r="R40" i="1"/>
  <c r="R29" i="1"/>
  <c r="Q29" i="1"/>
  <c r="C30" i="9" s="1"/>
  <c r="R45" i="1"/>
  <c r="Q45" i="1"/>
  <c r="C46" i="9" s="1"/>
  <c r="R61" i="1"/>
  <c r="Q61" i="1"/>
  <c r="C62" i="9" s="1"/>
  <c r="Q6" i="1"/>
  <c r="C7" i="9" s="1"/>
  <c r="R6" i="1"/>
  <c r="Q22" i="1"/>
  <c r="C23" i="9" s="1"/>
  <c r="R22" i="1"/>
  <c r="Q38" i="1"/>
  <c r="C39" i="9" s="1"/>
  <c r="R38" i="1"/>
  <c r="Q54" i="1"/>
  <c r="C55" i="9" s="1"/>
  <c r="R54" i="1"/>
  <c r="Q70" i="1"/>
  <c r="C71" i="9" s="1"/>
  <c r="R70" i="1"/>
  <c r="R19" i="1"/>
  <c r="Q19" i="1"/>
  <c r="C20" i="9" s="1"/>
  <c r="R35" i="1"/>
  <c r="Q35" i="1"/>
  <c r="C36" i="9" s="1"/>
  <c r="R51" i="1"/>
  <c r="Q51" i="1"/>
  <c r="C52" i="9" s="1"/>
  <c r="R67" i="1"/>
  <c r="Q67" i="1"/>
  <c r="C68" i="9" s="1"/>
  <c r="Q16" i="1"/>
  <c r="C17" i="9" s="1"/>
  <c r="R16" i="1"/>
  <c r="R3" i="1"/>
  <c r="Q3" i="1"/>
  <c r="C4" i="9" s="1"/>
  <c r="Q48" i="1"/>
  <c r="C49" i="9" s="1"/>
  <c r="R48" i="1"/>
  <c r="Q20" i="1"/>
  <c r="C21" i="9" s="1"/>
  <c r="R20" i="1"/>
  <c r="R5" i="1"/>
  <c r="Q5" i="1"/>
  <c r="C6" i="9" s="1"/>
  <c r="Q56" i="1"/>
  <c r="C57" i="9" s="1"/>
  <c r="R56" i="1"/>
  <c r="R33" i="1"/>
  <c r="Q33" i="1"/>
  <c r="C34" i="9" s="1"/>
  <c r="R49" i="1"/>
  <c r="Q49" i="1"/>
  <c r="C50" i="9" s="1"/>
  <c r="R65" i="1"/>
  <c r="Q65" i="1"/>
  <c r="C66" i="9" s="1"/>
  <c r="Q10" i="1"/>
  <c r="C11" i="9" s="1"/>
  <c r="R10" i="1"/>
  <c r="Q26" i="1"/>
  <c r="C27" i="9" s="1"/>
  <c r="R26" i="1"/>
  <c r="Q42" i="1"/>
  <c r="C43" i="9" s="1"/>
  <c r="R42" i="1"/>
  <c r="Q58" i="1"/>
  <c r="C59" i="9" s="1"/>
  <c r="R58" i="1"/>
  <c r="R7" i="1"/>
  <c r="Q7" i="1"/>
  <c r="C8" i="9" s="1"/>
  <c r="R23" i="1"/>
  <c r="Q23" i="1"/>
  <c r="C24" i="9" s="1"/>
  <c r="R39" i="1"/>
  <c r="Q39" i="1"/>
  <c r="C40" i="9" s="1"/>
  <c r="R55" i="1"/>
  <c r="Q55" i="1"/>
  <c r="C56" i="9" s="1"/>
  <c r="R71" i="1"/>
  <c r="Q71" i="1"/>
  <c r="C72" i="9" s="1"/>
</calcChain>
</file>

<file path=xl/sharedStrings.xml><?xml version="1.0" encoding="utf-8"?>
<sst xmlns="http://schemas.openxmlformats.org/spreadsheetml/2006/main" count="186" uniqueCount="94">
  <si>
    <t>In the bosom of one of those spacious coves which indent the eastern shore of the Hudson, at that broad expansion of the river denominated by the ancient Dutch navigators the Tappan Zee, and where they always prudently shortened sail and implored the protection of St. Nicholas when they crossed, there lies a small market town or rural port, which by some is called Greensburgh, but which is more generally and properly known by the name of Tarry Town. This name was given, we are told, in former days, by the good housewives of the adjacent country, from the inveterate propensity of their husbands to linger about the village tavern on market days. Be that as it may, I do not vouch for the fact, but merely advert to it, for the sake of being precise and authentic.  Not far from this village, perhaps about two miles, there is a little valley or rather lap of land among high hills, which is one of the quietest places in the whole world. A small brook glides through it, with just murmur enough to lull one to repose; and the occasional whistle of a quail or tapping of a woodpecker is almost the only sound that ever breaks in upon the uniform tranquillity.</t>
  </si>
  <si>
    <t>I recollect that, when a stripling, my first exploit in squirrel-shooting was in a grove of tall walnut-trees that shades one side of the valley. I had wandered into it at noontime, when all nature is peculiarly quiet, and was startled by the roar of my own gun, as it broke the Sabbath stillness around and was prolonged and reverberated by the angry echoes. If ever I should wish for a retreat whither I might steal from the world and its distractions, and dream quietly away the remnant of a troubled life, I know of none more promising than this little valley.</t>
  </si>
  <si>
    <t>From the listless repose of the place, and the peculiar character of its inhabitants, who are descendants from the original Dutch settlers, this sequestered glen has long been known by the name of SLEEPY HOLLOW, and its rustic lads are called the Sleepy Hollow Boys throughout all the neighboring country. A drowsy, dreamy influence seems to hang over the land, and to pervade the very atmosphere. Some say that the place was bewitched by a High German doctor, during the early days of the settlement; others, that an old Indian chief, the prophet or wizard of his tribe, held his powwows there before the country was discovered by Master Hendrick Hudson. Certain it is, the place still continues under the sway of some witching power, that holds a spell over the minds of the good people, causing them to walk in a continual reverie. They are given to all kinds of marvellous beliefs, are subject to trances and visions, and frequently see strange sights, and hear music and voices in the air. The whole neighborhood abounds with local tales, haunted spots, and twilight superstitions; stars shoot and meteors glare oftener across the valley than in any other part of the country, and the nightmare, with her whole ninefold, seems to make it the favorite scene of her gambols.</t>
  </si>
  <si>
    <t>The dominant spirit, however, that haunts this enchanted region, and seems to be commander-in-chief of all the powers of the air, is the apparition of a figure on horseback, without a head. It is said by some to be the ghost of a Hessian trooper, whose head had been carried away by a cannon-ball, in some nameless battle during the Revolutionary War, and who is ever and anon seen by the country folk hurrying along in the gloom of night, as if on the wings of the wind. His haunts are not confined to the valley, but extend at times to the adjacent roads, and especially to the vicinity of a church at no great distance. Indeed, certain of the most authentic historians of those parts, who have been careful in collecting and collating the floating facts concerning this spectre, allege that the body of the trooper having been buried in the churchyard, the ghost rides forth to the scene of battle in nightly quest of his head, and that the rushing speed with which he sometimes passes along the Hollow, like a midnight blast, is owing to his being belated, and in a hurry to get back to the churchyard before daybreak.</t>
  </si>
  <si>
    <t>Such is the general purport of this legendary superstition, which has furnished materials for many a wild story in that region of shadows; and the spectre is known at all the country firesides, by the name of the Headless Horseman of Sleepy Hollow.</t>
  </si>
  <si>
    <t>It is remarkable that the visionary propensity I have mentioned is not confined to the native inhabitants of the valley, but is unconsciously imbibed by every one who resides there for a time. However wide awake they may have been before they entered that sleepy region, they are sure, in a little time, to inhale the witching influence of the air, and begin to grow imaginative, to dream dreams, and see apparitions.</t>
  </si>
  <si>
    <t>I mention this peaceful spot with all possible laud, for it is in such little retired Dutch valleys, found here and there embosomed in the great State of New York, that population, manners, and customs remain fixed, while the great torrent of migration and improvement, which is making such incessant changes in other parts of this restless country, sweeps by them unobserved. They are like those little nooks of still water, which border a rapid stream, where we may see the straw and bubble riding quietly at anchor, or slowly revolving in their mimic harbor, undisturbed by the rush of the passing current. Though many years have elapsed since I trod the drowsy shades of Sleepy Hollow, yet I question whether I should not still find the same trees and the same families vegetating in its sheltered bosom.</t>
  </si>
  <si>
    <t>When school hours were over, he was even the companion and playmate of the larger boys; and on holiday afternoons would convoy some of the smaller ones home, who happened to have pretty sisters, or good housewives for mothers, noted for the comforts of the cupboard. Indeed, it behooved him to keep on good terms with his pupils. The revenue arising from his school was small, and would have been scarcely sufficient to furnish him with daily bread, for he was a huge feeder, and, though lank, had the dilating powers of an anaconda; but to help out his maintenance, he was, according to country custom in those parts, boarded and lodged at the houses of the farmers whose children he instructed. With these he lived successively a week at a time, thus going the rounds of the neighborhood, with all his worldly effects tied up in a cotton handkerchief.</t>
  </si>
  <si>
    <t>That all this might not be too onerous on the purses of his rustic patrons, who are apt to consider the costs of schooling a grievous burden, and schoolmasters as mere drones, he had various ways of rendering himself both useful and agreeable. He assisted the farmers occasionally in the lighter labors of their farms, helped to make hay, mended the fences, took the horses to water, drove the cows from pasture, and cut wood for the winter fire. He laid aside, too, all the dominant dignity and absolute sway with which he lorded it in his little empire, the school, and became wonderfully gentle and ingratiating.  He found favor in the eyes of the mothers by petting the children, particularly the youngest; and like the lion bold, which whilom so magnanimously the lamb did hold, he would sit with a child on one knee, and rock a cradle with his foot for whole hours together.</t>
  </si>
  <si>
    <t>The schoolmaster is generally a man of some importance in the female circle of a rural neighborhood; being considered a kind of idle, gentlemanlike personage, of vastly superior taste and accomplishments to the rough country swains, and, indeed, inferior in learning only to the parson. His appearance, therefore, is apt to occasion some little stir at the tea-table of a farmhouse, and the addition of a supernumerary dish of cakes or sweetmeats, or, peradventure, the parade of a silver teapot. Our man of letters, therefore, was peculiarly happy in the smiles of all the country damsels. How he would figure among them in the churchyard, between services on Sundays; gathering grapes for them from the wild vines that overran the surrounding trees; reciting for their amusement all the epitaphs on the tombstones; or sauntering, with a whole bevy of them, along the banks of the adjacent millpond; while the more bashful country bumpkins hung sheepishly back, envying his superior elegance and address.</t>
  </si>
  <si>
    <t>Another of his sources of fearful pleasure was to pass long winter evenings with the old Dutch wives, as they sat spinning by the fire, with a row of apples roasting and spluttering along the hearth, and listen to their marvellous tales of ghosts and goblins, and haunted fields, and haunted brooks, and haunted bridges, and haunted houses, and particularly of the headless horseman, or Galloping Hessian of the Hollow, as they sometimes called him. He would delight them equally by his anecdotes of witchcraft, and of the direful omens and portentous sights and sounds in the air, which prevailed in the earlier times of Connecticut; and would frighten them woefully with speculations upon comets and shooting stars; and with the alarming fact that the world did absolutely turn round, and that they were half the time topsy-turvy!</t>
  </si>
  <si>
    <t>But if there was a pleasure in all this, while snugly cuddling in the chimney corner of a chamber that was all of a ruddy glow from the crackling wood fire, and where, of course, no spectre dared to show its face, it was dearly purchased by the terrors of his subsequent walk homewards. What fearful shapes and shadows beset his path, amidst the dim and ghastly glare of a snowy night! With what wistful look did he eye every trembling ray of light streaming across the waste fields from some distant window! How often was he appalled by some shrub covered with snow, which, like a sheeted spectre, beset his very path! How often did he shrink with curdling awe at the sound of his own steps on the frosty crust beneath his feet; and dread to look over his shoulder, lest he should behold some uncouth being tramping close behind him! And how often was he thrown into complete dismay by some rushing blast, howling among the trees, in the idea that it was the Galloping Hessian on one of his nightly scourings!</t>
  </si>
  <si>
    <t>All these, however, were mere terrors of the night, phantoms of the mind that walk in darkness; and though he had seen many spectres in his time, and been more than once beset by Satan in divers shapes, in his lonely perambulations, yet daylight put an end to all these evils; and he would have passed a pleasant life of it, in despite of the Devil and all his works, if his path had not been crossed by a being that causes more perplexity to mortal man than ghosts, goblins, and the whole race of witches put together, and that was--a woman.</t>
  </si>
  <si>
    <t>Ichabod Crane had a soft and foolish heart towards the sex; and it is not to be wondered at that so tempting a morsel soon found favor in his eyes, more especially after he had visited her in her paternal mansion.  Old Baltus Van Tassel was a perfect picture of a thriving, contented, liberal-hearted farmer. He seldom, it is true, sent either his eyes or his thoughts beyond the boundaries of his own farm; but within those everything was snug, happy and well-conditioned. He was satisfied with his wealth, but not proud of it; and piqued himself upon the hearty abundance, rather than the style in which he lived. His stronghold was situated on the banks of the Hudson, in one of those green, sheltered, fertile nooks in which the Dutch farmers are so fond of nestling. A great elm tree spread its broad branches over it, at the foot of which bubbled up a spring of the softest and sweetest water, in a little well formed of a barrel; and then stole sparkling away through the grass, to a neighboring brook, that babbled along among alders and dwarf willows.  Hard by the farmhouse was a vast barn, that might have served for a church; every window and crevice of which seemed bursting forth with the treasures of the farm; the flail was busily resounding within it from morning to night; swallows and martins skimmed twittering about the eaves; and rows of pigeons, some with one eye turned up, as if watching the weather, some with their heads under their wings or buried in their bosoms, and others swelling, and cooing, and bowing about their dames, were enjoying the sunshine on the roof. Sleek unwieldy porkers were grunting in the repose and abundance of their pens, from whence sallied forth, now and then, troops of sucking pigs, as if to snuff the air.  A stately squadron of snowy geese were riding in an adjoining pond, convoying whole fleets of ducks; regiments of turkeys were gobbling through the farmyard, and Guinea fowls fretting about it, like ill-tempered housewives, with their peevish, discontented cry. Before the barn door strutted the gallant cock, that pattern of a husband, a warrior and a fine gentleman, clapping his burnished wings and crowing in the pride and gladness of his heart,--sometimes tearing up the earth with his feet, and then generously calling his ever-hungry family of wives and children to enjoy the rich morsel which he had discovered.</t>
  </si>
  <si>
    <t>As the enraptured Ichabod fancied all this, and as he rolled his great green eyes over the fat meadow lands, the rich fields of wheat, of rye, of buckwheat, and Indian corn, and the orchards burdened with ruddy fruit, which surrounded the warm tenement of Van Tassel, his heart yearned after the damsel who was to inherit these domains, and his imagination expanded with the idea, how they might be readily turned into cash, and the money invested in immense tracts of wild land, and shingle palaces in the wilderness. Nay, his busy fancy already realized his hopes, and presented to him the blooming Katrina, with a whole family of children, mounted on the top of a wagon loaded with household trumpery, with pots and kettles dangling beneath; and he beheld himself bestriding a pacing mare, with a colt at her heels, setting out for Kentucky, Tennessee,--or the Lord knows where!</t>
  </si>
  <si>
    <t>When he entered the house, the conquest of his heart was complete. It was one of those spacious farmhouses, with high-ridged but lowly sloping roofs, built in the style handed down from the first Dutch settlers; the low projecting eaves forming a piazza along the front, capable of being closed up in bad weather. Under this were hung flails, harness, various utensils of husbandry, and nets for fishing in the neighboring river. Benches were built along the sides for summer use; and a great spinning-wheel at one end, and a churn at the other, showed the various uses to which this important porch might be devoted. From this piazza the wondering Ichabod entered the hall, which formed the centre of the mansion, and the place of usual residence. Here rows of resplendent pewter, ranged on a long dresser, dazzled his eyes. In one corner stood a huge bag of wool, ready to be spun; in another, a quantity of linsey-woolsey just from the loom; ears of Indian corn, and strings of dried apples and peaches, hung in gay festoons along the walls, mingled with the gaud of red peppers; and a door left ajar gave him a peep into the best parlor, where the claw-footed chairs and dark mahogany tables shone like mirrors; andirons, with their accompanying shovel and tongs, glistened from their covert of asparagus tops; mock-oranges and conch-shells decorated the mantelpiece; strings of various-colored birds eggs were suspended above it; a great ostrich egg was hung from the centre of the room, and a corner cupboard, knowingly left open, displayed immense treasures of old silver and well-mended china.</t>
  </si>
  <si>
    <t>From the moment Ichabod laid his eyes upon these regions of delight, the peace of his mind was at an end, and his only study was how to gain the affections of the peerless daughter of Van Tassel. In this enterprise, however, he had more real difficulties than generally fell to the lot of a knight-errant of yore, who seldom had anything but giants, enchanters, fiery dragons, and such like easily conquered adversaries, to contend with and had to make his way merely through gates of iron and brass, and walls of adamant to the castle keep, where the lady of his heart was confined; all which he achieved as easily as a man would carve his way to the centre of a Christmas pie; and then the lady gave him her hand as a matter of course. Ichabod, on the contrary, had to win his way to the heart of a country coquette, beset with a labyrinth of whims and caprices, which were forever presenting new difficulties and impediments; and he had to encounter a host of fearful adversaries of real flesh and blood, the numerous rustic admirers, who beset every portal to her heart, keeping a watchful and angry eye upon each other, but ready to fly out in the common cause against any new competitor.</t>
  </si>
  <si>
    <t>Such was the formidable rival with whom Ichabod Crane had to contend, and, considering all things, a stouter man than he would have shrunk from the competition, and a wiser man would have despaired. He had, however, a happy mixture of pliability and perseverance in his nature; he was in form and spirit like a supple-jack--yielding, but tough; though he bent, he never broke; and though he bowed beneath the slightest pressure, yet, the moment it was away--jerk!--he was as erect, and carried his head as high as ever.</t>
  </si>
  <si>
    <t>All was now bustle and hubbub in the late quiet schoolroom. The scholars were hurried through their lessons without stopping at trifles; those who were nimble skipped over half with impunity, and those who were tardy had a smart application now and then in the rear, to quicken their speed or help them over a tall word. Books were flung aside without being put away on the shelves, inkstands were overturned, benches thrown down, and the whole school was turned loose an hour before the usual time, bursting forth like a legion of young imps, yelping and racketing about the green in joy at their early emancipation.</t>
  </si>
  <si>
    <t>It was, as I have said, a fine autumnal day; the sky was clear and serene, and nature wore that rich and golden livery which we always associate with the idea of abundance. The forests had put on their sober brown and yellow, while some trees of the tenderer kind had been nipped by the frosts into brilliant dyes of orange, purple, and scarlet.  Streaming files of wild ducks began to make their appearance high in the air; the bark of the squirrel might be heard from the groves of beech and hickory-nuts, and the pensive whistle of the quail at intervals from the neighboring stubble field.</t>
  </si>
  <si>
    <t>The small birds were taking their farewell banquets. In the fullness of their revelry, they fluttered, chirping and frolicking from bush to bush, and tree to tree, capricious from the very profusion and variety around them. There was the honest cock robin, the favorite game of stripling sportsmen, with its loud querulous note; and the twittering blackbirds flying in sable clouds; and the golden-winged woodpecker with his crimson crest, his broad black gorget, and splendid plumage; and the cedar bird, with its red-tipt wings and yellow-tipt tail and its little monteiro cap of feathers; and the blue jay, that noisy coxcomb, in his gay light blue coat and white underclothes, screaming and chattering, nodding and bobbing and bowing, and pretending to be on good terms with every songster of the grove.</t>
  </si>
  <si>
    <t>As Ichabod jogged slowly on his way, his eye, ever open to every symptom of culinary abundance, ranged with delight over the treasures of jolly autumn. On all sides he beheld vast store of apples; some hanging in oppressive opulence on the trees; some gathered into baskets and barrels for the market; others heaped up in rich piles for the cider-press.  Farther on he beheld great fields of Indian corn, with its golden ears peeping from their leafy coverts, and holding out the promise of cakes and hasty-pudding; and the yellow pumpkins lying beneath them, turning up their fair round bellies to the sun, and giving ample prospects of the most luxurious of pies; and anon he passed the fragrant buckwheat fields breathing the odor of the beehive, and as he beheld them, soft anticipations stole over his mind of dainty slapjacks, well buttered, and garnished with honey or treacle, by the delicate little dimpled hand of Katrina Van Tassel.</t>
  </si>
  <si>
    <t>It was toward evening that Ichabod arrived at the castle of the Heer Van Tassel, which he found thronged with the pride and flower of the adjacent country. Old farmers, a spare leathern-faced race, in homespun coats and breeches, blue stockings, huge shoes, and magnificent pewter buckles. Their brisk, withered little dames, in close-crimped caps, long-waisted short gowns, homespun petticoats, with scissors and pincushions, and gay calico pockets hanging on the outside. Buxom lasses, almost as antiquated as their mothers, excepting where a straw hat, a fine ribbon, or perhaps a white frock, gave symptoms of city innovation. The sons, in short square-skirted coats, with rows of stupendous brass buttons, and their hair generally queued in the fashion of the times, especially if they could procure an eel-skin for the purpose, it being esteemed throughout the country as a potent nourisher and strengthener of the hair.</t>
  </si>
  <si>
    <t>Brom Bones, however, was the hero of the scene, having come to the gathering on his favorite steed Daredevil, a creature, like himself, full of mettle and mischief, and which no one but himself could manage.  He was, in fact, noted for preferring vicious animals, given to all kinds of tricks which kept the rider in constant risk of his neck, for he held a tractable, well-broken horse as unworthy of a lad of spirit.</t>
  </si>
  <si>
    <t>And now the sound of the music from the common room, or hall, summoned to the dance. The musician was an old gray-headed negro, who had been the itinerant orchestra of the neighborhood for more than half a century. His instrument was as old and battered as himself. The greater part of the time he scraped on two or three strings, accompanying every movement of the bow with a motion of the head; bowing almost to the ground, and stamping with his foot whenever a fresh couple were to start.</t>
  </si>
  <si>
    <t>Ichabod prided himself upon his dancing as much as upon his vocal powers. Not a limb, not a fibre about him was idle; and to have seen his loosely hung frame in full motion, and clattering about the room, you would have thought St. Vitus himself, that blessed patron of the dance, was figuring before you in person. He was the admiration of all the negroes; who, having gathered, of all ages and sizes, from the farm and the neighborhood, stood forming a pyramid of shining black faces at every door and window, gazing with delight at the scene, rolling their white eyeballs, and showing grinning rows of ivory from ear to ear. How could the flogger of urchins be otherwise than animated and joyous? The lady of his heart was his partner in the dance, and smiling graciously in reply to all his amorous oglings; while Brom Bones, sorely smitten with love and jealousy, sat brooding by himself in one corner.</t>
  </si>
  <si>
    <t>When the dance was at an end, Ichabod was attracted to a knot of the sager folks, who, with Old Van Tassel, sat smoking at one end of the piazza, gossiping over former times, and drawing out long stories about the war.</t>
  </si>
  <si>
    <t>This neighborhood, at the time of which I am speaking, was one of those highly favored places which abound with chronicle and great men. The British and American line had run near it during the war; it had, therefore, been the scene of marauding and infested with refugees, cowboys, and all kinds of border chivalry. Just sufficient time had elapsed to enable each storyteller to dress up his tale with a little becoming fiction, and, in the indistinctness of his recollection, to make himself the hero of every exploit.</t>
  </si>
  <si>
    <t>There was the story of Doffue Martling, a large blue-bearded Dutchman, who had nearly taken a British frigate with an old iron nine-pounder from a mud breastwork, only that his gun burst at the sixth discharge.  And there was an old gentleman who shall be nameless, being too rich a mynheer to be lightly mentioned, who, in the battle of White Plains, being an excellent master of defence, parried a musket-ball with a small sword, insomuch that he absolutely felt it whiz round the blade, and glance off at the hilt; in proof of which he was ready at any time to show the sword, with the hilt a little bent. There were several more that had been equally great in the field, not one of whom but was persuaded that he had a considerable hand in bringing the war to a happy termination.</t>
  </si>
  <si>
    <t>But all these were nothing to the tales of ghosts and apparitions that succeeded. The neighborhood is rich in legendary treasures of the kind. Local tales and superstitions thrive best in these sheltered, long-settled retreats; but are trampled under foot by the shifting throng that forms the population of most of our country places. Besides, there is no encouragement for ghosts in most of our villages, for they have scarcely had time to finish their first nap and turn themselves in their graves, before their surviving friends have travelled away from the neighborhood; so that when they turn out at night to walk their rounds, they have no acquaintance left to call upon. This is perhaps the reason why we so seldom hear of ghosts except in our long-established Dutch communities.</t>
  </si>
  <si>
    <t>The sequestered situation of this church seems always to have made it a favorite haunt of troubled spirits. It stands on a knoll, surrounded by locust-trees and lofty elms, from among which its decent, whitewashed walls shine modestly forth, like Christian purity beaming through the shades of retirement. A gentle slope descends from it to a silver sheet of water, bordered by high trees, between which, peeps may be caught at the blue hills of the Hudson. To look upon its grass-grown yard, where the sunbeams seem to sleep so quietly, one would think that there at least the dead might rest in peace. On one side of the church extends a wide woody dell, along which raves a large brook among broken rocks and trunks of fallen trees. Over a deep black part of the stream, not far from the church, was formerly thrown a wooden bridge; the road that led to it, and the bridge itself, were thickly shaded by overhanging trees, which cast a gloom about it, even in the daytime; but occasioned a fearful darkness at night. Such was one of the favorite haunts of the Headless Horseman, and the place where he was most frequently encountered. The tale was told of old Brouwer, a most heretical disbeliever in ghosts, how he met the Horseman returning from his foray into Sleepy Hollow, and was obliged to get up behind him; how they galloped over bush and brake, over hill and swamp, until they reached the bridge; when the Horseman suddenly turned into a skeleton, threw old Brouwer into the brook, and sprang away over the tree-tops with a clap of thunder.</t>
  </si>
  <si>
    <t>This story was immediately matched by a thrice marvellous adventure of Brom Bones, who made light of the Galloping Hessian as an arrant jockey.  He affirmed that on returning one night from the neighboring village of Sing Sing, he had been overtaken by this midnight trooper; that he had offered to race with him for a bowl of punch, and should have won it too, for Daredevil beat the goblin horse all hollow, but just as they came to the church bridge, the Hessian bolted, and vanished in a flash of fire.</t>
  </si>
  <si>
    <t>All these tales, told in that drowsy undertone with which men talk in the dark, the countenances of the listeners only now and then receiving a casual gleam from the glare of a pipe, sank deep in the mind of Ichabod. He repaid them in kind with large extracts from his invaluable author, Cotton Mather, and added many marvellous events that had taken place in his native State of Connecticut, and fearful sights which he had seen in his nightly walks about Sleepy Hollow.</t>
  </si>
  <si>
    <t>It was the very witching time of night that Ichabod, heavy-hearted and crestfallen, pursued his travels homewards, along the sides of the lofty hills which rise above Tarry Town, and which he had traversed so cheerily in the afternoon. The hour was as dismal as himself. Far below him the Tappan Zee spread its dusky and indistinct waste of waters, with here and there the tall mast of a sloop, riding quietly at anchor under the land. In the dead hush of midnight, he could even hear the barking of the watchdog from the opposite shore of the Hudson; but it was so vague and faint as only to give an idea of his distance from this faithful companion of man. Now and then, too, the long-drawn crowing of a cock, accidentally awakened, would sound far, far off, from some farmhouse away among the hills--but it was like a dreaming sound in his ear. No signs of life occurred near him, but occasionally the melancholy chirp of a cricket, or perhaps the guttural twang of a bullfrog from a neighboring marsh, as if sleeping uncomfortably and turning suddenly in his bed.</t>
  </si>
  <si>
    <t>As Ichabod approached this fearful tree, he began to whistle; he thought his whistle was answered; it was but a blast sweeping sharply through the dry branches. As he approached a little nearer, he thought he saw something white, hanging in the midst of the tree: he paused and ceased whistling but, on looking more narrowly, perceived that it was a place where the tree had been scathed by lightning, and the white wood laid bare. Suddenly he heard a groan--his teeth chattered, and his knees smote against the saddle: it was but the rubbing of one huge bough upon another, as they were swayed about by the breeze. He passed the tree in safety, but new perils lay before him.</t>
  </si>
  <si>
    <t>As he approached the stream, his heart began to thump; he summoned up, however, all his resolution, gave his horse half a score of kicks in the ribs, and attempted to dash briskly across the bridge; but instead of starting forward, the perverse old animal made a lateral movement, and ran broadside against the fence. Ichabod, whose fears increased with the delay, jerked the reins on the other side, and kicked lustily with the contrary foot: it was all in vain; his steed started, it is true, but it was only to plunge to the opposite side of the road into a thicket of brambles and alder bushes. The schoolmaster now bestowed both whip and heel upon the starveling ribs of old Gunpowder, who dashed forward, snuffling and snorting, but came to a stand just by the bridge, with a suddenness that had nearly sent his rider sprawling over his head.  Just at this moment a plashy tramp by the side of the bridge caught the sensitive ear of Ichabod. In the dark shadow of the grove, on the margin of the brook, he beheld something huge, misshapen and towering. It stirred not, but seemed gathered up in the gloom, like some gigantic monster ready to spring upon the traveller.</t>
  </si>
  <si>
    <t>They had now reached the road which turns off to Sleepy Hollow; but Gunpowder, who seemed possessed with a demon, instead of keeping up it, made an opposite turn, and plunged headlong downhill to the left. This road leads through a sandy hollow shaded by trees for about a quarter of a mile, where it crosses the bridge famous in goblin story; and just beyond swells the green knoll on which stands the whitewashed church.</t>
  </si>
  <si>
    <t>The old country wives, however, who are the best judges of these matters, maintain to this day that Ichabod was spirited away by supernatural means; and it is a favorite story often told about the neighborhood round the winter evening fire. The bridge became more than ever an object of superstitious awe; and that may be the reason why the road has been altered of late years, so as to approach the church by the border of the millpond. The schoolhouse being deserted soon fell to decay, and was reported to be haunted by the ghost of the unfortunate pedagogue and the plowboy, loitering homeward of a still summer evening, has often fancied his voice at a distance, chanting a melancholy psalm tune among the tranquil solitudes of Sleepy Hollow.</t>
  </si>
  <si>
    <t>Paragraph Text</t>
  </si>
  <si>
    <t>Paragraph Number</t>
  </si>
  <si>
    <t>Word Count</t>
  </si>
  <si>
    <t>Commas</t>
  </si>
  <si>
    <t>Exclamation Points</t>
  </si>
  <si>
    <t>Periods</t>
  </si>
  <si>
    <t>Question Marks</t>
  </si>
  <si>
    <t>Dashes</t>
  </si>
  <si>
    <t>Semicolons</t>
  </si>
  <si>
    <t>Commas per word</t>
  </si>
  <si>
    <t>Exclamation Points per word</t>
  </si>
  <si>
    <t>Periods per word</t>
  </si>
  <si>
    <t>Question Marks per word</t>
  </si>
  <si>
    <t>Dashes per word</t>
  </si>
  <si>
    <t>Semicolons per word</t>
  </si>
  <si>
    <t>blank</t>
  </si>
  <si>
    <t>Quotations</t>
  </si>
  <si>
    <t>Quotations per word</t>
  </si>
  <si>
    <t>Commas, Central Line</t>
  </si>
  <si>
    <t>Periods, Central Line</t>
  </si>
  <si>
    <t>Periods, Upper Limit</t>
  </si>
  <si>
    <t>Periods, Lower Limit</t>
  </si>
  <si>
    <t>Upper Limit</t>
  </si>
  <si>
    <t>In this by-place of nature there abode, in a remote period of American history, that is to say, some thirty years since, a worthy wight of the name of Ichabod Crane, who sojourned, or, as he expressed it, “tarried,” in Sleepy Hollow, for the purpose of instructing the children of the vicinity. He was a native of Connecticut, a State which supplies the Union with pioneers for the mind as well as for the forest, and sends forth yearly its legions of frontier woodmen and country schoolmasters.  The cognomen of Crane was not inapplicable to his person. He was tall, but exceedingly lank, with narrow shoulders, long arms and legs, hands that dangled a mile out of his sleeves, feet that might have served for shovels, and his whole frame most loosely hung together. His head was small, and flat at top, with huge ears, large green glassy eyes, and a long snipe nose, so that it looked like a weather-cock perched upon his spindle neck to tell which way the wind blew. To see him striding along the profile of a hill on a windy day, with his clothes bagging and fluttering about him, one might have mistaken him for the genius of famine descending upon the earth, or some scarecrow eloped from a cornfield.</t>
  </si>
  <si>
    <t>His schoolhouse was a low building of one large room, rudely constructed of logs; the windows partly glazed, and partly patched with leaves of old copybooks. It was most ingeniously secured at vacant hours, by a withe twisted in the handle of the door, and stakes set against the window shutters; so that though a thief might get in with perfect ease, he would find some embarrassment in getting out,--an idea most probably borrowed by the architect, Yost Van Houten, from the mystery of an eelpot. The schoolhouse stood in a rather lonely but pleasant situation, just at the foot of a woody hill, with a brook running close by, and a formidable birch-tree growing at one end of it. From hence the low murmur of his pupils’ voices, conning over their lessons, might be heard in a drowsy summer’s day, like the hum of a beehive; interrupted now and then by the authoritative voice of the master, in the tone of menace or command, or, peradventure, by the appalling sound of the birch, as he urged some tardy loiterer along the flowery path of knowledge. Truth to say, he was a conscientious man, and ever bore in mind the golden maxim, “Spare the rod and spoil the child.” Ichabod Crane’s scholars certainly were not spoiled.</t>
  </si>
  <si>
    <t>I would not have it imagined, however, that he was one of those cruel potentates of the school who joy in the smart of their subjects; on the contrary, he administered justice with discrimination rather than severity; taking the burden off the backs of the weak, and laying it on those of the strong. Your mere puny stripling, that winced at the least flourish of the rod, was passed by with indulgence; but the claims of justice were satisfied by inflicting a double portion on some little tough wrong-headed, broad-skirted Dutch urchin, who sulked and swelled and grew dogged and sullen beneath the birch. All this he called “doing his duty by their parents;” and he never inflicted a chastisement without following it by the assurance, so consolatory to the smarting urchin, that “he would remember it and thank him for it the longest day he had to live.”</t>
  </si>
  <si>
    <t>In addition to his other vocations, he was the singing-master of the neighborhood, and picked up many bright shillings by instructing the young folks in psalmody. It was a matter of no little vanity to him on Sundays, to take his station in front of the church gallery, with a band of chosen singers; where, in his own mind, he completely carried away the palm from the parson. Certain it is, his voice resounded far above all the rest of the congregation; and there are peculiar quavers still to be heard in that church, and which may even be heard half a mile off, quite to the opposite side of the millpond, on a still Sunday morning, which are said to be legitimately descended from the nose of Ichabod Crane. Thus, by divers little makeshifts, in that ingenious way which is commonly denominated “by hook and by crook,” the worthy pedagogue got on tolerably enough, and was thought, by all who understood nothing of the labor of headwork, to have a wonderfully easy life of it.</t>
  </si>
  <si>
    <t>From his half-itinerant life, also, he was a kind of travelling gazette, carrying the whole budget of local gossip from house to house, so that his appearance was always greeted with satisfaction. He was, moreover, esteemed by the women as a man of great erudition, for he had read several books quite through, and was a perfect master of Cotton Mather’s “History of New England Witchcraft,” in which, by the way, he most firmly and potently believed.</t>
  </si>
  <si>
    <t>He was, in fact, an odd mixture of small shrewdness and simple credulity. His appetite for the marvellous, and his powers of digesting it, were equally extraordinary; and both had been increased by his residence in this spell-bound region. No tale was too gross or monstrous for his capacious swallow. It was often his delight, after his school was dismissed in the afternoon, to stretch himself on the rich bed of clover bordering the little brook that whimpered by his schoolhouse, and there con over old Mather’s direful tales, until the gathering dusk of evening made the printed page a mere mist before his eyes. Then, as he wended his way by swamp and stream and awful woodland, to the farmhouse where he happened to be quartered, every sound of nature, at that witching hour, fluttered his excited imagination,--the moan of the whip-poor-will from the hillside, the boding cry of the tree toad, that harbinger of storm, the dreary hooting of the screech owl, or the sudden rustling in the thicket of birds frightened from their roost. The fireflies, too, which sparkled most vividly in the darkest places, now and then startled him, as one of uncommon brightness would stream across his path; and if, by chance, a huge blockhead of a beetle came winging his blundering flight against him, the poor varlet was ready to give up the ghost, with the idea that he was struck with a witch’s token. His only resource on such occasions, either to drown thought or drive away evil spirits, was to sing psalm tunes and the good people of Sleepy Hollow, as they sat by their doors of an evening, were often filled with awe at hearing his nasal melody, “in linked sweetness long drawn out,” floating from the distant hill, or along the dusky road.</t>
  </si>
  <si>
    <t>Among the musical disciples who assembled, one evening in each week, to receive his instructions in psalmody, was Katrina Van Tassel, the daughter and only child of a substantial Dutch farmer. She was a blooming lass of fresh eighteen; plump as a partridge; ripe and melting and rosy-cheeked as one of her father’s peaches, and universally famed, not merely for her beauty, but her vast expectations. She was withal a little of a coquette, as might be perceived even in her dress, which was a mixture of ancient and modern fashions, as most suited to set off her charms. She wore the ornaments of pure yellow gold, which her great-great-grandmother had brought over from Saardam; the tempting stomacher of the olden time, and withal a provokingly short petticoat, to display the prettiest foot and ankle in the country round.</t>
  </si>
  <si>
    <t>The pedagogue’s mouth watered as he looked upon this sumptuous promise of luxurious winter fare. In his devouring mind’s eye, he pictured to himself every roasting-pig running about with a pudding in his belly, and an apple in his mouth; the pigeons were snugly put to bed in a comfortable pie, and tucked in with a coverlet of crust; the geese were swimming in their own gravy; and the ducks pairing cosily in dishes, like snug married couples, with a decent competency of onion sauce. In the porkers he saw carved out the future sleek side of bacon, and juicy relishing ham; not a turkey but he beheld daintily trussed up, with its gizzard under its wing, and, peradventure, a necklace of savory sausages; and even bright chanticleer himself lay sprawling on his back, in a side dish, with uplifted claws, as if craving that quarter which his chivalrous spirit disdained to ask while living.</t>
  </si>
  <si>
    <t>Among these, the most formidable was a burly, roaring, roystering blade, of the name of Abraham, or, according to the Dutch abbreviation, Brom Van Brunt, the hero of the country round, which rang with his feats of strength and hardihood. He was broad-shouldered and double-jointed, with short curly black hair, and a bluff but not unpleasant countenance, having a mingled air of fun and arrogance. From his Herculean frame and great powers of limb he had received the nickname of BROM BONES, by which he was universally known. He was famed for great knowledge and skill in horsemanship, being as dexterous on horseback as a Tartar.  He was foremost at all races and cock fights; and, with the ascendancy which bodily strength always acquires in rustic life, was the umpire in all disputes, setting his hat on one side, and giving his decisions with an air and tone that admitted of no gainsay or appeal. He was always ready for either a fight or a frolic; but had more mischief than ill-will in his composition; and with all his overbearing roughness, there was a strong dash of waggish good humor at bottom. He had three or four boon companions, who regarded him as their model, and at the head of whom he scoured the country, attending every scene of feud or merriment for miles round. In cold weather he was distinguished by a fur cap, surmounted with a flaunting fox’s tail; and when the folks at a country gathering descried this well-known crest at a distance, whisking about among a squad of hard riders, they always stood by for a squall.  Sometimes his crew would be heard dashing along past the farmhouses at midnight, with whoop and halloo, like a troop of Don Cossacks; and the old dames, startled out of their sleep, would listen for a moment till the hurry-scurry had clattered by, and then exclaim, “Ay, there goes Brom Bones and his gang!” The neighbors looked upon him with a mixture of awe, admiration, and good-will; and, when any madcap prank or rustic brawl occurred in the vicinity, always shook their heads, and warranted Brom Bones was at the bottom of it.</t>
  </si>
  <si>
    <t>This rantipole hero had for some time singled out the blooming Katrina for the object of his uncouth gallantries, and though his amorous toyings were something like the gentle caresses and endearments of a bear, yet it was whispered that she did not altogether discourage his hopes. Certain it is, his advances were signals for rival candidates to retire, who felt no inclination to cross a lion in his amours; insomuch, that when his horse was seen tied to Van Tassel’s paling, on a Sunday night, a sure sign that his master was courting, or, as it is termed, “sparking,” within, all other suitors passed by in despair, and carried the war into other quarters.</t>
  </si>
  <si>
    <t>To have taken the field openly against his rival would have been madness; for he was not a man to be thwarted in his amours, any more than that stormy lover, Achilles. Ichabod, therefore, made his advances in a quiet and gently insinuating manner. Under cover of his character of singing-master, he made frequent visits at the farmhouse; not that he had anything to apprehend from the meddlesome interference of parents, which is so often a stumbling-block in the path of lovers. Balt Van Tassel was an easy indulgent soul; he loved his daughter better even than his pipe, and, like a reasonable man and an excellent father, let her have her way in everything. His notable little wife, too, had enough to do to attend to her housekeeping and manage her poultry; for, as she sagely observed, ducks and geese are foolish things, and must be looked after, but girls can take care of themselves. Thus, while the busy dame bustled about the house, or plied her spinning-wheel at one end of the piazza, honest Balt would sit smoking his evening pipe at the other, watching the achievements of a little wooden warrior, who, armed with a sword in each hand, was most valiantly fighting the wind on the pinnacle of the barn. In the mean time, Ichabod would carry on his suit with the daughter by the side of the spring under the great elm, or sauntering along in the twilight, that hour so favorable to the lover’s eloquence.</t>
  </si>
  <si>
    <t>I profess not to know how women’s hearts are wooed and won. To me they have always been matters of riddle and admiration. Some seem to have but one vulnerable point, or door of access; while others have a thousand avenues, and may be captured in a thousand different ways. It is a great triumph of skill to gain the former, but a still greater proof of generalship to maintain possession of the latter, for man must battle for his fortress at every door and window. He who wins a thousand common hearts is therefore entitled to some renown; but he who keeps undisputed sway over the heart of a coquette is indeed a hero. Certain it is, this was not the case with the redoubtable Brom Bones; and from the moment Ichabod Crane made his advances, the interests of the former evidently declined: his horse was no longer seen tied to the palings on Sunday nights, and a deadly feud gradually arose between him and the preceptor of Sleepy Hollow.</t>
  </si>
  <si>
    <t>Brom, who had a degree of rough chivalry in his nature, would fain have carried matters to open warfare and have settled their pretensions to the lady, according to the mode of those most concise and simple reasoners, the knights-errant of yore,--by single combat; but Ichabod was too conscious of the superior might of his adversary to enter the lists against him; he had overheard a boast of Bones, that he would “double the schoolmaster up, and lay him on a shelf of his own schoolhouse;” and he was too wary to give him an opportunity. There was something extremely provoking in this obstinately pacific system; it left Brom no alternative but to draw upon the funds of rustic waggery in his disposition, and to play off boorish practical jokes upon his rival.  Ichabod became the object of whimsical persecution to Bones and his gang of rough riders. They harried his hitherto peaceful domains; smoked out his singing school by stopping up the chimney; broke into the schoolhouse at night, in spite of its formidable fastenings of withe and window stakes, and turned everything topsy-turvy, so that the poor schoolmaster began to think all the witches in the country held their meetings there. But what was still more annoying, Brom took all opportunities of turning him into ridicule in presence of his mistress, and had a scoundrel dog whom he taught to whine in the most ludicrous manner, and introduced as a rival of Ichabod’s, to instruct her in psalmody.</t>
  </si>
  <si>
    <t>In this way matters went on for some time, without producing any material effect on the relative situations of the contending powers. On a fine autumnal afternoon, Ichabod, in pensive mood, sat enthroned on the lofty stool from whence he usually watched all the concerns of his little literary realm. In his hand he swayed a ferule, that sceptre of despotic power; the birch of justice reposed on three nails behind the throne, a constant terror to evil doers, while on the desk before him might be seen sundry contraband articles and prohibited weapons, detected upon the persons of idle urchins, such as half-munched apples, popguns, whirligigs, fly-cages, and whole legions of rampant little paper gamecocks. Apparently there had been some appalling act of justice recently inflicted, for his scholars were all busily intent upon their books, or slyly whispering behind them with one eye kept upon the master; and a kind of buzzing stillness reigned throughout the schoolroom. It was suddenly interrupted by the appearance of a negro in tow-cloth jacket and trowsers, a round-crowned fragment of a hat, like the cap of Mercury, and mounted on the back of a ragged, wild, half-broken colt, which he managed with a rope by way of halter. He came clattering up to the school door with an invitation to Ichabod to attend a merry-making or “quilting frolic,” to be held that evening at Mynheer Van Tassel’s; and having delivered his message with that air of importance, and effort at fine language, which a negro is apt to display on petty embassies of the kind, he dashed over the brook, and was seen scampering away up the hollow, full of the importance and hurry of his mission.</t>
  </si>
  <si>
    <t>The gallant Ichabod now spent at least an extra half hour at his toilet, brushing and furbishing up his best, and indeed only suit of rusty black, and arranging his locks by a bit of broken looking-glass that hung up in the schoolhouse. That he might make his appearance before his mistress in the true style of a cavalier, he borrowed a horse from the farmer with whom he was domiciliated, a choleric old Dutchman of the name of Hans Van Ripper, and, thus gallantly mounted, issued forth like a knight-errant in quest of adventures. But it is meet I should, in the true spirit of romantic story, give some account of the looks and equipments of my hero and his steed. The animal he bestrode was a broken-down plow-horse, that had outlived almost everything but its viciousness. He was gaunt and shagged, with a ewe neck, and a head like a hammer; his rusty mane and tail were tangled and knotted with burs; one eye had lost its pupil, and was glaring and spectral, but the other had the gleam of a genuine devil in it. Still he must have had fire and mettle in his day, if we may judge from the name he bore of Gunpowder.  He had, in fact, been a favorite steed of his master’s, the choleric Van Ripper, who was a furious rider, and had infused, very probably, some of his own spirit into the animal; for, old and broken-down as he looked, there was more of the lurking devil in him than in any young filly in the country.</t>
  </si>
  <si>
    <t>Ichabod was a suitable figure for such a steed. He rode with short stirrups, which brought his knees nearly up to the pommel of the saddle; his sharp elbows stuck out like grasshoppers’; he carried his whip perpendicularly in his hand, like a sceptre, and as his horse jogged on, the motion of his arms was not unlike the flapping of a pair of wings. A small wool hat rested on the top of his nose, for so his scanty strip of forehead might be called, and the skirts of his black coat fluttered out almost to the horses tail. Such was the appearance of Ichabod and his steed as they shambled out of the gate of Hans Van Ripper, and it was altogether such an apparition as is seldom to be met with in broad daylight.</t>
  </si>
  <si>
    <t>Thus feeding his mind with many sweet thoughts and “sugared suppositions,” he journeyed along the sides of a range of hills which look out upon some of the goodliest scenes of the mighty Hudson. The sun gradually wheeled his broad disk down in the west. The wide bosom of the Tappan Zee lay motionless and glassy, excepting that here and there a gentle undulation waved and prolonged the blue shadow of the distant mountain. A few amber clouds floated in the sky, without a breath of air to move them. The horizon was of a fine golden tint, changing gradually into a pure apple green, and from that into the deep blue of the mid-heaven. A slanting ray lingered on the woody crests of the precipices that overhung some parts of the river, giving greater depth to the dark gray and purple of their rocky sides. A sloop was loitering in the distance, dropping slowly down with the tide, her sail hanging uselessly against the mast; and as the reflection of the sky gleamed along the still water, it seemed as if the vessel was suspended in the air.</t>
  </si>
  <si>
    <t>Fain would I pause to dwell upon the world of charms that burst upon the enraptured gaze of my hero, as he entered the state parlor of Van Tassel’s mansion. Not those of the bevy of buxom lasses, with their luxurious display of red and white; but the ample charms of a genuine Dutch country tea-table, in the sumptuous time of autumn. Such heaped up platters of cakes of various and almost indescribable kinds, known only to experienced Dutch housewives! There was the doughty doughnut, the tender oly koek, and the crisp and crumbling cruller; sweet cakes and short cakes, ginger cakes and honey cakes, and the whole family of cakes. And then there were apple pies, and peach pies, and pumpkin pies; besides slices of ham and smoked beef; and moreover delectable dishes of preserved plums, and peaches, and pears, and quinces; not to mention broiled shad and roasted chickens; together with bowls of milk and cream, all mingled higgledy-piggledy, pretty much as I have enumerated them, with the motherly teapot sending up its clouds of vapor from the midst--Heaven bless the mark! I want breath and time to discuss this banquet as it deserves, and am too eager to get on with my story.  Happily, Ichabod Crane was not in so great a hurry as his historian, but did ample justice to every dainty.</t>
  </si>
  <si>
    <t>He was a kind and thankful creature, whose heart dilated in proportion as his skin was filled with good cheer, and whose spirits rose with eating, as some men’s do with drink. He could not help, too, rolling his large eyes round him as he ate, and chuckling with the possibility that he might one day be lord of all this scene of almost unimaginable luxury and splendor. Then, he thought, how soon he’d turn his back upon the old schoolhouse; snap his fingers in the face of Hans Van Ripper, and every other niggardly patron, and kick any itinerant pedagogue out of doors that should dare to call him comrade!</t>
  </si>
  <si>
    <t>Old Baltus Van Tassel moved about among his guests with a face dilated with content and good humor, round and jolly as the harvest moon. His hospitable attentions were brief, but expressive, being confined to a shake of the hand, a slap on the shoulder, a loud laugh, and a pressing invitation to “fall to, and help themselves.”</t>
  </si>
  <si>
    <t>The immediate cause, however, of the prevalence of supernatural stories in these parts, was doubtless owing to the vicinity of Sleepy Hollow.  There was a contagion in the very air that blew from that haunted region; it breathed forth an atmosphere of dreams and fancies infecting all the land. Several of the Sleepy Hollow people were present at Van Tassel’s, and, as usual, were doling out their wild and wonderful legends. Many dismal tales were told about funeral trains, and mourning cries and wailings heard and seen about the great tree where the unfortunate Major André was taken, and which stood in the neighborhood.  Some mention was made also of the woman in white, that haunted the dark glen at Raven Rock, and was often heard to shriek on winter nights before a storm, having perished there in the snow. The chief part of the stories, however, turned upon the favorite spectre of Sleepy Hollow, the Headless Horseman, who had been heard several times of late, patrolling the country; and, it was said, tethered his horse nightly among the graves in the churchyard.</t>
  </si>
  <si>
    <t>The revel now gradually broke up. The old farmers gathered together their families in their wagons, and were heard for some time rattling along the hollow roads, and over the distant hills. Some of the damsels mounted on pillions behind their favorite swains, and their light-hearted laughter, mingling with the clatter of hoofs, echoed along the silent woodlands, sounding fainter and fainter, until they gradually died away,--and the late scene of noise and frolic was all silent and deserted. Ichabod only lingered behind, according to the custom of country lovers, to have a tête-à-tête with the heiress; fully convinced that he was now on the high road to success. What passed at this interview I will not pretend to say, for in fact I do not know.  Something, however, I fear me, must have gone wrong, for he certainly sallied forth, after no very great interval, with an air quite desolate and chapfallen. Oh, these women! these women! Could that girl have been playing off any of her coquettish tricks? Was her encouragement of the poor pedagogue all a mere sham to secure her conquest of his rival?  Heaven only knows, not I! Let it suffice to say, Ichabod stole forth with the air of one who had been sacking a henroost, rather than a fair lady’s heart. Without looking to the right or left to notice the scene of rural wealth, on which he had so often gloated, he went straight to the stable, and with several hearty cuffs and kicks roused his steed most uncourteously from the comfortable quarters in which he was soundly sleeping, dreaming of mountains of corn and oats, and whole valleys of timothy and clover.</t>
  </si>
  <si>
    <t>All the stories of ghosts and goblins that he had heard in the afternoon now came crowding upon his recollection. The night grew darker and darker; the stars seemed to sink deeper in the sky, and driving clouds occasionally hid them from his sight. He had never felt so lonely and dismal. He was, moreover, approaching the very place where many of the scenes of the ghost stories had been laid. In the centre of the road stood an enormous tulip-tree, which towered like a giant above all the other trees of the neighborhood, and formed a kind of landmark. Its limbs were gnarled and fantastic, large enough to form trunks for ordinary trees, twisting down almost to the earth, and rising again into the air. It was connected with the tragical story of the unfortunate André, who had been taken prisoner hard by; and was universally known by the name of Major André’s tree. The common people regarded it with a mixture of respect and superstition, partly out of sympathy for the fate of its ill-starred namesake, and partly from the tales of strange sights, and doleful lamentations, told concerning it.</t>
  </si>
  <si>
    <t>About two hundred yards from the tree, a small brook crossed the road, and ran into a marshy and thickly-wooded glen, known by the name of Wiley’s Swamp. A few rough logs, laid side by side, served for a bridge over this stream. On that side of the road where the brook entered the wood, a group of oaks and chestnuts, matted thick with wild grape-vines, threw a cavernous gloom over it. To pass this bridge was the severest trial. It was at this identical spot that the unfortunate André was captured, and under the covert of those chestnuts and vines were the sturdy yeomen concealed who surprised him. This has ever since been considered a haunted stream, and fearful are the feelings of the schoolboy who has to pass it alone after dark.</t>
  </si>
  <si>
    <t>The hair of the affrighted pedagogue rose upon his head with terror.  What was to be done? To turn and fly was now too late; and besides, what chance was there of escaping ghost or goblin, if such it was, which could ride upon the wings of the wind? Summoning up, therefore, a show of courage, he demanded in stammering accents, “Who are you?” He received no reply. He repeated his demand in a still more agitated voice. Still there was no answer. Once more he cudgelled the sides of the inflexible Gunpowder, and, shutting his eyes, broke forth with involuntary fervor into a psalm tune. Just then the shadowy object of alarm put itself in motion, and with a scramble and a bound stood at once in the middle of the road. Though the night was dark and dismal, yet the form of the unknown might now in some degree be ascertained. He appeared to be a horseman of large dimensions, and mounted on a black horse of powerful frame. He made no offer of molestation or sociability, but kept aloof on one side of the road, jogging along on the blind side of old Gunpowder, who had now got over his fright and waywardness.</t>
  </si>
  <si>
    <t>Ichabod, who had no relish for this strange midnight companion, and bethought himself of the adventure of Brom Bones with the Galloping Hessian, now quickened his steed in hopes of leaving him behind. The stranger, however, quickened his horse to an equal pace. Ichabod pulled up, and fell into a walk, thinking to lag behind,--the other did the same. His heart began to sink within him; he endeavored to resume his psalm tune, but his parched tongue clove to the roof of his mouth, and he could not utter a stave. There was something in the moody and dogged silence of this pertinacious companion that was mysterious and appalling. It was soon fearfully accounted for. On mounting a rising ground, which brought the figure of his fellow-traveller in relief against the sky, gigantic in height, and muffled in a cloak, Ichabod was horror-struck on perceiving that he was headless!--but his horror was still more increased on observing that the head, which should have rested on his shoulders, was carried before him on the pommel of his saddle! His terror rose to desperation; he rained a shower of kicks and blows upon Gunpowder, hoping by a sudden movement to give his companion the slip; but the spectre started full jump with him. Away, then, they dashed through thick and thin; stones flying and sparks flashing at every bound. Ichabod’s flimsy garments fluttered in the air, as he stretched his long lank body away over his horse’s head, in the eagerness of his flight.</t>
  </si>
  <si>
    <t>As yet the panic of the steed had given his unskilful rider an apparent advantage in the chase, but just as he had got half way through the hollow, the girths of the saddle gave way, and he felt it slipping from under him. He seized it by the pommel, and endeavored to hold it firm, but in vain; and had just time to save himself by clasping old Gunpowder round the neck, when the saddle fell to the earth, and he heard it trampled under foot by his pursuer. For a moment the terror of Hans Van Ripper’s wrath passed across his mind,--for it was his Sunday saddle; but this was no time for petty fears; the goblin was hard on his haunches; and (unskilful rider that he was!) he had much ado to maintain his seat; sometimes slipping on one side, sometimes on another, and sometimes jolted on the high ridge of his horse’s backbone, with a violence that he verily feared would cleave him asunder.</t>
  </si>
  <si>
    <t>An opening in the trees now cheered him with the hopes that the church bridge was at hand. The wavering reflection of a silver star in the bosom of the brook told him that he was not mistaken. He saw the walls of the church dimly glaring under the trees beyond. He recollected the place where Brom Bones’s ghostly competitor had disappeared. “If I can but reach that bridge,” thought Ichabod, “I am safe.” Just then he heard the black steed panting and blowing close behind him; he even fancied that he felt his hot breath. Another convulsive kick in the ribs, and old Gunpowder sprang upon the bridge; he thundered over the resounding planks; he gained the opposite side; and now Ichabod cast a look behind to see if his pursuer should vanish, according to rule, in a flash of fire and brimstone. Just then he saw the goblin rising in his stirrups, and in the very act of hurling his head at him. Ichabod endeavored to dodge the horrible missile, but too late. It encountered his cranium with a tremendous crash,--he was tumbled headlong into the dust, and Gunpowder, the black steed, and the goblin rider, passed by like a whirlwind.</t>
  </si>
  <si>
    <t>The next morning the old horse was found without his saddle, and with the bridle under his feet, soberly cropping the grass at his master’s gate. Ichabod did not make his appearance at breakfast; dinner-hour came, but no Ichabod. The boys assembled at the schoolhouse, and strolled idly about the banks of the brook; but no schoolmaster. Hans Van Ripper now began to feel some uneasiness about the fate of poor Ichabod, and his saddle. An inquiry was set on foot, and after diligent investigation they came upon his traces. In one part of the road leading to the church was found the saddle trampled in the dirt; the tracks of horses’ hoofs deeply dented in the road, and evidently at furious speed, were traced to the bridge, beyond which, on the bank of a broad part of the brook, where the water ran deep and black, was found the hat of the unfortunate Ichabod, and close beside it a shattered pumpkin.</t>
  </si>
  <si>
    <t>The brook was searched, but the body of the schoolmaster was not to be discovered. Hans Van Ripper as executor of his estate, examined the bundle which contained all his worldly effects. They consisted of two shirts and a half; two stocks for the neck; a pair or two of worsted stockings; an old pair of corduroy small-clothes; a rusty razor; a book of psalm tunes full of dog’s-ears; and a broken pitch-pipe. As to the books and furniture of the schoolhouse, they belonged to the community, excepting Cotton Mather’s “History of Witchcraft,” a “New England Almanac,” and a book of dreams and fortune-telling; in which last was a sheet of foolscap much scribbled and blotted in several fruitless attempts to make a copy of verses in honor of the heiress of Van Tassel.  These magic books and the poetic scrawl were forthwith consigned to the flames by Hans Van Ripper; who, from that time forward, determined to send his children no more to school, observing that he never knew any good come of this same reading and writing. Whatever money the schoolmaster possessed, and he had received his quarter’s pay but a day or two before, he must have had about his person at the time of his disappearance.</t>
  </si>
  <si>
    <t>The mysterious event caused much speculation at the church on the following Sunday. Knots of gazers and gossips were collected in the churchyard, at the bridge, and at the spot where the hat and pumpkin had been found. The stories of Brouwer, of Bones, and a whole budget of others were called to mind; and when they had diligently considered them all, and compared them with the symptoms of the present case, they shook their heads, and came to the conclusion that Ichabod had been carried off by the Galloping Hessian. As he was a bachelor, and in nobody’s debt, nobody troubled his head any more about him; the school was removed to a different quarter of the hollow, and another pedagogue reigned in his stead.</t>
  </si>
  <si>
    <t>It is true, an old farmer, who had been down to New York on a visit several years after, and from whom this account of the ghostly adventure was received, brought home the intelligence that Ichabod Crane was still alive; that he had left the neighborhood partly through fear of the goblin and Hans Van Ripper, and partly in mortification at having been suddenly dismissed by the heiress; that he had changed his quarters to a distant part of the country; had kept school and studied law at the same time; had been admitted to the bar; turned politician; electioneered; written for the newspapers; and finally had been made a justice of the Ten Pound Court. Brom Bones, too, who, shortly after his rival’s disappearance conducted the blooming Katrina in triumph to the altar, was observed to look exceedingly knowing whenever the story of Ichabod was related, and always burst into a hearty laugh at the mention of the pumpkin; which led some to suspect that he knew more about the matter than he chose to tell.</t>
  </si>
  <si>
    <t>Sentences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</si>
</sst>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Border="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2.xml"/><Relationship Id="rId13" Type="http://schemas.openxmlformats.org/officeDocument/2006/relationships/calcChain" Target="calcChain.xml"/><Relationship Id="rId3" Type="http://schemas.openxmlformats.org/officeDocument/2006/relationships/chartsheet" Target="chartsheets/sheet3.xml"/><Relationship Id="rId7" Type="http://schemas.openxmlformats.org/officeDocument/2006/relationships/worksheet" Target="worksheets/sheet1.xml"/><Relationship Id="rId12" Type="http://schemas.openxmlformats.org/officeDocument/2006/relationships/sharedStrings" Target="sharedStrings.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chartsheet" Target="chartsheets/sheet6.xml"/><Relationship Id="rId11" Type="http://schemas.openxmlformats.org/officeDocument/2006/relationships/styles" Target="styles.xml"/><Relationship Id="rId5" Type="http://schemas.openxmlformats.org/officeDocument/2006/relationships/chartsheet" Target="chartsheets/sheet5.xml"/><Relationship Id="rId10" Type="http://schemas.openxmlformats.org/officeDocument/2006/relationships/theme" Target="theme/theme1.xml"/><Relationship Id="rId4" Type="http://schemas.openxmlformats.org/officeDocument/2006/relationships/chartsheet" Target="chartsheets/sheet4.xml"/><Relationship Id="rId9"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2"/>
          <c:order val="12"/>
          <c:tx>
            <c:strRef>
              <c:f>Data!$O$1</c:f>
              <c:strCache>
                <c:ptCount val="1"/>
                <c:pt idx="0">
                  <c:v>Periods per word</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Data!$O$2:$O$71</c:f>
              <c:numCache>
                <c:formatCode>General</c:formatCode>
                <c:ptCount val="70"/>
                <c:pt idx="0">
                  <c:v>2.8000000000000001E-2</c:v>
                </c:pt>
                <c:pt idx="1">
                  <c:v>2.9000000000000001E-2</c:v>
                </c:pt>
                <c:pt idx="2">
                  <c:v>2.8000000000000001E-2</c:v>
                </c:pt>
                <c:pt idx="3">
                  <c:v>0.02</c:v>
                </c:pt>
                <c:pt idx="4">
                  <c:v>2.3E-2</c:v>
                </c:pt>
                <c:pt idx="5">
                  <c:v>2.8000000000000001E-2</c:v>
                </c:pt>
                <c:pt idx="6">
                  <c:v>2.1999999999999999E-2</c:v>
                </c:pt>
                <c:pt idx="7">
                  <c:v>2.8000000000000001E-2</c:v>
                </c:pt>
                <c:pt idx="8">
                  <c:v>2.8000000000000001E-2</c:v>
                </c:pt>
                <c:pt idx="9">
                  <c:v>0.02</c:v>
                </c:pt>
                <c:pt idx="10">
                  <c:v>2.7E-2</c:v>
                </c:pt>
                <c:pt idx="11">
                  <c:v>2.5999999999999999E-2</c:v>
                </c:pt>
                <c:pt idx="12">
                  <c:v>2.3E-2</c:v>
                </c:pt>
                <c:pt idx="13">
                  <c:v>2.5000000000000001E-2</c:v>
                </c:pt>
                <c:pt idx="14">
                  <c:v>2.5999999999999999E-2</c:v>
                </c:pt>
                <c:pt idx="15">
                  <c:v>2.3E-2</c:v>
                </c:pt>
                <c:pt idx="16">
                  <c:v>7.0000000000000001E-3</c:v>
                </c:pt>
                <c:pt idx="17">
                  <c:v>5.0000000000000001E-3</c:v>
                </c:pt>
                <c:pt idx="18">
                  <c:v>0.01</c:v>
                </c:pt>
                <c:pt idx="19">
                  <c:v>2.9000000000000001E-2</c:v>
                </c:pt>
                <c:pt idx="20">
                  <c:v>2.4E-2</c:v>
                </c:pt>
                <c:pt idx="21">
                  <c:v>1.9E-2</c:v>
                </c:pt>
                <c:pt idx="22">
                  <c:v>7.0000000000000001E-3</c:v>
                </c:pt>
                <c:pt idx="23">
                  <c:v>2.5999999999999999E-2</c:v>
                </c:pt>
                <c:pt idx="24">
                  <c:v>1.4E-2</c:v>
                </c:pt>
                <c:pt idx="25">
                  <c:v>2.5000000000000001E-2</c:v>
                </c:pt>
                <c:pt idx="26">
                  <c:v>1.7000000000000001E-2</c:v>
                </c:pt>
                <c:pt idx="27">
                  <c:v>2.1999999999999999E-2</c:v>
                </c:pt>
                <c:pt idx="28">
                  <c:v>2.8000000000000001E-2</c:v>
                </c:pt>
                <c:pt idx="29">
                  <c:v>3.5000000000000003E-2</c:v>
                </c:pt>
                <c:pt idx="30">
                  <c:v>0.02</c:v>
                </c:pt>
                <c:pt idx="31">
                  <c:v>2.1000000000000001E-2</c:v>
                </c:pt>
                <c:pt idx="32">
                  <c:v>2.8000000000000001E-2</c:v>
                </c:pt>
                <c:pt idx="33">
                  <c:v>2.5999999999999999E-2</c:v>
                </c:pt>
                <c:pt idx="34">
                  <c:v>2.9000000000000001E-2</c:v>
                </c:pt>
                <c:pt idx="35">
                  <c:v>2.8000000000000001E-2</c:v>
                </c:pt>
                <c:pt idx="36">
                  <c:v>2.3E-2</c:v>
                </c:pt>
                <c:pt idx="37">
                  <c:v>1.9E-2</c:v>
                </c:pt>
                <c:pt idx="38">
                  <c:v>3.6999999999999998E-2</c:v>
                </c:pt>
                <c:pt idx="39">
                  <c:v>3.4000000000000002E-2</c:v>
                </c:pt>
                <c:pt idx="40">
                  <c:v>2.7E-2</c:v>
                </c:pt>
                <c:pt idx="41">
                  <c:v>2.1999999999999999E-2</c:v>
                </c:pt>
                <c:pt idx="42">
                  <c:v>1.7999999999999999E-2</c:v>
                </c:pt>
                <c:pt idx="43">
                  <c:v>3.4000000000000002E-2</c:v>
                </c:pt>
                <c:pt idx="44">
                  <c:v>4.3999999999999997E-2</c:v>
                </c:pt>
                <c:pt idx="45">
                  <c:v>3.1E-2</c:v>
                </c:pt>
                <c:pt idx="46">
                  <c:v>2.4E-2</c:v>
                </c:pt>
                <c:pt idx="47">
                  <c:v>3.4000000000000002E-2</c:v>
                </c:pt>
                <c:pt idx="48">
                  <c:v>2.1000000000000001E-2</c:v>
                </c:pt>
                <c:pt idx="49">
                  <c:v>3.7999999999999999E-2</c:v>
                </c:pt>
                <c:pt idx="50">
                  <c:v>3.3000000000000002E-2</c:v>
                </c:pt>
                <c:pt idx="51">
                  <c:v>2.9000000000000001E-2</c:v>
                </c:pt>
                <c:pt idx="52">
                  <c:v>2.1999999999999999E-2</c:v>
                </c:pt>
                <c:pt idx="53">
                  <c:v>2.4E-2</c:v>
                </c:pt>
                <c:pt idx="54">
                  <c:v>2.8000000000000001E-2</c:v>
                </c:pt>
                <c:pt idx="55">
                  <c:v>3.1E-2</c:v>
                </c:pt>
                <c:pt idx="56">
                  <c:v>4.2000000000000003E-2</c:v>
                </c:pt>
                <c:pt idx="57">
                  <c:v>3.3000000000000002E-2</c:v>
                </c:pt>
                <c:pt idx="58">
                  <c:v>4.4999999999999998E-2</c:v>
                </c:pt>
                <c:pt idx="59">
                  <c:v>2.9000000000000001E-2</c:v>
                </c:pt>
                <c:pt idx="60">
                  <c:v>4.3999999999999997E-2</c:v>
                </c:pt>
                <c:pt idx="61">
                  <c:v>3.5999999999999997E-2</c:v>
                </c:pt>
                <c:pt idx="62">
                  <c:v>2.7E-2</c:v>
                </c:pt>
                <c:pt idx="63">
                  <c:v>1.7999999999999999E-2</c:v>
                </c:pt>
                <c:pt idx="64">
                  <c:v>4.9000000000000002E-2</c:v>
                </c:pt>
                <c:pt idx="65">
                  <c:v>3.6999999999999998E-2</c:v>
                </c:pt>
                <c:pt idx="66">
                  <c:v>2.9000000000000001E-2</c:v>
                </c:pt>
                <c:pt idx="67">
                  <c:v>3.2000000000000001E-2</c:v>
                </c:pt>
                <c:pt idx="68">
                  <c:v>1.0999999999999999E-2</c:v>
                </c:pt>
                <c:pt idx="69">
                  <c:v>2.3E-2</c:v>
                </c:pt>
              </c:numCache>
            </c:numRef>
          </c:val>
          <c:smooth val="0"/>
          <c:extLst>
            <c:ext xmlns:c16="http://schemas.microsoft.com/office/drawing/2014/chart" uri="{C3380CC4-5D6E-409C-BE32-E72D297353CC}">
              <c16:uniqueId val="{0000000D-6BF0-433F-AB2F-F4A1966D8A1C}"/>
            </c:ext>
          </c:extLst>
        </c:ser>
        <c:ser>
          <c:idx val="17"/>
          <c:order val="17"/>
          <c:tx>
            <c:v>Central Line</c:v>
          </c:tx>
          <c:spPr>
            <a:ln w="28575" cap="rnd">
              <a:solidFill>
                <a:schemeClr val="accent6">
                  <a:lumMod val="80000"/>
                  <a:lumOff val="20000"/>
                </a:schemeClr>
              </a:solidFill>
              <a:round/>
            </a:ln>
            <a:effectLst/>
          </c:spPr>
          <c:marker>
            <c:symbol val="none"/>
          </c:marker>
          <c:val>
            <c:numRef>
              <c:f>Data!$P$2:$P$71</c:f>
              <c:numCache>
                <c:formatCode>General</c:formatCode>
                <c:ptCount val="70"/>
                <c:pt idx="0">
                  <c:v>2.6457142857142856E-2</c:v>
                </c:pt>
                <c:pt idx="1">
                  <c:v>2.6457142857142856E-2</c:v>
                </c:pt>
                <c:pt idx="2">
                  <c:v>2.6457142857142856E-2</c:v>
                </c:pt>
                <c:pt idx="3">
                  <c:v>2.6457142857142856E-2</c:v>
                </c:pt>
                <c:pt idx="4">
                  <c:v>2.6457142857142856E-2</c:v>
                </c:pt>
                <c:pt idx="5">
                  <c:v>2.6457142857142856E-2</c:v>
                </c:pt>
                <c:pt idx="6">
                  <c:v>2.6457142857142856E-2</c:v>
                </c:pt>
                <c:pt idx="7">
                  <c:v>2.6457142857142856E-2</c:v>
                </c:pt>
                <c:pt idx="8">
                  <c:v>2.6457142857142856E-2</c:v>
                </c:pt>
                <c:pt idx="9">
                  <c:v>2.6457142857142856E-2</c:v>
                </c:pt>
                <c:pt idx="10">
                  <c:v>2.6457142857142856E-2</c:v>
                </c:pt>
                <c:pt idx="11">
                  <c:v>2.6457142857142856E-2</c:v>
                </c:pt>
                <c:pt idx="12">
                  <c:v>2.6457142857142856E-2</c:v>
                </c:pt>
                <c:pt idx="13">
                  <c:v>2.6457142857142856E-2</c:v>
                </c:pt>
                <c:pt idx="14">
                  <c:v>2.6457142857142856E-2</c:v>
                </c:pt>
                <c:pt idx="15">
                  <c:v>2.6457142857142856E-2</c:v>
                </c:pt>
                <c:pt idx="16">
                  <c:v>2.6457142857142856E-2</c:v>
                </c:pt>
                <c:pt idx="17">
                  <c:v>2.6457142857142856E-2</c:v>
                </c:pt>
                <c:pt idx="18">
                  <c:v>2.6457142857142856E-2</c:v>
                </c:pt>
                <c:pt idx="19">
                  <c:v>2.6457142857142856E-2</c:v>
                </c:pt>
                <c:pt idx="20">
                  <c:v>2.6457142857142856E-2</c:v>
                </c:pt>
                <c:pt idx="21">
                  <c:v>2.6457142857142856E-2</c:v>
                </c:pt>
                <c:pt idx="22">
                  <c:v>2.6457142857142856E-2</c:v>
                </c:pt>
                <c:pt idx="23">
                  <c:v>2.6457142857142856E-2</c:v>
                </c:pt>
                <c:pt idx="24">
                  <c:v>2.6457142857142856E-2</c:v>
                </c:pt>
                <c:pt idx="25">
                  <c:v>2.6457142857142856E-2</c:v>
                </c:pt>
                <c:pt idx="26">
                  <c:v>2.6457142857142856E-2</c:v>
                </c:pt>
                <c:pt idx="27">
                  <c:v>2.6457142857142856E-2</c:v>
                </c:pt>
                <c:pt idx="28">
                  <c:v>2.6457142857142856E-2</c:v>
                </c:pt>
                <c:pt idx="29">
                  <c:v>2.6457142857142856E-2</c:v>
                </c:pt>
                <c:pt idx="30">
                  <c:v>2.6457142857142856E-2</c:v>
                </c:pt>
                <c:pt idx="31">
                  <c:v>2.6457142857142856E-2</c:v>
                </c:pt>
                <c:pt idx="32">
                  <c:v>2.6457142857142856E-2</c:v>
                </c:pt>
                <c:pt idx="33">
                  <c:v>2.6457142857142856E-2</c:v>
                </c:pt>
                <c:pt idx="34">
                  <c:v>2.6457142857142856E-2</c:v>
                </c:pt>
                <c:pt idx="35">
                  <c:v>2.6457142857142856E-2</c:v>
                </c:pt>
                <c:pt idx="36">
                  <c:v>2.6457142857142856E-2</c:v>
                </c:pt>
                <c:pt idx="37">
                  <c:v>2.6457142857142856E-2</c:v>
                </c:pt>
                <c:pt idx="38">
                  <c:v>2.6457142857142856E-2</c:v>
                </c:pt>
                <c:pt idx="39">
                  <c:v>2.6457142857142856E-2</c:v>
                </c:pt>
                <c:pt idx="40">
                  <c:v>2.6457142857142856E-2</c:v>
                </c:pt>
                <c:pt idx="41">
                  <c:v>2.6457142857142856E-2</c:v>
                </c:pt>
                <c:pt idx="42">
                  <c:v>2.6457142857142856E-2</c:v>
                </c:pt>
                <c:pt idx="43">
                  <c:v>2.6457142857142856E-2</c:v>
                </c:pt>
                <c:pt idx="44">
                  <c:v>2.6457142857142856E-2</c:v>
                </c:pt>
                <c:pt idx="45">
                  <c:v>2.6457142857142856E-2</c:v>
                </c:pt>
                <c:pt idx="46">
                  <c:v>2.6457142857142856E-2</c:v>
                </c:pt>
                <c:pt idx="47">
                  <c:v>2.6457142857142856E-2</c:v>
                </c:pt>
                <c:pt idx="48">
                  <c:v>2.6457142857142856E-2</c:v>
                </c:pt>
                <c:pt idx="49">
                  <c:v>2.6457142857142856E-2</c:v>
                </c:pt>
                <c:pt idx="50">
                  <c:v>2.6457142857142856E-2</c:v>
                </c:pt>
                <c:pt idx="51">
                  <c:v>2.6457142857142856E-2</c:v>
                </c:pt>
                <c:pt idx="52">
                  <c:v>2.6457142857142856E-2</c:v>
                </c:pt>
                <c:pt idx="53">
                  <c:v>2.6457142857142856E-2</c:v>
                </c:pt>
                <c:pt idx="54">
                  <c:v>2.6457142857142856E-2</c:v>
                </c:pt>
                <c:pt idx="55">
                  <c:v>2.6457142857142856E-2</c:v>
                </c:pt>
                <c:pt idx="56">
                  <c:v>2.6457142857142856E-2</c:v>
                </c:pt>
                <c:pt idx="57">
                  <c:v>2.6457142857142856E-2</c:v>
                </c:pt>
                <c:pt idx="58">
                  <c:v>2.6457142857142856E-2</c:v>
                </c:pt>
                <c:pt idx="59">
                  <c:v>2.6457142857142856E-2</c:v>
                </c:pt>
                <c:pt idx="60">
                  <c:v>2.6457142857142856E-2</c:v>
                </c:pt>
                <c:pt idx="61">
                  <c:v>2.6457142857142856E-2</c:v>
                </c:pt>
                <c:pt idx="62">
                  <c:v>2.6457142857142856E-2</c:v>
                </c:pt>
                <c:pt idx="63">
                  <c:v>2.6457142857142856E-2</c:v>
                </c:pt>
                <c:pt idx="64">
                  <c:v>2.6457142857142856E-2</c:v>
                </c:pt>
                <c:pt idx="65">
                  <c:v>2.6457142857142856E-2</c:v>
                </c:pt>
                <c:pt idx="66">
                  <c:v>2.6457142857142856E-2</c:v>
                </c:pt>
                <c:pt idx="67">
                  <c:v>2.6457142857142856E-2</c:v>
                </c:pt>
                <c:pt idx="68">
                  <c:v>2.6457142857142856E-2</c:v>
                </c:pt>
                <c:pt idx="69">
                  <c:v>2.6457142857142856E-2</c:v>
                </c:pt>
              </c:numCache>
            </c:numRef>
          </c:val>
          <c:smooth val="0"/>
          <c:extLst>
            <c:ext xmlns:c16="http://schemas.microsoft.com/office/drawing/2014/chart" uri="{C3380CC4-5D6E-409C-BE32-E72D297353CC}">
              <c16:uniqueId val="{00000046-6BF0-433F-AB2F-F4A1966D8A1C}"/>
            </c:ext>
          </c:extLst>
        </c:ser>
        <c:ser>
          <c:idx val="18"/>
          <c:order val="18"/>
          <c:tx>
            <c:v>Upper Limit</c:v>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val>
            <c:numRef>
              <c:f>Data!$Q$2:$Q$71</c:f>
              <c:numCache>
                <c:formatCode>General</c:formatCode>
                <c:ptCount val="70"/>
                <c:pt idx="0">
                  <c:v>5.9602983313072386E-2</c:v>
                </c:pt>
                <c:pt idx="1">
                  <c:v>7.4129889834023979E-2</c:v>
                </c:pt>
                <c:pt idx="2">
                  <c:v>5.9066483419784571E-2</c:v>
                </c:pt>
                <c:pt idx="3">
                  <c:v>6.0249792394618334E-2</c:v>
                </c:pt>
                <c:pt idx="4">
                  <c:v>9.9880803900087425E-2</c:v>
                </c:pt>
                <c:pt idx="5">
                  <c:v>8.3199061278381045E-2</c:v>
                </c:pt>
                <c:pt idx="6">
                  <c:v>6.7442688386326138E-2</c:v>
                </c:pt>
                <c:pt idx="7">
                  <c:v>5.9217104731980511E-2</c:v>
                </c:pt>
                <c:pt idx="8">
                  <c:v>5.9217104731980511E-2</c:v>
                </c:pt>
                <c:pt idx="9">
                  <c:v>6.5900795815042143E-2</c:v>
                </c:pt>
                <c:pt idx="10">
                  <c:v>6.5769097106948032E-2</c:v>
                </c:pt>
                <c:pt idx="11">
                  <c:v>6.5005685518147366E-2</c:v>
                </c:pt>
                <c:pt idx="12">
                  <c:v>6.2749395821541612E-2</c:v>
                </c:pt>
                <c:pt idx="13">
                  <c:v>6.4285088471301641E-2</c:v>
                </c:pt>
                <c:pt idx="14">
                  <c:v>8.1325871921169038E-2</c:v>
                </c:pt>
                <c:pt idx="15">
                  <c:v>5.4116937345855334E-2</c:v>
                </c:pt>
                <c:pt idx="16">
                  <c:v>6.7442688386326138E-2</c:v>
                </c:pt>
                <c:pt idx="17">
                  <c:v>6.1855605340230657E-2</c:v>
                </c:pt>
                <c:pt idx="18">
                  <c:v>7.4129889834023979E-2</c:v>
                </c:pt>
                <c:pt idx="19">
                  <c:v>6.729499224640044E-2</c:v>
                </c:pt>
                <c:pt idx="20">
                  <c:v>5.0177523572133856E-2</c:v>
                </c:pt>
                <c:pt idx="21">
                  <c:v>6.5129835735411368E-2</c:v>
                </c:pt>
                <c:pt idx="22">
                  <c:v>6.5638708839797097E-2</c:v>
                </c:pt>
                <c:pt idx="23">
                  <c:v>5.575854353411823E-2</c:v>
                </c:pt>
                <c:pt idx="24">
                  <c:v>5.9066483419784571E-2</c:v>
                </c:pt>
                <c:pt idx="25">
                  <c:v>5.1693087810612506E-2</c:v>
                </c:pt>
                <c:pt idx="26">
                  <c:v>7.1354558493120251E-2</c:v>
                </c:pt>
                <c:pt idx="27">
                  <c:v>7.74929819985061E-2</c:v>
                </c:pt>
                <c:pt idx="28">
                  <c:v>5.6847331961327657E-2</c:v>
                </c:pt>
                <c:pt idx="29">
                  <c:v>6.3276161433059058E-2</c:v>
                </c:pt>
                <c:pt idx="30">
                  <c:v>5.6908051680415524E-2</c:v>
                </c:pt>
                <c:pt idx="31">
                  <c:v>5.4977032010787852E-2</c:v>
                </c:pt>
                <c:pt idx="32">
                  <c:v>7.3002715143310762E-2</c:v>
                </c:pt>
                <c:pt idx="33">
                  <c:v>5.5978032748930817E-2</c:v>
                </c:pt>
                <c:pt idx="34">
                  <c:v>6.7591998700593098E-2</c:v>
                </c:pt>
                <c:pt idx="35">
                  <c:v>7.3002715143310762E-2</c:v>
                </c:pt>
                <c:pt idx="36">
                  <c:v>6.8523471982859324E-2</c:v>
                </c:pt>
                <c:pt idx="37">
                  <c:v>6.4520778886233698E-2</c:v>
                </c:pt>
                <c:pt idx="38">
                  <c:v>6.1479015239833998E-2</c:v>
                </c:pt>
                <c:pt idx="39">
                  <c:v>6.630397821392868E-2</c:v>
                </c:pt>
                <c:pt idx="40">
                  <c:v>8.2052641720607972E-2</c:v>
                </c:pt>
                <c:pt idx="41">
                  <c:v>5.8484126919729901E-2</c:v>
                </c:pt>
                <c:pt idx="42">
                  <c:v>7.2156361416591888E-2</c:v>
                </c:pt>
                <c:pt idx="43">
                  <c:v>8.9677401237421933E-2</c:v>
                </c:pt>
                <c:pt idx="44">
                  <c:v>7.7208657562597302E-2</c:v>
                </c:pt>
                <c:pt idx="45">
                  <c:v>6.4285088471301641E-2</c:v>
                </c:pt>
                <c:pt idx="46">
                  <c:v>0.10074975321209519</c:v>
                </c:pt>
                <c:pt idx="47">
                  <c:v>7.74929819985061E-2</c:v>
                </c:pt>
                <c:pt idx="48">
                  <c:v>6.6579738150334258E-2</c:v>
                </c:pt>
                <c:pt idx="49">
                  <c:v>6.8523471982859324E-2</c:v>
                </c:pt>
                <c:pt idx="50">
                  <c:v>6.2048513921097545E-2</c:v>
                </c:pt>
                <c:pt idx="51">
                  <c:v>5.5490945228661867E-2</c:v>
                </c:pt>
                <c:pt idx="52">
                  <c:v>7.6653979545196552E-2</c:v>
                </c:pt>
                <c:pt idx="53">
                  <c:v>7.8989951431179567E-2</c:v>
                </c:pt>
                <c:pt idx="54">
                  <c:v>5.5179303262758134E-2</c:v>
                </c:pt>
                <c:pt idx="55">
                  <c:v>6.1295172120237107E-2</c:v>
                </c:pt>
                <c:pt idx="56">
                  <c:v>6.1204329646808553E-2</c:v>
                </c:pt>
                <c:pt idx="57">
                  <c:v>7.0227246813351657E-2</c:v>
                </c:pt>
                <c:pt idx="58">
                  <c:v>6.8049914728543673E-2</c:v>
                </c:pt>
                <c:pt idx="59">
                  <c:v>5.9681808253058494E-2</c:v>
                </c:pt>
                <c:pt idx="60">
                  <c:v>6.0002826968936357E-2</c:v>
                </c:pt>
                <c:pt idx="61">
                  <c:v>5.6786974028650031E-2</c:v>
                </c:pt>
                <c:pt idx="62">
                  <c:v>8.2052641720607972E-2</c:v>
                </c:pt>
                <c:pt idx="63">
                  <c:v>6.3603448034619023E-2</c:v>
                </c:pt>
                <c:pt idx="64">
                  <c:v>6.0249792394618334E-2</c:v>
                </c:pt>
                <c:pt idx="65">
                  <c:v>6.4285088471301641E-2</c:v>
                </c:pt>
                <c:pt idx="66">
                  <c:v>5.9681808253058494E-2</c:v>
                </c:pt>
                <c:pt idx="67">
                  <c:v>6.9350001444374559E-2</c:v>
                </c:pt>
                <c:pt idx="68">
                  <c:v>6.2646730119493635E-2</c:v>
                </c:pt>
                <c:pt idx="69">
                  <c:v>6.8684955605907635E-2</c:v>
                </c:pt>
              </c:numCache>
            </c:numRef>
          </c:val>
          <c:smooth val="0"/>
          <c:extLst>
            <c:ext xmlns:c16="http://schemas.microsoft.com/office/drawing/2014/chart" uri="{C3380CC4-5D6E-409C-BE32-E72D297353CC}">
              <c16:uniqueId val="{00000047-6BF0-433F-AB2F-F4A1966D8A1C}"/>
            </c:ext>
          </c:extLst>
        </c:ser>
        <c:ser>
          <c:idx val="19"/>
          <c:order val="19"/>
          <c:tx>
            <c:v>Lower Limit</c:v>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val>
            <c:numRef>
              <c:f>Data!$R$2:$R$71</c:f>
              <c:numCache>
                <c:formatCode>General</c:formatCode>
                <c:ptCount val="70"/>
                <c:pt idx="0">
                  <c:v>-6.6886975987866769E-3</c:v>
                </c:pt>
                <c:pt idx="1">
                  <c:v>-2.1215604119738263E-2</c:v>
                </c:pt>
                <c:pt idx="2">
                  <c:v>-6.1521977054988554E-3</c:v>
                </c:pt>
                <c:pt idx="3">
                  <c:v>-7.3355066803326256E-3</c:v>
                </c:pt>
                <c:pt idx="4">
                  <c:v>-4.6966518185801706E-2</c:v>
                </c:pt>
                <c:pt idx="5">
                  <c:v>-3.0284775564095329E-2</c:v>
                </c:pt>
                <c:pt idx="6">
                  <c:v>-1.4528402672040423E-2</c:v>
                </c:pt>
                <c:pt idx="7">
                  <c:v>-6.3028190176947947E-3</c:v>
                </c:pt>
                <c:pt idx="8">
                  <c:v>-6.3028190176947947E-3</c:v>
                </c:pt>
                <c:pt idx="9">
                  <c:v>-1.2986510100756427E-2</c:v>
                </c:pt>
                <c:pt idx="10">
                  <c:v>-1.2854811392662324E-2</c:v>
                </c:pt>
                <c:pt idx="11">
                  <c:v>-1.209139980386165E-2</c:v>
                </c:pt>
                <c:pt idx="12">
                  <c:v>-9.8351101072559032E-3</c:v>
                </c:pt>
                <c:pt idx="13">
                  <c:v>-1.1370802757015932E-2</c:v>
                </c:pt>
                <c:pt idx="14">
                  <c:v>-2.8411586206883322E-2</c:v>
                </c:pt>
                <c:pt idx="15">
                  <c:v>-1.2026516315696255E-3</c:v>
                </c:pt>
                <c:pt idx="16">
                  <c:v>-1.4528402672040423E-2</c:v>
                </c:pt>
                <c:pt idx="17">
                  <c:v>-8.9413196259449414E-3</c:v>
                </c:pt>
                <c:pt idx="18">
                  <c:v>-2.1215604119738263E-2</c:v>
                </c:pt>
                <c:pt idx="19">
                  <c:v>-1.4380706532114724E-2</c:v>
                </c:pt>
                <c:pt idx="20">
                  <c:v>2.736762142151853E-3</c:v>
                </c:pt>
                <c:pt idx="21">
                  <c:v>-1.2215550021125652E-2</c:v>
                </c:pt>
                <c:pt idx="22">
                  <c:v>-1.2724423125511388E-2</c:v>
                </c:pt>
                <c:pt idx="23">
                  <c:v>-2.8442578198325172E-3</c:v>
                </c:pt>
                <c:pt idx="24">
                  <c:v>-6.1521977054988554E-3</c:v>
                </c:pt>
                <c:pt idx="25">
                  <c:v>1.2211979036732094E-3</c:v>
                </c:pt>
                <c:pt idx="26">
                  <c:v>-1.8440272778834536E-2</c:v>
                </c:pt>
                <c:pt idx="27">
                  <c:v>-2.4578696284220384E-2</c:v>
                </c:pt>
                <c:pt idx="28">
                  <c:v>-3.9330462470419485E-3</c:v>
                </c:pt>
                <c:pt idx="29">
                  <c:v>-1.0361875718773349E-2</c:v>
                </c:pt>
                <c:pt idx="30">
                  <c:v>-3.9937659661298114E-3</c:v>
                </c:pt>
                <c:pt idx="31">
                  <c:v>-2.062746296502143E-3</c:v>
                </c:pt>
                <c:pt idx="32">
                  <c:v>-2.0088429429025046E-2</c:v>
                </c:pt>
                <c:pt idx="33">
                  <c:v>-3.0637470346451083E-3</c:v>
                </c:pt>
                <c:pt idx="34">
                  <c:v>-1.4677712986307389E-2</c:v>
                </c:pt>
                <c:pt idx="35">
                  <c:v>-2.0088429429025046E-2</c:v>
                </c:pt>
                <c:pt idx="36">
                  <c:v>-1.5609186268573608E-2</c:v>
                </c:pt>
                <c:pt idx="37">
                  <c:v>-1.1606493171947983E-2</c:v>
                </c:pt>
                <c:pt idx="38">
                  <c:v>-8.5647295255482821E-3</c:v>
                </c:pt>
                <c:pt idx="39">
                  <c:v>-1.3389692499642964E-2</c:v>
                </c:pt>
                <c:pt idx="40">
                  <c:v>-2.9138356006322256E-2</c:v>
                </c:pt>
                <c:pt idx="41">
                  <c:v>-5.5698412054441919E-3</c:v>
                </c:pt>
                <c:pt idx="42">
                  <c:v>-1.9242075702306179E-2</c:v>
                </c:pt>
                <c:pt idx="43">
                  <c:v>-3.6763115523136214E-2</c:v>
                </c:pt>
                <c:pt idx="44">
                  <c:v>-2.4294371848311593E-2</c:v>
                </c:pt>
                <c:pt idx="45">
                  <c:v>-1.1370802757015932E-2</c:v>
                </c:pt>
                <c:pt idx="46">
                  <c:v>-4.7835467497809467E-2</c:v>
                </c:pt>
                <c:pt idx="47">
                  <c:v>-2.4578696284220384E-2</c:v>
                </c:pt>
                <c:pt idx="48">
                  <c:v>-1.3665452436048543E-2</c:v>
                </c:pt>
                <c:pt idx="49">
                  <c:v>-1.5609186268573608E-2</c:v>
                </c:pt>
                <c:pt idx="50">
                  <c:v>-9.1342282068118293E-3</c:v>
                </c:pt>
                <c:pt idx="51">
                  <c:v>-2.5766595143761548E-3</c:v>
                </c:pt>
                <c:pt idx="52">
                  <c:v>-2.3739693830910836E-2</c:v>
                </c:pt>
                <c:pt idx="53">
                  <c:v>-2.6075665716893851E-2</c:v>
                </c:pt>
                <c:pt idx="54">
                  <c:v>-2.2650175484724248E-3</c:v>
                </c:pt>
                <c:pt idx="55">
                  <c:v>-8.3808864059513911E-3</c:v>
                </c:pt>
                <c:pt idx="56">
                  <c:v>-8.2900439325228441E-3</c:v>
                </c:pt>
                <c:pt idx="57">
                  <c:v>-1.7312961099065941E-2</c:v>
                </c:pt>
                <c:pt idx="58">
                  <c:v>-1.5135629014257957E-2</c:v>
                </c:pt>
                <c:pt idx="59">
                  <c:v>-6.7675225387727779E-3</c:v>
                </c:pt>
                <c:pt idx="60">
                  <c:v>-7.0885412546506411E-3</c:v>
                </c:pt>
                <c:pt idx="61">
                  <c:v>-3.872688314364315E-3</c:v>
                </c:pt>
                <c:pt idx="62">
                  <c:v>-2.9138356006322256E-2</c:v>
                </c:pt>
                <c:pt idx="63">
                  <c:v>-1.0689162320333307E-2</c:v>
                </c:pt>
                <c:pt idx="64">
                  <c:v>-7.3355066803326256E-3</c:v>
                </c:pt>
                <c:pt idx="65">
                  <c:v>-1.1370802757015932E-2</c:v>
                </c:pt>
                <c:pt idx="66">
                  <c:v>-6.7675225387727779E-3</c:v>
                </c:pt>
                <c:pt idx="67">
                  <c:v>-1.6435715730088844E-2</c:v>
                </c:pt>
                <c:pt idx="68">
                  <c:v>-9.7324444052079191E-3</c:v>
                </c:pt>
                <c:pt idx="69">
                  <c:v>-1.577066989162192E-2</c:v>
                </c:pt>
              </c:numCache>
            </c:numRef>
          </c:val>
          <c:smooth val="0"/>
          <c:extLst>
            <c:ext xmlns:c16="http://schemas.microsoft.com/office/drawing/2014/chart" uri="{C3380CC4-5D6E-409C-BE32-E72D297353CC}">
              <c16:uniqueId val="{00000048-6BF0-433F-AB2F-F4A1966D8A1C}"/>
            </c:ext>
          </c:extLst>
        </c:ser>
        <c:ser>
          <c:idx val="20"/>
          <c:order val="20"/>
          <c:tx>
            <c:v>Stepped Upper Limit</c:v>
          </c:tx>
          <c:spPr>
            <a:ln w="28575" cap="rnd">
              <a:solidFill>
                <a:schemeClr val="accent3">
                  <a:lumMod val="80000"/>
                </a:schemeClr>
              </a:solidFill>
              <a:round/>
            </a:ln>
            <a:effectLst/>
          </c:spPr>
          <c:marker>
            <c:symbol val="none"/>
          </c:marker>
          <c:val>
            <c:numRef>
              <c:f>Limits!$G$3:$G$141</c:f>
              <c:numCache>
                <c:formatCode>General</c:formatCode>
                <c:ptCount val="139"/>
                <c:pt idx="0">
                  <c:v>5.9602983313072386E-2</c:v>
                </c:pt>
                <c:pt idx="1">
                  <c:v>5.9602983313072386E-2</c:v>
                </c:pt>
                <c:pt idx="2">
                  <c:v>7.4129889834023979E-2</c:v>
                </c:pt>
                <c:pt idx="3">
                  <c:v>7.4129889834023979E-2</c:v>
                </c:pt>
                <c:pt idx="4">
                  <c:v>5.9066483419784571E-2</c:v>
                </c:pt>
                <c:pt idx="5">
                  <c:v>5.9066483419784571E-2</c:v>
                </c:pt>
                <c:pt idx="6">
                  <c:v>6.0249792394618334E-2</c:v>
                </c:pt>
                <c:pt idx="7">
                  <c:v>6.0249792394618334E-2</c:v>
                </c:pt>
                <c:pt idx="8">
                  <c:v>9.9880803900087425E-2</c:v>
                </c:pt>
                <c:pt idx="9">
                  <c:v>9.9880803900087425E-2</c:v>
                </c:pt>
                <c:pt idx="10">
                  <c:v>8.3199061278381045E-2</c:v>
                </c:pt>
                <c:pt idx="11">
                  <c:v>8.3199061278381045E-2</c:v>
                </c:pt>
                <c:pt idx="12">
                  <c:v>6.7442688386326138E-2</c:v>
                </c:pt>
                <c:pt idx="13">
                  <c:v>6.7442688386326138E-2</c:v>
                </c:pt>
                <c:pt idx="14">
                  <c:v>5.9217104731980511E-2</c:v>
                </c:pt>
                <c:pt idx="15">
                  <c:v>5.9217104731980511E-2</c:v>
                </c:pt>
                <c:pt idx="16">
                  <c:v>5.9217104731980511E-2</c:v>
                </c:pt>
                <c:pt idx="17">
                  <c:v>5.9217104731980511E-2</c:v>
                </c:pt>
                <c:pt idx="18">
                  <c:v>6.5900795815042143E-2</c:v>
                </c:pt>
                <c:pt idx="19">
                  <c:v>6.5900795815042143E-2</c:v>
                </c:pt>
                <c:pt idx="20">
                  <c:v>6.5769097106948032E-2</c:v>
                </c:pt>
                <c:pt idx="21">
                  <c:v>6.5769097106948032E-2</c:v>
                </c:pt>
                <c:pt idx="22">
                  <c:v>6.5005685518147366E-2</c:v>
                </c:pt>
                <c:pt idx="23">
                  <c:v>6.5005685518147366E-2</c:v>
                </c:pt>
                <c:pt idx="24">
                  <c:v>6.2749395821541612E-2</c:v>
                </c:pt>
                <c:pt idx="25">
                  <c:v>6.2749395821541612E-2</c:v>
                </c:pt>
                <c:pt idx="26">
                  <c:v>6.4285088471301641E-2</c:v>
                </c:pt>
                <c:pt idx="27">
                  <c:v>6.4285088471301641E-2</c:v>
                </c:pt>
                <c:pt idx="28">
                  <c:v>8.1325871921169038E-2</c:v>
                </c:pt>
                <c:pt idx="29">
                  <c:v>8.1325871921169038E-2</c:v>
                </c:pt>
                <c:pt idx="30">
                  <c:v>5.4116937345855334E-2</c:v>
                </c:pt>
                <c:pt idx="31">
                  <c:v>5.4116937345855334E-2</c:v>
                </c:pt>
                <c:pt idx="32">
                  <c:v>6.7442688386326138E-2</c:v>
                </c:pt>
                <c:pt idx="33">
                  <c:v>6.7442688386326138E-2</c:v>
                </c:pt>
                <c:pt idx="34">
                  <c:v>6.1855605340230657E-2</c:v>
                </c:pt>
                <c:pt idx="35">
                  <c:v>6.1855605340230657E-2</c:v>
                </c:pt>
                <c:pt idx="36">
                  <c:v>7.4129889834023979E-2</c:v>
                </c:pt>
                <c:pt idx="37">
                  <c:v>7.4129889834023979E-2</c:v>
                </c:pt>
                <c:pt idx="38">
                  <c:v>6.729499224640044E-2</c:v>
                </c:pt>
                <c:pt idx="39">
                  <c:v>6.729499224640044E-2</c:v>
                </c:pt>
                <c:pt idx="40">
                  <c:v>5.0177523572133856E-2</c:v>
                </c:pt>
                <c:pt idx="41">
                  <c:v>5.0177523572133856E-2</c:v>
                </c:pt>
                <c:pt idx="42">
                  <c:v>6.5129835735411368E-2</c:v>
                </c:pt>
                <c:pt idx="43">
                  <c:v>6.5129835735411368E-2</c:v>
                </c:pt>
                <c:pt idx="44">
                  <c:v>6.5638708839797097E-2</c:v>
                </c:pt>
                <c:pt idx="45">
                  <c:v>6.5638708839797097E-2</c:v>
                </c:pt>
                <c:pt idx="46">
                  <c:v>5.575854353411823E-2</c:v>
                </c:pt>
                <c:pt idx="47">
                  <c:v>5.575854353411823E-2</c:v>
                </c:pt>
                <c:pt idx="48">
                  <c:v>5.9066483419784571E-2</c:v>
                </c:pt>
                <c:pt idx="49">
                  <c:v>5.9066483419784571E-2</c:v>
                </c:pt>
                <c:pt idx="50">
                  <c:v>5.1693087810612506E-2</c:v>
                </c:pt>
                <c:pt idx="51">
                  <c:v>5.1693087810612506E-2</c:v>
                </c:pt>
                <c:pt idx="52">
                  <c:v>7.1354558493120251E-2</c:v>
                </c:pt>
                <c:pt idx="53">
                  <c:v>7.1354558493120251E-2</c:v>
                </c:pt>
                <c:pt idx="54">
                  <c:v>7.74929819985061E-2</c:v>
                </c:pt>
                <c:pt idx="55">
                  <c:v>7.74929819985061E-2</c:v>
                </c:pt>
                <c:pt idx="56">
                  <c:v>5.6847331961327657E-2</c:v>
                </c:pt>
                <c:pt idx="57">
                  <c:v>5.6847331961327657E-2</c:v>
                </c:pt>
                <c:pt idx="58">
                  <c:v>6.3276161433059058E-2</c:v>
                </c:pt>
                <c:pt idx="59">
                  <c:v>6.3276161433059058E-2</c:v>
                </c:pt>
                <c:pt idx="60">
                  <c:v>5.6908051680415524E-2</c:v>
                </c:pt>
                <c:pt idx="61">
                  <c:v>5.6908051680415524E-2</c:v>
                </c:pt>
                <c:pt idx="62">
                  <c:v>5.4977032010787852E-2</c:v>
                </c:pt>
                <c:pt idx="63">
                  <c:v>5.4977032010787852E-2</c:v>
                </c:pt>
                <c:pt idx="64">
                  <c:v>7.3002715143310762E-2</c:v>
                </c:pt>
                <c:pt idx="65">
                  <c:v>7.3002715143310762E-2</c:v>
                </c:pt>
                <c:pt idx="66">
                  <c:v>5.5978032748930817E-2</c:v>
                </c:pt>
                <c:pt idx="67">
                  <c:v>5.5978032748930817E-2</c:v>
                </c:pt>
                <c:pt idx="68">
                  <c:v>6.7591998700593098E-2</c:v>
                </c:pt>
                <c:pt idx="69">
                  <c:v>6.7591998700593098E-2</c:v>
                </c:pt>
                <c:pt idx="70">
                  <c:v>7.3002715143310762E-2</c:v>
                </c:pt>
                <c:pt idx="71">
                  <c:v>7.3002715143310762E-2</c:v>
                </c:pt>
                <c:pt idx="72">
                  <c:v>6.8523471982859324E-2</c:v>
                </c:pt>
                <c:pt idx="73">
                  <c:v>6.8523471982859324E-2</c:v>
                </c:pt>
                <c:pt idx="74">
                  <c:v>6.4520778886233698E-2</c:v>
                </c:pt>
                <c:pt idx="75">
                  <c:v>6.4520778886233698E-2</c:v>
                </c:pt>
                <c:pt idx="76">
                  <c:v>6.1479015239833998E-2</c:v>
                </c:pt>
                <c:pt idx="77">
                  <c:v>6.1479015239833998E-2</c:v>
                </c:pt>
                <c:pt idx="78">
                  <c:v>6.630397821392868E-2</c:v>
                </c:pt>
                <c:pt idx="79">
                  <c:v>6.630397821392868E-2</c:v>
                </c:pt>
                <c:pt idx="80">
                  <c:v>8.2052641720607972E-2</c:v>
                </c:pt>
                <c:pt idx="81">
                  <c:v>8.2052641720607972E-2</c:v>
                </c:pt>
                <c:pt idx="82">
                  <c:v>5.8484126919729901E-2</c:v>
                </c:pt>
                <c:pt idx="83">
                  <c:v>5.8484126919729901E-2</c:v>
                </c:pt>
                <c:pt idx="84">
                  <c:v>7.2156361416591888E-2</c:v>
                </c:pt>
                <c:pt idx="85">
                  <c:v>7.2156361416591888E-2</c:v>
                </c:pt>
                <c:pt idx="86">
                  <c:v>8.9677401237421933E-2</c:v>
                </c:pt>
                <c:pt idx="87">
                  <c:v>8.9677401237421933E-2</c:v>
                </c:pt>
                <c:pt idx="88">
                  <c:v>7.7208657562597302E-2</c:v>
                </c:pt>
                <c:pt idx="89">
                  <c:v>7.7208657562597302E-2</c:v>
                </c:pt>
                <c:pt idx="90">
                  <c:v>6.4285088471301641E-2</c:v>
                </c:pt>
                <c:pt idx="91">
                  <c:v>6.4285088471301641E-2</c:v>
                </c:pt>
                <c:pt idx="92">
                  <c:v>0.10074975321209519</c:v>
                </c:pt>
                <c:pt idx="93">
                  <c:v>0.10074975321209519</c:v>
                </c:pt>
                <c:pt idx="94">
                  <c:v>7.74929819985061E-2</c:v>
                </c:pt>
                <c:pt idx="95">
                  <c:v>7.74929819985061E-2</c:v>
                </c:pt>
                <c:pt idx="96">
                  <c:v>6.6579738150334258E-2</c:v>
                </c:pt>
                <c:pt idx="97">
                  <c:v>6.6579738150334258E-2</c:v>
                </c:pt>
                <c:pt idx="98">
                  <c:v>6.8523471982859324E-2</c:v>
                </c:pt>
                <c:pt idx="99">
                  <c:v>6.8523471982859324E-2</c:v>
                </c:pt>
                <c:pt idx="100">
                  <c:v>6.2048513921097545E-2</c:v>
                </c:pt>
                <c:pt idx="101">
                  <c:v>6.2048513921097545E-2</c:v>
                </c:pt>
                <c:pt idx="102">
                  <c:v>5.5490945228661867E-2</c:v>
                </c:pt>
                <c:pt idx="103">
                  <c:v>5.5490945228661867E-2</c:v>
                </c:pt>
                <c:pt idx="104">
                  <c:v>7.6653979545196552E-2</c:v>
                </c:pt>
                <c:pt idx="105">
                  <c:v>7.6653979545196552E-2</c:v>
                </c:pt>
                <c:pt idx="106">
                  <c:v>7.8989951431179567E-2</c:v>
                </c:pt>
                <c:pt idx="107">
                  <c:v>7.8989951431179567E-2</c:v>
                </c:pt>
                <c:pt idx="108">
                  <c:v>5.5179303262758134E-2</c:v>
                </c:pt>
                <c:pt idx="109">
                  <c:v>5.5179303262758134E-2</c:v>
                </c:pt>
                <c:pt idx="110">
                  <c:v>6.1295172120237107E-2</c:v>
                </c:pt>
                <c:pt idx="111">
                  <c:v>6.1295172120237107E-2</c:v>
                </c:pt>
                <c:pt idx="112">
                  <c:v>6.1204329646808553E-2</c:v>
                </c:pt>
                <c:pt idx="113">
                  <c:v>6.1204329646808553E-2</c:v>
                </c:pt>
                <c:pt idx="114">
                  <c:v>7.0227246813351657E-2</c:v>
                </c:pt>
                <c:pt idx="115">
                  <c:v>7.0227246813351657E-2</c:v>
                </c:pt>
                <c:pt idx="116">
                  <c:v>6.8049914728543673E-2</c:v>
                </c:pt>
                <c:pt idx="117">
                  <c:v>6.8049914728543673E-2</c:v>
                </c:pt>
                <c:pt idx="118">
                  <c:v>5.9681808253058494E-2</c:v>
                </c:pt>
                <c:pt idx="119">
                  <c:v>5.9681808253058494E-2</c:v>
                </c:pt>
                <c:pt idx="120">
                  <c:v>6.0002826968936357E-2</c:v>
                </c:pt>
                <c:pt idx="121">
                  <c:v>6.0002826968936357E-2</c:v>
                </c:pt>
                <c:pt idx="122">
                  <c:v>5.6786974028650031E-2</c:v>
                </c:pt>
                <c:pt idx="123">
                  <c:v>5.6786974028650031E-2</c:v>
                </c:pt>
                <c:pt idx="124">
                  <c:v>8.2052641720607972E-2</c:v>
                </c:pt>
                <c:pt idx="125">
                  <c:v>8.2052641720607972E-2</c:v>
                </c:pt>
                <c:pt idx="126">
                  <c:v>6.3603448034619023E-2</c:v>
                </c:pt>
                <c:pt idx="127">
                  <c:v>6.3603448034619023E-2</c:v>
                </c:pt>
                <c:pt idx="128">
                  <c:v>6.0249792394618334E-2</c:v>
                </c:pt>
                <c:pt idx="129">
                  <c:v>6.0249792394618334E-2</c:v>
                </c:pt>
                <c:pt idx="130">
                  <c:v>6.4285088471301641E-2</c:v>
                </c:pt>
                <c:pt idx="131">
                  <c:v>6.4285088471301641E-2</c:v>
                </c:pt>
                <c:pt idx="132">
                  <c:v>5.9681808253058494E-2</c:v>
                </c:pt>
                <c:pt idx="133">
                  <c:v>5.9681808253058494E-2</c:v>
                </c:pt>
                <c:pt idx="134">
                  <c:v>6.9350001444374559E-2</c:v>
                </c:pt>
                <c:pt idx="135">
                  <c:v>6.9350001444374559E-2</c:v>
                </c:pt>
                <c:pt idx="136">
                  <c:v>6.2646730119493635E-2</c:v>
                </c:pt>
                <c:pt idx="137">
                  <c:v>6.2646730119493635E-2</c:v>
                </c:pt>
                <c:pt idx="138">
                  <c:v>6.8684955605907635E-2</c:v>
                </c:pt>
              </c:numCache>
            </c:numRef>
          </c:val>
          <c:smooth val="0"/>
          <c:extLst>
            <c:ext xmlns:c16="http://schemas.microsoft.com/office/drawing/2014/chart" uri="{C3380CC4-5D6E-409C-BE32-E72D297353CC}">
              <c16:uniqueId val="{00000049-6BF0-433F-AB2F-F4A1966D8A1C}"/>
            </c:ext>
          </c:extLst>
        </c:ser>
        <c:dLbls>
          <c:showLegendKey val="0"/>
          <c:showVal val="0"/>
          <c:showCatName val="0"/>
          <c:showSerName val="0"/>
          <c:showPercent val="0"/>
          <c:showBubbleSize val="0"/>
        </c:dLbls>
        <c:marker val="1"/>
        <c:smooth val="0"/>
        <c:axId val="419244576"/>
        <c:axId val="419248184"/>
        <c:extLst>
          <c:ext xmlns:c15="http://schemas.microsoft.com/office/drawing/2012/chart" uri="{02D57815-91ED-43cb-92C2-25804820EDAC}">
            <c15:filteredLineSeries>
              <c15:ser>
                <c:idx val="0"/>
                <c:order val="0"/>
                <c:tx>
                  <c:strRef>
                    <c:extLst>
                      <c:ext uri="{02D57815-91ED-43cb-92C2-25804820EDAC}">
                        <c15:formulaRef>
                          <c15:sqref>Data!$A$1</c15:sqref>
                        </c15:formulaRef>
                      </c:ext>
                    </c:extLst>
                    <c:strCache>
                      <c:ptCount val="1"/>
                      <c:pt idx="0">
                        <c:v>Paragraph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val>
                <c:smooth val="0"/>
                <c:extLst>
                  <c:ext xmlns:c16="http://schemas.microsoft.com/office/drawing/2014/chart" uri="{C3380CC4-5D6E-409C-BE32-E72D297353CC}">
                    <c16:uniqueId val="{00000001-6BF0-433F-AB2F-F4A1966D8A1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Data!$C$1</c15:sqref>
                        </c15:formulaRef>
                      </c:ext>
                    </c:extLst>
                    <c:strCache>
                      <c:ptCount val="1"/>
                      <c:pt idx="0">
                        <c:v>Word Count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Data!$C$2:$C$71</c15:sqref>
                        </c15:formulaRef>
                      </c:ext>
                    </c:extLst>
                    <c:numCache>
                      <c:formatCode>General</c:formatCode>
                      <c:ptCount val="70"/>
                      <c:pt idx="0">
                        <c:v>211</c:v>
                      </c:pt>
                      <c:pt idx="1">
                        <c:v>102</c:v>
                      </c:pt>
                      <c:pt idx="2">
                        <c:v>218</c:v>
                      </c:pt>
                      <c:pt idx="3">
                        <c:v>203</c:v>
                      </c:pt>
                      <c:pt idx="4">
                        <c:v>43</c:v>
                      </c:pt>
                      <c:pt idx="5">
                        <c:v>72</c:v>
                      </c:pt>
                      <c:pt idx="6">
                        <c:v>138</c:v>
                      </c:pt>
                      <c:pt idx="7">
                        <c:v>216</c:v>
                      </c:pt>
                      <c:pt idx="8">
                        <c:v>216</c:v>
                      </c:pt>
                      <c:pt idx="9">
                        <c:v>149</c:v>
                      </c:pt>
                      <c:pt idx="10">
                        <c:v>150</c:v>
                      </c:pt>
                      <c:pt idx="11">
                        <c:v>156</c:v>
                      </c:pt>
                      <c:pt idx="12">
                        <c:v>176</c:v>
                      </c:pt>
                      <c:pt idx="13">
                        <c:v>162</c:v>
                      </c:pt>
                      <c:pt idx="14">
                        <c:v>77</c:v>
                      </c:pt>
                      <c:pt idx="15">
                        <c:v>303</c:v>
                      </c:pt>
                      <c:pt idx="16">
                        <c:v>138</c:v>
                      </c:pt>
                      <c:pt idx="17">
                        <c:v>185</c:v>
                      </c:pt>
                      <c:pt idx="18">
                        <c:v>102</c:v>
                      </c:pt>
                      <c:pt idx="19">
                        <c:v>139</c:v>
                      </c:pt>
                      <c:pt idx="20">
                        <c:v>412</c:v>
                      </c:pt>
                      <c:pt idx="21">
                        <c:v>155</c:v>
                      </c:pt>
                      <c:pt idx="22">
                        <c:v>151</c:v>
                      </c:pt>
                      <c:pt idx="23">
                        <c:v>270</c:v>
                      </c:pt>
                      <c:pt idx="24">
                        <c:v>218</c:v>
                      </c:pt>
                      <c:pt idx="25">
                        <c:v>364</c:v>
                      </c:pt>
                      <c:pt idx="26">
                        <c:v>115</c:v>
                      </c:pt>
                      <c:pt idx="27">
                        <c:v>89</c:v>
                      </c:pt>
                      <c:pt idx="28">
                        <c:v>251</c:v>
                      </c:pt>
                      <c:pt idx="29">
                        <c:v>171</c:v>
                      </c:pt>
                      <c:pt idx="30">
                        <c:v>250</c:v>
                      </c:pt>
                      <c:pt idx="31">
                        <c:v>285</c:v>
                      </c:pt>
                      <c:pt idx="32">
                        <c:v>107</c:v>
                      </c:pt>
                      <c:pt idx="33">
                        <c:v>266</c:v>
                      </c:pt>
                      <c:pt idx="34">
                        <c:v>137</c:v>
                      </c:pt>
                      <c:pt idx="35">
                        <c:v>107</c:v>
                      </c:pt>
                      <c:pt idx="36">
                        <c:v>131</c:v>
                      </c:pt>
                      <c:pt idx="37">
                        <c:v>160</c:v>
                      </c:pt>
                      <c:pt idx="38">
                        <c:v>189</c:v>
                      </c:pt>
                      <c:pt idx="39">
                        <c:v>146</c:v>
                      </c:pt>
                      <c:pt idx="40">
                        <c:v>75</c:v>
                      </c:pt>
                      <c:pt idx="41">
                        <c:v>226</c:v>
                      </c:pt>
                      <c:pt idx="42">
                        <c:v>111</c:v>
                      </c:pt>
                      <c:pt idx="43">
                        <c:v>58</c:v>
                      </c:pt>
                      <c:pt idx="44">
                        <c:v>90</c:v>
                      </c:pt>
                      <c:pt idx="45">
                        <c:v>162</c:v>
                      </c:pt>
                      <c:pt idx="46">
                        <c:v>42</c:v>
                      </c:pt>
                      <c:pt idx="47">
                        <c:v>89</c:v>
                      </c:pt>
                      <c:pt idx="48">
                        <c:v>144</c:v>
                      </c:pt>
                      <c:pt idx="49">
                        <c:v>131</c:v>
                      </c:pt>
                      <c:pt idx="50">
                        <c:v>183</c:v>
                      </c:pt>
                      <c:pt idx="51">
                        <c:v>275</c:v>
                      </c:pt>
                      <c:pt idx="52">
                        <c:v>92</c:v>
                      </c:pt>
                      <c:pt idx="53">
                        <c:v>84</c:v>
                      </c:pt>
                      <c:pt idx="54">
                        <c:v>281</c:v>
                      </c:pt>
                      <c:pt idx="55">
                        <c:v>191</c:v>
                      </c:pt>
                      <c:pt idx="56">
                        <c:v>192</c:v>
                      </c:pt>
                      <c:pt idx="57">
                        <c:v>121</c:v>
                      </c:pt>
                      <c:pt idx="58">
                        <c:v>134</c:v>
                      </c:pt>
                      <c:pt idx="59">
                        <c:v>210</c:v>
                      </c:pt>
                      <c:pt idx="60">
                        <c:v>206</c:v>
                      </c:pt>
                      <c:pt idx="61">
                        <c:v>252</c:v>
                      </c:pt>
                      <c:pt idx="62">
                        <c:v>75</c:v>
                      </c:pt>
                      <c:pt idx="63">
                        <c:v>168</c:v>
                      </c:pt>
                      <c:pt idx="64">
                        <c:v>203</c:v>
                      </c:pt>
                      <c:pt idx="65">
                        <c:v>162</c:v>
                      </c:pt>
                      <c:pt idx="66">
                        <c:v>210</c:v>
                      </c:pt>
                      <c:pt idx="67">
                        <c:v>126</c:v>
                      </c:pt>
                      <c:pt idx="68">
                        <c:v>177</c:v>
                      </c:pt>
                      <c:pt idx="69">
                        <c:v>130</c:v>
                      </c:pt>
                    </c:numCache>
                  </c:numRef>
                </c:val>
                <c:smooth val="0"/>
                <c:extLst xmlns:c15="http://schemas.microsoft.com/office/drawing/2012/chart">
                  <c:ext xmlns:c16="http://schemas.microsoft.com/office/drawing/2014/chart" uri="{C3380CC4-5D6E-409C-BE32-E72D297353CC}">
                    <c16:uniqueId val="{00000002-6BF0-433F-AB2F-F4A1966D8A1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Data!$D$1</c15:sqref>
                        </c15:formulaRef>
                      </c:ext>
                    </c:extLst>
                    <c:strCache>
                      <c:ptCount val="1"/>
                      <c:pt idx="0">
                        <c:v>Commas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Data!$D$2:$D$71</c15:sqref>
                        </c15:formulaRef>
                      </c:ext>
                    </c:extLst>
                    <c:numCache>
                      <c:formatCode>General</c:formatCode>
                      <c:ptCount val="70"/>
                      <c:pt idx="0">
                        <c:v>16</c:v>
                      </c:pt>
                      <c:pt idx="1">
                        <c:v>7</c:v>
                      </c:pt>
                      <c:pt idx="2">
                        <c:v>21</c:v>
                      </c:pt>
                      <c:pt idx="3">
                        <c:v>19</c:v>
                      </c:pt>
                      <c:pt idx="4">
                        <c:v>2</c:v>
                      </c:pt>
                      <c:pt idx="5">
                        <c:v>7</c:v>
                      </c:pt>
                      <c:pt idx="6">
                        <c:v>13</c:v>
                      </c:pt>
                      <c:pt idx="7">
                        <c:v>26</c:v>
                      </c:pt>
                      <c:pt idx="8">
                        <c:v>22</c:v>
                      </c:pt>
                      <c:pt idx="9">
                        <c:v>10</c:v>
                      </c:pt>
                      <c:pt idx="10">
                        <c:v>15</c:v>
                      </c:pt>
                      <c:pt idx="11">
                        <c:v>16</c:v>
                      </c:pt>
                      <c:pt idx="12">
                        <c:v>17</c:v>
                      </c:pt>
                      <c:pt idx="13">
                        <c:v>17</c:v>
                      </c:pt>
                      <c:pt idx="14">
                        <c:v>11</c:v>
                      </c:pt>
                      <c:pt idx="15">
                        <c:v>33</c:v>
                      </c:pt>
                      <c:pt idx="16">
                        <c:v>13</c:v>
                      </c:pt>
                      <c:pt idx="17">
                        <c:v>12</c:v>
                      </c:pt>
                      <c:pt idx="18">
                        <c:v>11</c:v>
                      </c:pt>
                      <c:pt idx="19">
                        <c:v>13</c:v>
                      </c:pt>
                      <c:pt idx="20">
                        <c:v>37</c:v>
                      </c:pt>
                      <c:pt idx="21">
                        <c:v>13</c:v>
                      </c:pt>
                      <c:pt idx="22">
                        <c:v>21</c:v>
                      </c:pt>
                      <c:pt idx="23">
                        <c:v>24</c:v>
                      </c:pt>
                      <c:pt idx="24">
                        <c:v>19</c:v>
                      </c:pt>
                      <c:pt idx="25">
                        <c:v>37</c:v>
                      </c:pt>
                      <c:pt idx="26">
                        <c:v>13</c:v>
                      </c:pt>
                      <c:pt idx="27">
                        <c:v>11</c:v>
                      </c:pt>
                      <c:pt idx="28">
                        <c:v>25</c:v>
                      </c:pt>
                      <c:pt idx="29">
                        <c:v>7</c:v>
                      </c:pt>
                      <c:pt idx="30">
                        <c:v>15</c:v>
                      </c:pt>
                      <c:pt idx="31">
                        <c:v>27</c:v>
                      </c:pt>
                      <c:pt idx="32">
                        <c:v>7</c:v>
                      </c:pt>
                      <c:pt idx="33">
                        <c:v>25</c:v>
                      </c:pt>
                      <c:pt idx="34">
                        <c:v>7</c:v>
                      </c:pt>
                      <c:pt idx="35">
                        <c:v>7</c:v>
                      </c:pt>
                      <c:pt idx="36">
                        <c:v>14</c:v>
                      </c:pt>
                      <c:pt idx="37">
                        <c:v>12</c:v>
                      </c:pt>
                      <c:pt idx="38">
                        <c:v>9</c:v>
                      </c:pt>
                      <c:pt idx="39">
                        <c:v>22</c:v>
                      </c:pt>
                      <c:pt idx="40">
                        <c:v>12</c:v>
                      </c:pt>
                      <c:pt idx="41">
                        <c:v>19</c:v>
                      </c:pt>
                      <c:pt idx="42">
                        <c:v>10</c:v>
                      </c:pt>
                      <c:pt idx="43">
                        <c:v>7</c:v>
                      </c:pt>
                      <c:pt idx="44">
                        <c:v>5</c:v>
                      </c:pt>
                      <c:pt idx="45">
                        <c:v>15</c:v>
                      </c:pt>
                      <c:pt idx="46">
                        <c:v>6</c:v>
                      </c:pt>
                      <c:pt idx="47">
                        <c:v>9</c:v>
                      </c:pt>
                      <c:pt idx="48">
                        <c:v>12</c:v>
                      </c:pt>
                      <c:pt idx="49">
                        <c:v>5</c:v>
                      </c:pt>
                      <c:pt idx="50">
                        <c:v>18</c:v>
                      </c:pt>
                      <c:pt idx="51">
                        <c:v>24</c:v>
                      </c:pt>
                      <c:pt idx="52">
                        <c:v>7</c:v>
                      </c:pt>
                      <c:pt idx="53">
                        <c:v>6</c:v>
                      </c:pt>
                      <c:pt idx="54">
                        <c:v>26</c:v>
                      </c:pt>
                      <c:pt idx="55">
                        <c:v>16</c:v>
                      </c:pt>
                      <c:pt idx="56">
                        <c:v>13</c:v>
                      </c:pt>
                      <c:pt idx="57">
                        <c:v>9</c:v>
                      </c:pt>
                      <c:pt idx="58">
                        <c:v>10</c:v>
                      </c:pt>
                      <c:pt idx="59">
                        <c:v>21</c:v>
                      </c:pt>
                      <c:pt idx="60">
                        <c:v>16</c:v>
                      </c:pt>
                      <c:pt idx="61">
                        <c:v>21</c:v>
                      </c:pt>
                      <c:pt idx="62">
                        <c:v>5</c:v>
                      </c:pt>
                      <c:pt idx="63">
                        <c:v>11</c:v>
                      </c:pt>
                      <c:pt idx="64">
                        <c:v>12</c:v>
                      </c:pt>
                      <c:pt idx="65">
                        <c:v>13</c:v>
                      </c:pt>
                      <c:pt idx="66">
                        <c:v>11</c:v>
                      </c:pt>
                      <c:pt idx="67">
                        <c:v>10</c:v>
                      </c:pt>
                      <c:pt idx="68">
                        <c:v>10</c:v>
                      </c:pt>
                      <c:pt idx="69">
                        <c:v>8</c:v>
                      </c:pt>
                    </c:numCache>
                  </c:numRef>
                </c:val>
                <c:smooth val="0"/>
                <c:extLst xmlns:c15="http://schemas.microsoft.com/office/drawing/2012/chart">
                  <c:ext xmlns:c16="http://schemas.microsoft.com/office/drawing/2014/chart" uri="{C3380CC4-5D6E-409C-BE32-E72D297353CC}">
                    <c16:uniqueId val="{00000003-6BF0-433F-AB2F-F4A1966D8A1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Data!$E$1</c15:sqref>
                        </c15:formulaRef>
                      </c:ext>
                    </c:extLst>
                    <c:strCache>
                      <c:ptCount val="1"/>
                      <c:pt idx="0">
                        <c:v>Exclamation Points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extLst xmlns:c15="http://schemas.microsoft.com/office/drawing/2012/chart">
                      <c:ext xmlns:c15="http://schemas.microsoft.com/office/drawing/2012/chart" uri="{02D57815-91ED-43cb-92C2-25804820EDAC}">
                        <c15:formulaRef>
                          <c15:sqref>Data!$E$2:$E$71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5</c:v>
                      </c:pt>
                      <c:pt idx="18">
                        <c:v>0</c:v>
                      </c:pt>
                      <c:pt idx="19">
                        <c:v>0</c:v>
                      </c:pt>
                      <c:pt idx="20">
                        <c:v>0</c:v>
                      </c:pt>
                      <c:pt idx="21">
                        <c:v>0</c:v>
                      </c:pt>
                      <c:pt idx="22">
                        <c:v>1</c:v>
                      </c:pt>
                      <c:pt idx="23">
                        <c:v>0</c:v>
                      </c:pt>
                      <c:pt idx="24">
                        <c:v>0</c:v>
                      </c:pt>
                      <c:pt idx="25">
                        <c:v>1</c:v>
                      </c:pt>
                      <c:pt idx="26">
                        <c:v>0</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c:v>
                      </c:pt>
                      <c:pt idx="42">
                        <c:v>1</c:v>
                      </c:pt>
                      <c:pt idx="43">
                        <c:v>0</c:v>
                      </c:pt>
                      <c:pt idx="44">
                        <c:v>0</c:v>
                      </c:pt>
                      <c:pt idx="45">
                        <c:v>0</c:v>
                      </c:pt>
                      <c:pt idx="46">
                        <c:v>0</c:v>
                      </c:pt>
                      <c:pt idx="47">
                        <c:v>0</c:v>
                      </c:pt>
                      <c:pt idx="48">
                        <c:v>0</c:v>
                      </c:pt>
                      <c:pt idx="49">
                        <c:v>0</c:v>
                      </c:pt>
                      <c:pt idx="50">
                        <c:v>0</c:v>
                      </c:pt>
                      <c:pt idx="51">
                        <c:v>0</c:v>
                      </c:pt>
                      <c:pt idx="52">
                        <c:v>0</c:v>
                      </c:pt>
                      <c:pt idx="53">
                        <c:v>0</c:v>
                      </c:pt>
                      <c:pt idx="54">
                        <c:v>3</c:v>
                      </c:pt>
                      <c:pt idx="55">
                        <c:v>0</c:v>
                      </c:pt>
                      <c:pt idx="56">
                        <c:v>0</c:v>
                      </c:pt>
                      <c:pt idx="57">
                        <c:v>0</c:v>
                      </c:pt>
                      <c:pt idx="58">
                        <c:v>0</c:v>
                      </c:pt>
                      <c:pt idx="59">
                        <c:v>0</c:v>
                      </c:pt>
                      <c:pt idx="60">
                        <c:v>0</c:v>
                      </c:pt>
                      <c:pt idx="61">
                        <c:v>2</c:v>
                      </c:pt>
                      <c:pt idx="62">
                        <c:v>0</c:v>
                      </c:pt>
                      <c:pt idx="63">
                        <c:v>1</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4-6BF0-433F-AB2F-F4A1966D8A1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Data!$F$1</c15:sqref>
                        </c15:formulaRef>
                      </c:ext>
                    </c:extLst>
                    <c:strCache>
                      <c:ptCount val="1"/>
                      <c:pt idx="0">
                        <c:v>Periods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extLst xmlns:c15="http://schemas.microsoft.com/office/drawing/2012/chart">
                      <c:ext xmlns:c15="http://schemas.microsoft.com/office/drawing/2012/chart" uri="{02D57815-91ED-43cb-92C2-25804820EDAC}">
                        <c15:formulaRef>
                          <c15:sqref>Data!$F$2:$F$71</c15:sqref>
                        </c15:formulaRef>
                      </c:ext>
                    </c:extLst>
                    <c:numCache>
                      <c:formatCode>General</c:formatCode>
                      <c:ptCount val="70"/>
                      <c:pt idx="0">
                        <c:v>6</c:v>
                      </c:pt>
                      <c:pt idx="1">
                        <c:v>3</c:v>
                      </c:pt>
                      <c:pt idx="2">
                        <c:v>6</c:v>
                      </c:pt>
                      <c:pt idx="3">
                        <c:v>4</c:v>
                      </c:pt>
                      <c:pt idx="4">
                        <c:v>1</c:v>
                      </c:pt>
                      <c:pt idx="5">
                        <c:v>2</c:v>
                      </c:pt>
                      <c:pt idx="6">
                        <c:v>3</c:v>
                      </c:pt>
                      <c:pt idx="7">
                        <c:v>6</c:v>
                      </c:pt>
                      <c:pt idx="8">
                        <c:v>6</c:v>
                      </c:pt>
                      <c:pt idx="9">
                        <c:v>3</c:v>
                      </c:pt>
                      <c:pt idx="10">
                        <c:v>4</c:v>
                      </c:pt>
                      <c:pt idx="11">
                        <c:v>4</c:v>
                      </c:pt>
                      <c:pt idx="12">
                        <c:v>4</c:v>
                      </c:pt>
                      <c:pt idx="13">
                        <c:v>4</c:v>
                      </c:pt>
                      <c:pt idx="14">
                        <c:v>2</c:v>
                      </c:pt>
                      <c:pt idx="15">
                        <c:v>7</c:v>
                      </c:pt>
                      <c:pt idx="16">
                        <c:v>1</c:v>
                      </c:pt>
                      <c:pt idx="17">
                        <c:v>1</c:v>
                      </c:pt>
                      <c:pt idx="18">
                        <c:v>1</c:v>
                      </c:pt>
                      <c:pt idx="19">
                        <c:v>4</c:v>
                      </c:pt>
                      <c:pt idx="20">
                        <c:v>10</c:v>
                      </c:pt>
                      <c:pt idx="21">
                        <c:v>3</c:v>
                      </c:pt>
                      <c:pt idx="22">
                        <c:v>1</c:v>
                      </c:pt>
                      <c:pt idx="23">
                        <c:v>7</c:v>
                      </c:pt>
                      <c:pt idx="24">
                        <c:v>3</c:v>
                      </c:pt>
                      <c:pt idx="25">
                        <c:v>9</c:v>
                      </c:pt>
                      <c:pt idx="26">
                        <c:v>2</c:v>
                      </c:pt>
                      <c:pt idx="27">
                        <c:v>2</c:v>
                      </c:pt>
                      <c:pt idx="28">
                        <c:v>7</c:v>
                      </c:pt>
                      <c:pt idx="29">
                        <c:v>6</c:v>
                      </c:pt>
                      <c:pt idx="30">
                        <c:v>5</c:v>
                      </c:pt>
                      <c:pt idx="31">
                        <c:v>6</c:v>
                      </c:pt>
                      <c:pt idx="32">
                        <c:v>3</c:v>
                      </c:pt>
                      <c:pt idx="33">
                        <c:v>7</c:v>
                      </c:pt>
                      <c:pt idx="34">
                        <c:v>4</c:v>
                      </c:pt>
                      <c:pt idx="35">
                        <c:v>3</c:v>
                      </c:pt>
                      <c:pt idx="36">
                        <c:v>3</c:v>
                      </c:pt>
                      <c:pt idx="37">
                        <c:v>3</c:v>
                      </c:pt>
                      <c:pt idx="38">
                        <c:v>7</c:v>
                      </c:pt>
                      <c:pt idx="39">
                        <c:v>5</c:v>
                      </c:pt>
                      <c:pt idx="40">
                        <c:v>2</c:v>
                      </c:pt>
                      <c:pt idx="41">
                        <c:v>5</c:v>
                      </c:pt>
                      <c:pt idx="42">
                        <c:v>2</c:v>
                      </c:pt>
                      <c:pt idx="43">
                        <c:v>2</c:v>
                      </c:pt>
                      <c:pt idx="44">
                        <c:v>4</c:v>
                      </c:pt>
                      <c:pt idx="45">
                        <c:v>5</c:v>
                      </c:pt>
                      <c:pt idx="46">
                        <c:v>1</c:v>
                      </c:pt>
                      <c:pt idx="47">
                        <c:v>3</c:v>
                      </c:pt>
                      <c:pt idx="48">
                        <c:v>3</c:v>
                      </c:pt>
                      <c:pt idx="49">
                        <c:v>5</c:v>
                      </c:pt>
                      <c:pt idx="50">
                        <c:v>6</c:v>
                      </c:pt>
                      <c:pt idx="51">
                        <c:v>8</c:v>
                      </c:pt>
                      <c:pt idx="52">
                        <c:v>2</c:v>
                      </c:pt>
                      <c:pt idx="53">
                        <c:v>2</c:v>
                      </c:pt>
                      <c:pt idx="54">
                        <c:v>8</c:v>
                      </c:pt>
                      <c:pt idx="55">
                        <c:v>6</c:v>
                      </c:pt>
                      <c:pt idx="56">
                        <c:v>8</c:v>
                      </c:pt>
                      <c:pt idx="57">
                        <c:v>4</c:v>
                      </c:pt>
                      <c:pt idx="58">
                        <c:v>6</c:v>
                      </c:pt>
                      <c:pt idx="59">
                        <c:v>6</c:v>
                      </c:pt>
                      <c:pt idx="60">
                        <c:v>9</c:v>
                      </c:pt>
                      <c:pt idx="61">
                        <c:v>9</c:v>
                      </c:pt>
                      <c:pt idx="62">
                        <c:v>2</c:v>
                      </c:pt>
                      <c:pt idx="63">
                        <c:v>3</c:v>
                      </c:pt>
                      <c:pt idx="64">
                        <c:v>10</c:v>
                      </c:pt>
                      <c:pt idx="65">
                        <c:v>6</c:v>
                      </c:pt>
                      <c:pt idx="66">
                        <c:v>6</c:v>
                      </c:pt>
                      <c:pt idx="67">
                        <c:v>4</c:v>
                      </c:pt>
                      <c:pt idx="68">
                        <c:v>2</c:v>
                      </c:pt>
                      <c:pt idx="69">
                        <c:v>3</c:v>
                      </c:pt>
                    </c:numCache>
                  </c:numRef>
                </c:val>
                <c:smooth val="0"/>
                <c:extLst xmlns:c15="http://schemas.microsoft.com/office/drawing/2012/chart">
                  <c:ext xmlns:c16="http://schemas.microsoft.com/office/drawing/2014/chart" uri="{C3380CC4-5D6E-409C-BE32-E72D297353CC}">
                    <c16:uniqueId val="{00000005-6BF0-433F-AB2F-F4A1966D8A1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Data!$G$1</c15:sqref>
                        </c15:formulaRef>
                      </c:ext>
                    </c:extLst>
                    <c:strCache>
                      <c:ptCount val="1"/>
                      <c:pt idx="0">
                        <c:v>Question Marks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extLst xmlns:c15="http://schemas.microsoft.com/office/drawing/2012/chart">
                      <c:ext xmlns:c15="http://schemas.microsoft.com/office/drawing/2012/chart" uri="{02D57815-91ED-43cb-92C2-25804820EDAC}">
                        <c15:formulaRef>
                          <c15:sqref>Data!$G$2:$G$71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2</c:v>
                      </c:pt>
                      <c:pt idx="55">
                        <c:v>0</c:v>
                      </c:pt>
                      <c:pt idx="56">
                        <c:v>0</c:v>
                      </c:pt>
                      <c:pt idx="57">
                        <c:v>0</c:v>
                      </c:pt>
                      <c:pt idx="58">
                        <c:v>0</c:v>
                      </c:pt>
                      <c:pt idx="59">
                        <c:v>0</c:v>
                      </c:pt>
                      <c:pt idx="60">
                        <c:v>3</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6-6BF0-433F-AB2F-F4A1966D8A1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Data!$H$1</c15:sqref>
                        </c15:formulaRef>
                      </c:ext>
                    </c:extLst>
                    <c:strCache>
                      <c:ptCount val="1"/>
                      <c:pt idx="0">
                        <c:v>Dashes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Data!$H$2:$H$71</c15:sqref>
                        </c15:formulaRef>
                      </c:ext>
                    </c:extLst>
                    <c:numCache>
                      <c:formatCode>General</c:formatCode>
                      <c:ptCount val="70"/>
                      <c:pt idx="0">
                        <c:v>0</c:v>
                      </c:pt>
                      <c:pt idx="1">
                        <c:v>0</c:v>
                      </c:pt>
                      <c:pt idx="2">
                        <c:v>0</c:v>
                      </c:pt>
                      <c:pt idx="3">
                        <c:v>0</c:v>
                      </c:pt>
                      <c:pt idx="4">
                        <c:v>0</c:v>
                      </c:pt>
                      <c:pt idx="5">
                        <c:v>0</c:v>
                      </c:pt>
                      <c:pt idx="6">
                        <c:v>0</c:v>
                      </c:pt>
                      <c:pt idx="7">
                        <c:v>0</c:v>
                      </c:pt>
                      <c:pt idx="8">
                        <c:v>2</c:v>
                      </c:pt>
                      <c:pt idx="9">
                        <c:v>0</c:v>
                      </c:pt>
                      <c:pt idx="10">
                        <c:v>0</c:v>
                      </c:pt>
                      <c:pt idx="11">
                        <c:v>0</c:v>
                      </c:pt>
                      <c:pt idx="12">
                        <c:v>0</c:v>
                      </c:pt>
                      <c:pt idx="13">
                        <c:v>0</c:v>
                      </c:pt>
                      <c:pt idx="14">
                        <c:v>0</c:v>
                      </c:pt>
                      <c:pt idx="15">
                        <c:v>2</c:v>
                      </c:pt>
                      <c:pt idx="16">
                        <c:v>0</c:v>
                      </c:pt>
                      <c:pt idx="17">
                        <c:v>0</c:v>
                      </c:pt>
                      <c:pt idx="18">
                        <c:v>2</c:v>
                      </c:pt>
                      <c:pt idx="19">
                        <c:v>0</c:v>
                      </c:pt>
                      <c:pt idx="20">
                        <c:v>2</c:v>
                      </c:pt>
                      <c:pt idx="21">
                        <c:v>0</c:v>
                      </c:pt>
                      <c:pt idx="22">
                        <c:v>2</c:v>
                      </c:pt>
                      <c:pt idx="23">
                        <c:v>0</c:v>
                      </c:pt>
                      <c:pt idx="24">
                        <c:v>0</c:v>
                      </c:pt>
                      <c:pt idx="25">
                        <c:v>0</c:v>
                      </c:pt>
                      <c:pt idx="26">
                        <c:v>0</c:v>
                      </c:pt>
                      <c:pt idx="27">
                        <c:v>6</c:v>
                      </c:pt>
                      <c:pt idx="28">
                        <c:v>0</c:v>
                      </c:pt>
                      <c:pt idx="29">
                        <c:v>0</c:v>
                      </c:pt>
                      <c:pt idx="30">
                        <c:v>2</c:v>
                      </c:pt>
                      <c:pt idx="31">
                        <c:v>0</c:v>
                      </c:pt>
                      <c:pt idx="32">
                        <c:v>0</c:v>
                      </c:pt>
                      <c:pt idx="33">
                        <c:v>0</c:v>
                      </c:pt>
                      <c:pt idx="34">
                        <c:v>0</c:v>
                      </c:pt>
                      <c:pt idx="35">
                        <c:v>0</c:v>
                      </c:pt>
                      <c:pt idx="36">
                        <c:v>0</c:v>
                      </c:pt>
                      <c:pt idx="37">
                        <c:v>0</c:v>
                      </c:pt>
                      <c:pt idx="38">
                        <c:v>0</c:v>
                      </c:pt>
                      <c:pt idx="39">
                        <c:v>0</c:v>
                      </c:pt>
                      <c:pt idx="40">
                        <c:v>0</c:v>
                      </c:pt>
                      <c:pt idx="41">
                        <c:v>2</c:v>
                      </c:pt>
                      <c:pt idx="42">
                        <c:v>0</c:v>
                      </c:pt>
                      <c:pt idx="43">
                        <c:v>0</c:v>
                      </c:pt>
                      <c:pt idx="44">
                        <c:v>0</c:v>
                      </c:pt>
                      <c:pt idx="45">
                        <c:v>0</c:v>
                      </c:pt>
                      <c:pt idx="46">
                        <c:v>0</c:v>
                      </c:pt>
                      <c:pt idx="47">
                        <c:v>0</c:v>
                      </c:pt>
                      <c:pt idx="48">
                        <c:v>0</c:v>
                      </c:pt>
                      <c:pt idx="49">
                        <c:v>0</c:v>
                      </c:pt>
                      <c:pt idx="50">
                        <c:v>0</c:v>
                      </c:pt>
                      <c:pt idx="51">
                        <c:v>0</c:v>
                      </c:pt>
                      <c:pt idx="52">
                        <c:v>0</c:v>
                      </c:pt>
                      <c:pt idx="53">
                        <c:v>0</c:v>
                      </c:pt>
                      <c:pt idx="54">
                        <c:v>2</c:v>
                      </c:pt>
                      <c:pt idx="55">
                        <c:v>2</c:v>
                      </c:pt>
                      <c:pt idx="56">
                        <c:v>0</c:v>
                      </c:pt>
                      <c:pt idx="57">
                        <c:v>2</c:v>
                      </c:pt>
                      <c:pt idx="58">
                        <c:v>0</c:v>
                      </c:pt>
                      <c:pt idx="59">
                        <c:v>0</c:v>
                      </c:pt>
                      <c:pt idx="60">
                        <c:v>0</c:v>
                      </c:pt>
                      <c:pt idx="61">
                        <c:v>4</c:v>
                      </c:pt>
                      <c:pt idx="62">
                        <c:v>0</c:v>
                      </c:pt>
                      <c:pt idx="63">
                        <c:v>2</c:v>
                      </c:pt>
                      <c:pt idx="64">
                        <c:v>2</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7-6BF0-433F-AB2F-F4A1966D8A1C}"/>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Data!$I$1</c15:sqref>
                        </c15:formulaRef>
                      </c:ext>
                    </c:extLst>
                    <c:strCache>
                      <c:ptCount val="1"/>
                      <c:pt idx="0">
                        <c:v>Semicolons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extLst xmlns:c15="http://schemas.microsoft.com/office/drawing/2012/chart">
                      <c:ext xmlns:c15="http://schemas.microsoft.com/office/drawing/2012/chart" uri="{02D57815-91ED-43cb-92C2-25804820EDAC}">
                        <c15:formulaRef>
                          <c15:sqref>Data!$I$2:$I$71</c15:sqref>
                        </c15:formulaRef>
                      </c:ext>
                    </c:extLst>
                    <c:numCache>
                      <c:formatCode>General</c:formatCode>
                      <c:ptCount val="70"/>
                      <c:pt idx="0">
                        <c:v>1</c:v>
                      </c:pt>
                      <c:pt idx="1">
                        <c:v>0</c:v>
                      </c:pt>
                      <c:pt idx="2">
                        <c:v>2</c:v>
                      </c:pt>
                      <c:pt idx="3">
                        <c:v>0</c:v>
                      </c:pt>
                      <c:pt idx="4">
                        <c:v>1</c:v>
                      </c:pt>
                      <c:pt idx="5">
                        <c:v>0</c:v>
                      </c:pt>
                      <c:pt idx="6">
                        <c:v>0</c:v>
                      </c:pt>
                      <c:pt idx="7">
                        <c:v>0</c:v>
                      </c:pt>
                      <c:pt idx="8">
                        <c:v>3</c:v>
                      </c:pt>
                      <c:pt idx="9">
                        <c:v>4</c:v>
                      </c:pt>
                      <c:pt idx="10">
                        <c:v>2</c:v>
                      </c:pt>
                      <c:pt idx="11">
                        <c:v>1</c:v>
                      </c:pt>
                      <c:pt idx="12">
                        <c:v>2</c:v>
                      </c:pt>
                      <c:pt idx="13">
                        <c:v>5</c:v>
                      </c:pt>
                      <c:pt idx="14">
                        <c:v>0</c:v>
                      </c:pt>
                      <c:pt idx="15">
                        <c:v>2</c:v>
                      </c:pt>
                      <c:pt idx="16">
                        <c:v>2</c:v>
                      </c:pt>
                      <c:pt idx="17">
                        <c:v>1</c:v>
                      </c:pt>
                      <c:pt idx="18">
                        <c:v>2</c:v>
                      </c:pt>
                      <c:pt idx="19">
                        <c:v>3</c:v>
                      </c:pt>
                      <c:pt idx="20">
                        <c:v>9</c:v>
                      </c:pt>
                      <c:pt idx="21">
                        <c:v>5</c:v>
                      </c:pt>
                      <c:pt idx="22">
                        <c:v>1</c:v>
                      </c:pt>
                      <c:pt idx="23">
                        <c:v>9</c:v>
                      </c:pt>
                      <c:pt idx="24">
                        <c:v>3</c:v>
                      </c:pt>
                      <c:pt idx="25">
                        <c:v>6</c:v>
                      </c:pt>
                      <c:pt idx="26">
                        <c:v>1</c:v>
                      </c:pt>
                      <c:pt idx="27">
                        <c:v>3</c:v>
                      </c:pt>
                      <c:pt idx="28">
                        <c:v>4</c:v>
                      </c:pt>
                      <c:pt idx="29">
                        <c:v>3</c:v>
                      </c:pt>
                      <c:pt idx="30">
                        <c:v>6</c:v>
                      </c:pt>
                      <c:pt idx="31">
                        <c:v>3</c:v>
                      </c:pt>
                      <c:pt idx="32">
                        <c:v>1</c:v>
                      </c:pt>
                      <c:pt idx="33">
                        <c:v>3</c:v>
                      </c:pt>
                      <c:pt idx="34">
                        <c:v>2</c:v>
                      </c:pt>
                      <c:pt idx="35">
                        <c:v>2</c:v>
                      </c:pt>
                      <c:pt idx="36">
                        <c:v>4</c:v>
                      </c:pt>
                      <c:pt idx="37">
                        <c:v>5</c:v>
                      </c:pt>
                      <c:pt idx="38">
                        <c:v>1</c:v>
                      </c:pt>
                      <c:pt idx="39">
                        <c:v>0</c:v>
                      </c:pt>
                      <c:pt idx="40">
                        <c:v>0</c:v>
                      </c:pt>
                      <c:pt idx="41">
                        <c:v>6</c:v>
                      </c:pt>
                      <c:pt idx="42">
                        <c:v>1</c:v>
                      </c:pt>
                      <c:pt idx="43">
                        <c:v>0</c:v>
                      </c:pt>
                      <c:pt idx="44">
                        <c:v>1</c:v>
                      </c:pt>
                      <c:pt idx="45">
                        <c:v>3</c:v>
                      </c:pt>
                      <c:pt idx="46">
                        <c:v>0</c:v>
                      </c:pt>
                      <c:pt idx="47">
                        <c:v>1</c:v>
                      </c:pt>
                      <c:pt idx="48">
                        <c:v>1</c:v>
                      </c:pt>
                      <c:pt idx="49">
                        <c:v>2</c:v>
                      </c:pt>
                      <c:pt idx="50">
                        <c:v>2</c:v>
                      </c:pt>
                      <c:pt idx="51">
                        <c:v>4</c:v>
                      </c:pt>
                      <c:pt idx="52">
                        <c:v>1</c:v>
                      </c:pt>
                      <c:pt idx="53">
                        <c:v>0</c:v>
                      </c:pt>
                      <c:pt idx="54">
                        <c:v>1</c:v>
                      </c:pt>
                      <c:pt idx="55">
                        <c:v>1</c:v>
                      </c:pt>
                      <c:pt idx="56">
                        <c:v>2</c:v>
                      </c:pt>
                      <c:pt idx="57">
                        <c:v>2</c:v>
                      </c:pt>
                      <c:pt idx="58">
                        <c:v>0</c:v>
                      </c:pt>
                      <c:pt idx="59">
                        <c:v>3</c:v>
                      </c:pt>
                      <c:pt idx="60">
                        <c:v>1</c:v>
                      </c:pt>
                      <c:pt idx="61">
                        <c:v>4</c:v>
                      </c:pt>
                      <c:pt idx="62">
                        <c:v>2</c:v>
                      </c:pt>
                      <c:pt idx="63">
                        <c:v>5</c:v>
                      </c:pt>
                      <c:pt idx="64">
                        <c:v>4</c:v>
                      </c:pt>
                      <c:pt idx="65">
                        <c:v>3</c:v>
                      </c:pt>
                      <c:pt idx="66">
                        <c:v>8</c:v>
                      </c:pt>
                      <c:pt idx="67">
                        <c:v>2</c:v>
                      </c:pt>
                      <c:pt idx="68">
                        <c:v>9</c:v>
                      </c:pt>
                      <c:pt idx="69">
                        <c:v>2</c:v>
                      </c:pt>
                    </c:numCache>
                  </c:numRef>
                </c:val>
                <c:smooth val="0"/>
                <c:extLst xmlns:c15="http://schemas.microsoft.com/office/drawing/2012/chart">
                  <c:ext xmlns:c16="http://schemas.microsoft.com/office/drawing/2014/chart" uri="{C3380CC4-5D6E-409C-BE32-E72D297353CC}">
                    <c16:uniqueId val="{00000008-6BF0-433F-AB2F-F4A1966D8A1C}"/>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Data!$J$1</c15:sqref>
                        </c15:formulaRef>
                      </c:ext>
                    </c:extLst>
                    <c:strCache>
                      <c:ptCount val="1"/>
                      <c:pt idx="0">
                        <c:v>Quotations</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extLst xmlns:c15="http://schemas.microsoft.com/office/drawing/2012/chart">
                      <c:ext xmlns:c15="http://schemas.microsoft.com/office/drawing/2012/chart" uri="{02D57815-91ED-43cb-92C2-25804820EDAC}">
                        <c15:formulaRef>
                          <c15:sqref>Data!$J$2:$J$71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9-6BF0-433F-AB2F-F4A1966D8A1C}"/>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Data!$K$1</c15:sqref>
                        </c15:formulaRef>
                      </c:ext>
                    </c:extLst>
                    <c:strCache>
                      <c:ptCount val="1"/>
                      <c:pt idx="0">
                        <c:v>blank</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extLst xmlns:c15="http://schemas.microsoft.com/office/drawing/2012/chart">
                      <c:ext xmlns:c15="http://schemas.microsoft.com/office/drawing/2012/chart" uri="{02D57815-91ED-43cb-92C2-25804820EDAC}">
                        <c15:formulaRef>
                          <c15:sqref>Data!$K$2:$K$71</c15:sqref>
                        </c15:formulaRef>
                      </c:ext>
                    </c:extLst>
                    <c:numCache>
                      <c:formatCode>General</c:formatCode>
                      <c:ptCount val="70"/>
                    </c:numCache>
                  </c:numRef>
                </c:val>
                <c:smooth val="0"/>
                <c:extLst xmlns:c15="http://schemas.microsoft.com/office/drawing/2012/chart">
                  <c:ext xmlns:c16="http://schemas.microsoft.com/office/drawing/2014/chart" uri="{C3380CC4-5D6E-409C-BE32-E72D297353CC}">
                    <c16:uniqueId val="{0000000A-6BF0-433F-AB2F-F4A1966D8A1C}"/>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Data!$L$1</c15:sqref>
                        </c15:formulaRef>
                      </c:ext>
                    </c:extLst>
                    <c:strCache>
                      <c:ptCount val="1"/>
                      <c:pt idx="0">
                        <c:v>Commas per word</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extLst xmlns:c15="http://schemas.microsoft.com/office/drawing/2012/chart">
                      <c:ext xmlns:c15="http://schemas.microsoft.com/office/drawing/2012/chart" uri="{02D57815-91ED-43cb-92C2-25804820EDAC}">
                        <c15:formulaRef>
                          <c15:sqref>Data!$L$2:$L$71</c15:sqref>
                        </c15:formulaRef>
                      </c:ext>
                    </c:extLst>
                    <c:numCache>
                      <c:formatCode>General</c:formatCode>
                      <c:ptCount val="70"/>
                      <c:pt idx="0">
                        <c:v>7.5999999999999998E-2</c:v>
                      </c:pt>
                      <c:pt idx="1">
                        <c:v>6.9000000000000006E-2</c:v>
                      </c:pt>
                      <c:pt idx="2">
                        <c:v>9.6000000000000002E-2</c:v>
                      </c:pt>
                      <c:pt idx="3">
                        <c:v>9.4E-2</c:v>
                      </c:pt>
                      <c:pt idx="4">
                        <c:v>4.7E-2</c:v>
                      </c:pt>
                      <c:pt idx="5">
                        <c:v>9.7000000000000003E-2</c:v>
                      </c:pt>
                      <c:pt idx="6">
                        <c:v>9.4E-2</c:v>
                      </c:pt>
                      <c:pt idx="7">
                        <c:v>0.12</c:v>
                      </c:pt>
                      <c:pt idx="8">
                        <c:v>0.10199999999999999</c:v>
                      </c:pt>
                      <c:pt idx="9">
                        <c:v>6.7000000000000004E-2</c:v>
                      </c:pt>
                      <c:pt idx="10">
                        <c:v>0.1</c:v>
                      </c:pt>
                      <c:pt idx="11">
                        <c:v>0.10299999999999999</c:v>
                      </c:pt>
                      <c:pt idx="12">
                        <c:v>9.7000000000000003E-2</c:v>
                      </c:pt>
                      <c:pt idx="13">
                        <c:v>0.105</c:v>
                      </c:pt>
                      <c:pt idx="14">
                        <c:v>0.14299999999999999</c:v>
                      </c:pt>
                      <c:pt idx="15">
                        <c:v>0.109</c:v>
                      </c:pt>
                      <c:pt idx="16">
                        <c:v>9.4E-2</c:v>
                      </c:pt>
                      <c:pt idx="17">
                        <c:v>6.5000000000000002E-2</c:v>
                      </c:pt>
                      <c:pt idx="18">
                        <c:v>0.108</c:v>
                      </c:pt>
                      <c:pt idx="19">
                        <c:v>9.4E-2</c:v>
                      </c:pt>
                      <c:pt idx="20">
                        <c:v>0.09</c:v>
                      </c:pt>
                      <c:pt idx="21">
                        <c:v>8.4000000000000005E-2</c:v>
                      </c:pt>
                      <c:pt idx="22">
                        <c:v>0.13900000000000001</c:v>
                      </c:pt>
                      <c:pt idx="23">
                        <c:v>8.8999999999999996E-2</c:v>
                      </c:pt>
                      <c:pt idx="24">
                        <c:v>8.6999999999999994E-2</c:v>
                      </c:pt>
                      <c:pt idx="25">
                        <c:v>0.10199999999999999</c:v>
                      </c:pt>
                      <c:pt idx="26">
                        <c:v>0.113</c:v>
                      </c:pt>
                      <c:pt idx="27">
                        <c:v>0.124</c:v>
                      </c:pt>
                      <c:pt idx="28">
                        <c:v>0.1</c:v>
                      </c:pt>
                      <c:pt idx="29">
                        <c:v>4.1000000000000002E-2</c:v>
                      </c:pt>
                      <c:pt idx="30">
                        <c:v>0.06</c:v>
                      </c:pt>
                      <c:pt idx="31">
                        <c:v>9.5000000000000001E-2</c:v>
                      </c:pt>
                      <c:pt idx="32">
                        <c:v>6.5000000000000002E-2</c:v>
                      </c:pt>
                      <c:pt idx="33">
                        <c:v>9.4E-2</c:v>
                      </c:pt>
                      <c:pt idx="34">
                        <c:v>5.0999999999999997E-2</c:v>
                      </c:pt>
                      <c:pt idx="35">
                        <c:v>6.5000000000000002E-2</c:v>
                      </c:pt>
                      <c:pt idx="36">
                        <c:v>0.107</c:v>
                      </c:pt>
                      <c:pt idx="37">
                        <c:v>7.4999999999999997E-2</c:v>
                      </c:pt>
                      <c:pt idx="38">
                        <c:v>4.8000000000000001E-2</c:v>
                      </c:pt>
                      <c:pt idx="39">
                        <c:v>0.151</c:v>
                      </c:pt>
                      <c:pt idx="40">
                        <c:v>0.16</c:v>
                      </c:pt>
                      <c:pt idx="41">
                        <c:v>8.4000000000000005E-2</c:v>
                      </c:pt>
                      <c:pt idx="42">
                        <c:v>0.09</c:v>
                      </c:pt>
                      <c:pt idx="43">
                        <c:v>0.121</c:v>
                      </c:pt>
                      <c:pt idx="44">
                        <c:v>5.6000000000000001E-2</c:v>
                      </c:pt>
                      <c:pt idx="45">
                        <c:v>9.2999999999999999E-2</c:v>
                      </c:pt>
                      <c:pt idx="46">
                        <c:v>0.14299999999999999</c:v>
                      </c:pt>
                      <c:pt idx="47">
                        <c:v>0.10100000000000001</c:v>
                      </c:pt>
                      <c:pt idx="48">
                        <c:v>8.3000000000000004E-2</c:v>
                      </c:pt>
                      <c:pt idx="49">
                        <c:v>3.7999999999999999E-2</c:v>
                      </c:pt>
                      <c:pt idx="50">
                        <c:v>9.8000000000000004E-2</c:v>
                      </c:pt>
                      <c:pt idx="51">
                        <c:v>8.6999999999999994E-2</c:v>
                      </c:pt>
                      <c:pt idx="52">
                        <c:v>7.5999999999999998E-2</c:v>
                      </c:pt>
                      <c:pt idx="53">
                        <c:v>7.0999999999999994E-2</c:v>
                      </c:pt>
                      <c:pt idx="54">
                        <c:v>9.2999999999999999E-2</c:v>
                      </c:pt>
                      <c:pt idx="55">
                        <c:v>8.4000000000000005E-2</c:v>
                      </c:pt>
                      <c:pt idx="56">
                        <c:v>6.8000000000000005E-2</c:v>
                      </c:pt>
                      <c:pt idx="57">
                        <c:v>7.3999999999999996E-2</c:v>
                      </c:pt>
                      <c:pt idx="58">
                        <c:v>7.4999999999999997E-2</c:v>
                      </c:pt>
                      <c:pt idx="59">
                        <c:v>0.1</c:v>
                      </c:pt>
                      <c:pt idx="60">
                        <c:v>7.8E-2</c:v>
                      </c:pt>
                      <c:pt idx="61">
                        <c:v>8.3000000000000004E-2</c:v>
                      </c:pt>
                      <c:pt idx="62">
                        <c:v>6.7000000000000004E-2</c:v>
                      </c:pt>
                      <c:pt idx="63">
                        <c:v>6.5000000000000002E-2</c:v>
                      </c:pt>
                      <c:pt idx="64">
                        <c:v>5.8999999999999997E-2</c:v>
                      </c:pt>
                      <c:pt idx="65">
                        <c:v>0.08</c:v>
                      </c:pt>
                      <c:pt idx="66">
                        <c:v>5.1999999999999998E-2</c:v>
                      </c:pt>
                      <c:pt idx="67">
                        <c:v>7.9000000000000001E-2</c:v>
                      </c:pt>
                      <c:pt idx="68">
                        <c:v>5.6000000000000001E-2</c:v>
                      </c:pt>
                      <c:pt idx="69">
                        <c:v>6.2E-2</c:v>
                      </c:pt>
                    </c:numCache>
                  </c:numRef>
                </c:val>
                <c:smooth val="0"/>
                <c:extLst xmlns:c15="http://schemas.microsoft.com/office/drawing/2012/chart">
                  <c:ext xmlns:c16="http://schemas.microsoft.com/office/drawing/2014/chart" uri="{C3380CC4-5D6E-409C-BE32-E72D297353CC}">
                    <c16:uniqueId val="{0000000B-6BF0-433F-AB2F-F4A1966D8A1C}"/>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Data!$N$1</c15:sqref>
                        </c15:formulaRef>
                      </c:ext>
                    </c:extLst>
                    <c:strCache>
                      <c:ptCount val="1"/>
                      <c:pt idx="0">
                        <c:v>Exclamation Points per word</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extLst xmlns:c15="http://schemas.microsoft.com/office/drawing/2012/chart">
                      <c:ext xmlns:c15="http://schemas.microsoft.com/office/drawing/2012/chart" uri="{02D57815-91ED-43cb-92C2-25804820EDAC}">
                        <c15:formulaRef>
                          <c15:sqref>Data!$N$2:$N$71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7.0000000000000001E-3</c:v>
                      </c:pt>
                      <c:pt idx="17">
                        <c:v>2.7E-2</c:v>
                      </c:pt>
                      <c:pt idx="18">
                        <c:v>0</c:v>
                      </c:pt>
                      <c:pt idx="19">
                        <c:v>0</c:v>
                      </c:pt>
                      <c:pt idx="20">
                        <c:v>0</c:v>
                      </c:pt>
                      <c:pt idx="21">
                        <c:v>0</c:v>
                      </c:pt>
                      <c:pt idx="22">
                        <c:v>7.0000000000000001E-3</c:v>
                      </c:pt>
                      <c:pt idx="23">
                        <c:v>0</c:v>
                      </c:pt>
                      <c:pt idx="24">
                        <c:v>0</c:v>
                      </c:pt>
                      <c:pt idx="25">
                        <c:v>3.0000000000000001E-3</c:v>
                      </c:pt>
                      <c:pt idx="26">
                        <c:v>0</c:v>
                      </c:pt>
                      <c:pt idx="27">
                        <c:v>1.0999999999999999E-2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8.9999999999999993E-3</c:v>
                      </c:pt>
                      <c:pt idx="42">
                        <c:v>8.9999999999999993E-3</c:v>
                      </c:pt>
                      <c:pt idx="43">
                        <c:v>0</c:v>
                      </c:pt>
                      <c:pt idx="44">
                        <c:v>0</c:v>
                      </c:pt>
                      <c:pt idx="45">
                        <c:v>0</c:v>
                      </c:pt>
                      <c:pt idx="46">
                        <c:v>0</c:v>
                      </c:pt>
                      <c:pt idx="47">
                        <c:v>0</c:v>
                      </c:pt>
                      <c:pt idx="48">
                        <c:v>0</c:v>
                      </c:pt>
                      <c:pt idx="49">
                        <c:v>0</c:v>
                      </c:pt>
                      <c:pt idx="50">
                        <c:v>0</c:v>
                      </c:pt>
                      <c:pt idx="51">
                        <c:v>0</c:v>
                      </c:pt>
                      <c:pt idx="52">
                        <c:v>0</c:v>
                      </c:pt>
                      <c:pt idx="53">
                        <c:v>0</c:v>
                      </c:pt>
                      <c:pt idx="54">
                        <c:v>1.0999999999999999E-2</c:v>
                      </c:pt>
                      <c:pt idx="55">
                        <c:v>0</c:v>
                      </c:pt>
                      <c:pt idx="56">
                        <c:v>0</c:v>
                      </c:pt>
                      <c:pt idx="57">
                        <c:v>0</c:v>
                      </c:pt>
                      <c:pt idx="58">
                        <c:v>0</c:v>
                      </c:pt>
                      <c:pt idx="59">
                        <c:v>0</c:v>
                      </c:pt>
                      <c:pt idx="60">
                        <c:v>0</c:v>
                      </c:pt>
                      <c:pt idx="61">
                        <c:v>8.0000000000000002E-3</c:v>
                      </c:pt>
                      <c:pt idx="62">
                        <c:v>0</c:v>
                      </c:pt>
                      <c:pt idx="63">
                        <c:v>6.0000000000000001E-3</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C-6BF0-433F-AB2F-F4A1966D8A1C}"/>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Data!$S$1</c15:sqref>
                        </c15:formulaRef>
                      </c:ext>
                    </c:extLst>
                    <c:strCache>
                      <c:ptCount val="1"/>
                      <c:pt idx="0">
                        <c:v>Question Marks per word</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extLst xmlns:c15="http://schemas.microsoft.com/office/drawing/2012/chart">
                      <c:ext xmlns:c15="http://schemas.microsoft.com/office/drawing/2012/chart" uri="{02D57815-91ED-43cb-92C2-25804820EDAC}">
                        <c15:formulaRef>
                          <c15:sqref>Data!$S$2:$S$71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6.0000000000000001E-3</c:v>
                      </c:pt>
                      <c:pt idx="46">
                        <c:v>0</c:v>
                      </c:pt>
                      <c:pt idx="47">
                        <c:v>0</c:v>
                      </c:pt>
                      <c:pt idx="48">
                        <c:v>0</c:v>
                      </c:pt>
                      <c:pt idx="49">
                        <c:v>0</c:v>
                      </c:pt>
                      <c:pt idx="50">
                        <c:v>0</c:v>
                      </c:pt>
                      <c:pt idx="51">
                        <c:v>0</c:v>
                      </c:pt>
                      <c:pt idx="52">
                        <c:v>0</c:v>
                      </c:pt>
                      <c:pt idx="53">
                        <c:v>0</c:v>
                      </c:pt>
                      <c:pt idx="54">
                        <c:v>7.0000000000000001E-3</c:v>
                      </c:pt>
                      <c:pt idx="55">
                        <c:v>0</c:v>
                      </c:pt>
                      <c:pt idx="56">
                        <c:v>0</c:v>
                      </c:pt>
                      <c:pt idx="57">
                        <c:v>0</c:v>
                      </c:pt>
                      <c:pt idx="58">
                        <c:v>0</c:v>
                      </c:pt>
                      <c:pt idx="59">
                        <c:v>0</c:v>
                      </c:pt>
                      <c:pt idx="60">
                        <c:v>1.4999999999999999E-2</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E-6BF0-433F-AB2F-F4A1966D8A1C}"/>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Data!$T$1</c15:sqref>
                        </c15:formulaRef>
                      </c:ext>
                    </c:extLst>
                    <c:strCache>
                      <c:ptCount val="1"/>
                      <c:pt idx="0">
                        <c:v>Dashes per word</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extLst xmlns:c15="http://schemas.microsoft.com/office/drawing/2012/chart">
                      <c:ext xmlns:c15="http://schemas.microsoft.com/office/drawing/2012/chart" uri="{02D57815-91ED-43cb-92C2-25804820EDAC}">
                        <c15:formulaRef>
                          <c15:sqref>Data!$T$2:$T$71</c15:sqref>
                        </c15:formulaRef>
                      </c:ext>
                    </c:extLst>
                    <c:numCache>
                      <c:formatCode>General</c:formatCode>
                      <c:ptCount val="70"/>
                      <c:pt idx="0">
                        <c:v>0</c:v>
                      </c:pt>
                      <c:pt idx="1">
                        <c:v>0</c:v>
                      </c:pt>
                      <c:pt idx="2">
                        <c:v>0</c:v>
                      </c:pt>
                      <c:pt idx="3">
                        <c:v>0</c:v>
                      </c:pt>
                      <c:pt idx="4">
                        <c:v>0</c:v>
                      </c:pt>
                      <c:pt idx="5">
                        <c:v>0</c:v>
                      </c:pt>
                      <c:pt idx="6">
                        <c:v>0</c:v>
                      </c:pt>
                      <c:pt idx="7">
                        <c:v>0</c:v>
                      </c:pt>
                      <c:pt idx="8">
                        <c:v>8.9999999999999993E-3</c:v>
                      </c:pt>
                      <c:pt idx="9">
                        <c:v>0</c:v>
                      </c:pt>
                      <c:pt idx="10">
                        <c:v>0</c:v>
                      </c:pt>
                      <c:pt idx="11">
                        <c:v>0</c:v>
                      </c:pt>
                      <c:pt idx="12">
                        <c:v>0</c:v>
                      </c:pt>
                      <c:pt idx="13">
                        <c:v>0</c:v>
                      </c:pt>
                      <c:pt idx="14">
                        <c:v>0</c:v>
                      </c:pt>
                      <c:pt idx="15">
                        <c:v>7.0000000000000001E-3</c:v>
                      </c:pt>
                      <c:pt idx="16">
                        <c:v>0</c:v>
                      </c:pt>
                      <c:pt idx="17">
                        <c:v>0</c:v>
                      </c:pt>
                      <c:pt idx="18">
                        <c:v>0.02</c:v>
                      </c:pt>
                      <c:pt idx="19">
                        <c:v>0</c:v>
                      </c:pt>
                      <c:pt idx="20">
                        <c:v>5.0000000000000001E-3</c:v>
                      </c:pt>
                      <c:pt idx="21">
                        <c:v>0</c:v>
                      </c:pt>
                      <c:pt idx="22">
                        <c:v>1.2999999999999999E-2</c:v>
                      </c:pt>
                      <c:pt idx="23">
                        <c:v>0</c:v>
                      </c:pt>
                      <c:pt idx="24">
                        <c:v>0</c:v>
                      </c:pt>
                      <c:pt idx="25">
                        <c:v>0</c:v>
                      </c:pt>
                      <c:pt idx="26">
                        <c:v>0</c:v>
                      </c:pt>
                      <c:pt idx="27">
                        <c:v>6.7000000000000004E-2</c:v>
                      </c:pt>
                      <c:pt idx="28">
                        <c:v>0</c:v>
                      </c:pt>
                      <c:pt idx="29">
                        <c:v>0</c:v>
                      </c:pt>
                      <c:pt idx="30">
                        <c:v>8.0000000000000002E-3</c:v>
                      </c:pt>
                      <c:pt idx="31">
                        <c:v>0</c:v>
                      </c:pt>
                      <c:pt idx="32">
                        <c:v>0</c:v>
                      </c:pt>
                      <c:pt idx="33">
                        <c:v>0</c:v>
                      </c:pt>
                      <c:pt idx="34">
                        <c:v>0</c:v>
                      </c:pt>
                      <c:pt idx="35">
                        <c:v>0</c:v>
                      </c:pt>
                      <c:pt idx="36">
                        <c:v>0</c:v>
                      </c:pt>
                      <c:pt idx="37">
                        <c:v>0</c:v>
                      </c:pt>
                      <c:pt idx="38">
                        <c:v>0</c:v>
                      </c:pt>
                      <c:pt idx="39">
                        <c:v>0</c:v>
                      </c:pt>
                      <c:pt idx="40">
                        <c:v>0</c:v>
                      </c:pt>
                      <c:pt idx="41">
                        <c:v>8.9999999999999993E-3</c:v>
                      </c:pt>
                      <c:pt idx="42">
                        <c:v>0</c:v>
                      </c:pt>
                      <c:pt idx="43">
                        <c:v>0</c:v>
                      </c:pt>
                      <c:pt idx="44">
                        <c:v>0</c:v>
                      </c:pt>
                      <c:pt idx="45">
                        <c:v>0</c:v>
                      </c:pt>
                      <c:pt idx="46">
                        <c:v>0</c:v>
                      </c:pt>
                      <c:pt idx="47">
                        <c:v>0</c:v>
                      </c:pt>
                      <c:pt idx="48">
                        <c:v>0</c:v>
                      </c:pt>
                      <c:pt idx="49">
                        <c:v>0</c:v>
                      </c:pt>
                      <c:pt idx="50">
                        <c:v>0</c:v>
                      </c:pt>
                      <c:pt idx="51">
                        <c:v>0</c:v>
                      </c:pt>
                      <c:pt idx="52">
                        <c:v>0</c:v>
                      </c:pt>
                      <c:pt idx="53">
                        <c:v>0</c:v>
                      </c:pt>
                      <c:pt idx="54">
                        <c:v>7.0000000000000001E-3</c:v>
                      </c:pt>
                      <c:pt idx="55">
                        <c:v>0.01</c:v>
                      </c:pt>
                      <c:pt idx="56">
                        <c:v>0</c:v>
                      </c:pt>
                      <c:pt idx="57">
                        <c:v>1.7000000000000001E-2</c:v>
                      </c:pt>
                      <c:pt idx="58">
                        <c:v>0</c:v>
                      </c:pt>
                      <c:pt idx="59">
                        <c:v>0</c:v>
                      </c:pt>
                      <c:pt idx="60">
                        <c:v>0</c:v>
                      </c:pt>
                      <c:pt idx="61">
                        <c:v>1.6E-2</c:v>
                      </c:pt>
                      <c:pt idx="62">
                        <c:v>0</c:v>
                      </c:pt>
                      <c:pt idx="63">
                        <c:v>1.2E-2</c:v>
                      </c:pt>
                      <c:pt idx="64">
                        <c:v>0.01</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0-6BF0-433F-AB2F-F4A1966D8A1C}"/>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Data!$U$1</c15:sqref>
                        </c15:formulaRef>
                      </c:ext>
                    </c:extLst>
                    <c:strCache>
                      <c:ptCount val="1"/>
                      <c:pt idx="0">
                        <c:v>Semicolons per word</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extLst xmlns:c15="http://schemas.microsoft.com/office/drawing/2012/chart">
                      <c:ext xmlns:c15="http://schemas.microsoft.com/office/drawing/2012/chart" uri="{02D57815-91ED-43cb-92C2-25804820EDAC}">
                        <c15:formulaRef>
                          <c15:sqref>Data!$U$2:$U$71</c15:sqref>
                        </c15:formulaRef>
                      </c:ext>
                    </c:extLst>
                    <c:numCache>
                      <c:formatCode>General</c:formatCode>
                      <c:ptCount val="70"/>
                      <c:pt idx="0">
                        <c:v>5.0000000000000001E-3</c:v>
                      </c:pt>
                      <c:pt idx="1">
                        <c:v>0</c:v>
                      </c:pt>
                      <c:pt idx="2">
                        <c:v>8.9999999999999993E-3</c:v>
                      </c:pt>
                      <c:pt idx="3">
                        <c:v>0</c:v>
                      </c:pt>
                      <c:pt idx="4">
                        <c:v>2.3E-2</c:v>
                      </c:pt>
                      <c:pt idx="5">
                        <c:v>0</c:v>
                      </c:pt>
                      <c:pt idx="6">
                        <c:v>0</c:v>
                      </c:pt>
                      <c:pt idx="7">
                        <c:v>0</c:v>
                      </c:pt>
                      <c:pt idx="8">
                        <c:v>1.4E-2</c:v>
                      </c:pt>
                      <c:pt idx="9">
                        <c:v>2.7E-2</c:v>
                      </c:pt>
                      <c:pt idx="10">
                        <c:v>1.2999999999999999E-2</c:v>
                      </c:pt>
                      <c:pt idx="11">
                        <c:v>6.0000000000000001E-3</c:v>
                      </c:pt>
                      <c:pt idx="12">
                        <c:v>1.0999999999999999E-2</c:v>
                      </c:pt>
                      <c:pt idx="13">
                        <c:v>3.1E-2</c:v>
                      </c:pt>
                      <c:pt idx="14">
                        <c:v>0</c:v>
                      </c:pt>
                      <c:pt idx="15">
                        <c:v>7.0000000000000001E-3</c:v>
                      </c:pt>
                      <c:pt idx="16">
                        <c:v>1.4E-2</c:v>
                      </c:pt>
                      <c:pt idx="17">
                        <c:v>5.0000000000000001E-3</c:v>
                      </c:pt>
                      <c:pt idx="18">
                        <c:v>0.02</c:v>
                      </c:pt>
                      <c:pt idx="19">
                        <c:v>2.1999999999999999E-2</c:v>
                      </c:pt>
                      <c:pt idx="20">
                        <c:v>2.1999999999999999E-2</c:v>
                      </c:pt>
                      <c:pt idx="21">
                        <c:v>3.2000000000000001E-2</c:v>
                      </c:pt>
                      <c:pt idx="22">
                        <c:v>7.0000000000000001E-3</c:v>
                      </c:pt>
                      <c:pt idx="23">
                        <c:v>3.3000000000000002E-2</c:v>
                      </c:pt>
                      <c:pt idx="24">
                        <c:v>1.4E-2</c:v>
                      </c:pt>
                      <c:pt idx="25">
                        <c:v>1.6E-2</c:v>
                      </c:pt>
                      <c:pt idx="26">
                        <c:v>8.9999999999999993E-3</c:v>
                      </c:pt>
                      <c:pt idx="27">
                        <c:v>3.4000000000000002E-2</c:v>
                      </c:pt>
                      <c:pt idx="28">
                        <c:v>1.6E-2</c:v>
                      </c:pt>
                      <c:pt idx="29">
                        <c:v>1.7999999999999999E-2</c:v>
                      </c:pt>
                      <c:pt idx="30">
                        <c:v>2.4E-2</c:v>
                      </c:pt>
                      <c:pt idx="31">
                        <c:v>1.0999999999999999E-2</c:v>
                      </c:pt>
                      <c:pt idx="32">
                        <c:v>8.9999999999999993E-3</c:v>
                      </c:pt>
                      <c:pt idx="33">
                        <c:v>1.0999999999999999E-2</c:v>
                      </c:pt>
                      <c:pt idx="34">
                        <c:v>1.4999999999999999E-2</c:v>
                      </c:pt>
                      <c:pt idx="35">
                        <c:v>1.9E-2</c:v>
                      </c:pt>
                      <c:pt idx="36">
                        <c:v>3.1E-2</c:v>
                      </c:pt>
                      <c:pt idx="37">
                        <c:v>3.1E-2</c:v>
                      </c:pt>
                      <c:pt idx="38">
                        <c:v>5.0000000000000001E-3</c:v>
                      </c:pt>
                      <c:pt idx="39">
                        <c:v>0</c:v>
                      </c:pt>
                      <c:pt idx="40">
                        <c:v>0</c:v>
                      </c:pt>
                      <c:pt idx="41">
                        <c:v>2.7E-2</c:v>
                      </c:pt>
                      <c:pt idx="42">
                        <c:v>8.9999999999999993E-3</c:v>
                      </c:pt>
                      <c:pt idx="43">
                        <c:v>0</c:v>
                      </c:pt>
                      <c:pt idx="44">
                        <c:v>1.0999999999999999E-2</c:v>
                      </c:pt>
                      <c:pt idx="45">
                        <c:v>1.9E-2</c:v>
                      </c:pt>
                      <c:pt idx="46">
                        <c:v>0</c:v>
                      </c:pt>
                      <c:pt idx="47">
                        <c:v>1.0999999999999999E-2</c:v>
                      </c:pt>
                      <c:pt idx="48">
                        <c:v>7.0000000000000001E-3</c:v>
                      </c:pt>
                      <c:pt idx="49">
                        <c:v>1.4999999999999999E-2</c:v>
                      </c:pt>
                      <c:pt idx="50">
                        <c:v>1.0999999999999999E-2</c:v>
                      </c:pt>
                      <c:pt idx="51">
                        <c:v>1.4999999999999999E-2</c:v>
                      </c:pt>
                      <c:pt idx="52">
                        <c:v>1.0999999999999999E-2</c:v>
                      </c:pt>
                      <c:pt idx="53">
                        <c:v>0</c:v>
                      </c:pt>
                      <c:pt idx="54">
                        <c:v>4.0000000000000001E-3</c:v>
                      </c:pt>
                      <c:pt idx="55">
                        <c:v>5.0000000000000001E-3</c:v>
                      </c:pt>
                      <c:pt idx="56">
                        <c:v>0.01</c:v>
                      </c:pt>
                      <c:pt idx="57">
                        <c:v>1.7000000000000001E-2</c:v>
                      </c:pt>
                      <c:pt idx="58">
                        <c:v>0</c:v>
                      </c:pt>
                      <c:pt idx="59">
                        <c:v>1.4E-2</c:v>
                      </c:pt>
                      <c:pt idx="60">
                        <c:v>5.0000000000000001E-3</c:v>
                      </c:pt>
                      <c:pt idx="61">
                        <c:v>1.6E-2</c:v>
                      </c:pt>
                      <c:pt idx="62">
                        <c:v>2.7E-2</c:v>
                      </c:pt>
                      <c:pt idx="63">
                        <c:v>0.03</c:v>
                      </c:pt>
                      <c:pt idx="64">
                        <c:v>0.02</c:v>
                      </c:pt>
                      <c:pt idx="65">
                        <c:v>1.9E-2</c:v>
                      </c:pt>
                      <c:pt idx="66">
                        <c:v>3.7999999999999999E-2</c:v>
                      </c:pt>
                      <c:pt idx="67">
                        <c:v>1.6E-2</c:v>
                      </c:pt>
                      <c:pt idx="68">
                        <c:v>5.0999999999999997E-2</c:v>
                      </c:pt>
                      <c:pt idx="69">
                        <c:v>1.4999999999999999E-2</c:v>
                      </c:pt>
                    </c:numCache>
                  </c:numRef>
                </c:val>
                <c:smooth val="0"/>
                <c:extLst xmlns:c15="http://schemas.microsoft.com/office/drawing/2012/chart">
                  <c:ext xmlns:c16="http://schemas.microsoft.com/office/drawing/2014/chart" uri="{C3380CC4-5D6E-409C-BE32-E72D297353CC}">
                    <c16:uniqueId val="{0000000F-6BF0-433F-AB2F-F4A1966D8A1C}"/>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Data!$V$1</c15:sqref>
                        </c15:formulaRef>
                      </c:ext>
                    </c:extLst>
                    <c:strCache>
                      <c:ptCount val="1"/>
                      <c:pt idx="0">
                        <c:v>Quotations per word</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extLst xmlns:c15="http://schemas.microsoft.com/office/drawing/2012/chart">
                      <c:ext xmlns:c15="http://schemas.microsoft.com/office/drawing/2012/chart" uri="{02D57815-91ED-43cb-92C2-25804820EDAC}">
                        <c15:formulaRef>
                          <c15:sqref>Data!$V$2:$V$71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10-6BF0-433F-AB2F-F4A1966D8A1C}"/>
                  </c:ext>
                </c:extLst>
              </c15:ser>
            </c15:filteredLineSeries>
          </c:ext>
        </c:extLst>
      </c:lineChart>
      <c:catAx>
        <c:axId val="41924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8184"/>
        <c:crosses val="autoZero"/>
        <c:auto val="1"/>
        <c:lblAlgn val="ctr"/>
        <c:lblOffset val="100"/>
        <c:noMultiLvlLbl val="0"/>
      </c:catAx>
      <c:valAx>
        <c:axId val="41924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4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4"/>
          <c:order val="14"/>
          <c:tx>
            <c:strRef>
              <c:f>Data!$U$1</c:f>
              <c:strCache>
                <c:ptCount val="1"/>
                <c:pt idx="0">
                  <c:v>Semicolons per word</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numRef>
              <c:f>Data!$A$2:$A$71</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Data!$U$2:$U$71</c:f>
              <c:numCache>
                <c:formatCode>General</c:formatCode>
                <c:ptCount val="70"/>
                <c:pt idx="0">
                  <c:v>5.0000000000000001E-3</c:v>
                </c:pt>
                <c:pt idx="1">
                  <c:v>0</c:v>
                </c:pt>
                <c:pt idx="2">
                  <c:v>8.9999999999999993E-3</c:v>
                </c:pt>
                <c:pt idx="3">
                  <c:v>0</c:v>
                </c:pt>
                <c:pt idx="4">
                  <c:v>2.3E-2</c:v>
                </c:pt>
                <c:pt idx="5">
                  <c:v>0</c:v>
                </c:pt>
                <c:pt idx="6">
                  <c:v>0</c:v>
                </c:pt>
                <c:pt idx="7">
                  <c:v>0</c:v>
                </c:pt>
                <c:pt idx="8">
                  <c:v>1.4E-2</c:v>
                </c:pt>
                <c:pt idx="9">
                  <c:v>2.7E-2</c:v>
                </c:pt>
                <c:pt idx="10">
                  <c:v>1.2999999999999999E-2</c:v>
                </c:pt>
                <c:pt idx="11">
                  <c:v>6.0000000000000001E-3</c:v>
                </c:pt>
                <c:pt idx="12">
                  <c:v>1.0999999999999999E-2</c:v>
                </c:pt>
                <c:pt idx="13">
                  <c:v>3.1E-2</c:v>
                </c:pt>
                <c:pt idx="14">
                  <c:v>0</c:v>
                </c:pt>
                <c:pt idx="15">
                  <c:v>7.0000000000000001E-3</c:v>
                </c:pt>
                <c:pt idx="16">
                  <c:v>1.4E-2</c:v>
                </c:pt>
                <c:pt idx="17">
                  <c:v>5.0000000000000001E-3</c:v>
                </c:pt>
                <c:pt idx="18">
                  <c:v>0.02</c:v>
                </c:pt>
                <c:pt idx="19">
                  <c:v>2.1999999999999999E-2</c:v>
                </c:pt>
                <c:pt idx="20">
                  <c:v>2.1999999999999999E-2</c:v>
                </c:pt>
                <c:pt idx="21">
                  <c:v>3.2000000000000001E-2</c:v>
                </c:pt>
                <c:pt idx="22">
                  <c:v>7.0000000000000001E-3</c:v>
                </c:pt>
                <c:pt idx="23">
                  <c:v>3.3000000000000002E-2</c:v>
                </c:pt>
                <c:pt idx="24">
                  <c:v>1.4E-2</c:v>
                </c:pt>
                <c:pt idx="25">
                  <c:v>1.6E-2</c:v>
                </c:pt>
                <c:pt idx="26">
                  <c:v>8.9999999999999993E-3</c:v>
                </c:pt>
                <c:pt idx="27">
                  <c:v>3.4000000000000002E-2</c:v>
                </c:pt>
                <c:pt idx="28">
                  <c:v>1.6E-2</c:v>
                </c:pt>
                <c:pt idx="29">
                  <c:v>1.7999999999999999E-2</c:v>
                </c:pt>
                <c:pt idx="30">
                  <c:v>2.4E-2</c:v>
                </c:pt>
                <c:pt idx="31">
                  <c:v>1.0999999999999999E-2</c:v>
                </c:pt>
                <c:pt idx="32">
                  <c:v>8.9999999999999993E-3</c:v>
                </c:pt>
                <c:pt idx="33">
                  <c:v>1.0999999999999999E-2</c:v>
                </c:pt>
                <c:pt idx="34">
                  <c:v>1.4999999999999999E-2</c:v>
                </c:pt>
                <c:pt idx="35">
                  <c:v>1.9E-2</c:v>
                </c:pt>
                <c:pt idx="36">
                  <c:v>3.1E-2</c:v>
                </c:pt>
                <c:pt idx="37">
                  <c:v>3.1E-2</c:v>
                </c:pt>
                <c:pt idx="38">
                  <c:v>5.0000000000000001E-3</c:v>
                </c:pt>
                <c:pt idx="39">
                  <c:v>0</c:v>
                </c:pt>
                <c:pt idx="40">
                  <c:v>0</c:v>
                </c:pt>
                <c:pt idx="41">
                  <c:v>2.7E-2</c:v>
                </c:pt>
                <c:pt idx="42">
                  <c:v>8.9999999999999993E-3</c:v>
                </c:pt>
                <c:pt idx="43">
                  <c:v>0</c:v>
                </c:pt>
                <c:pt idx="44">
                  <c:v>1.0999999999999999E-2</c:v>
                </c:pt>
                <c:pt idx="45">
                  <c:v>1.9E-2</c:v>
                </c:pt>
                <c:pt idx="46">
                  <c:v>0</c:v>
                </c:pt>
                <c:pt idx="47">
                  <c:v>1.0999999999999999E-2</c:v>
                </c:pt>
                <c:pt idx="48">
                  <c:v>7.0000000000000001E-3</c:v>
                </c:pt>
                <c:pt idx="49">
                  <c:v>1.4999999999999999E-2</c:v>
                </c:pt>
                <c:pt idx="50">
                  <c:v>1.0999999999999999E-2</c:v>
                </c:pt>
                <c:pt idx="51">
                  <c:v>1.4999999999999999E-2</c:v>
                </c:pt>
                <c:pt idx="52">
                  <c:v>1.0999999999999999E-2</c:v>
                </c:pt>
                <c:pt idx="53">
                  <c:v>0</c:v>
                </c:pt>
                <c:pt idx="54">
                  <c:v>4.0000000000000001E-3</c:v>
                </c:pt>
                <c:pt idx="55">
                  <c:v>5.0000000000000001E-3</c:v>
                </c:pt>
                <c:pt idx="56">
                  <c:v>0.01</c:v>
                </c:pt>
                <c:pt idx="57">
                  <c:v>1.7000000000000001E-2</c:v>
                </c:pt>
                <c:pt idx="58">
                  <c:v>0</c:v>
                </c:pt>
                <c:pt idx="59">
                  <c:v>1.4E-2</c:v>
                </c:pt>
                <c:pt idx="60">
                  <c:v>5.0000000000000001E-3</c:v>
                </c:pt>
                <c:pt idx="61">
                  <c:v>1.6E-2</c:v>
                </c:pt>
                <c:pt idx="62">
                  <c:v>2.7E-2</c:v>
                </c:pt>
                <c:pt idx="63">
                  <c:v>0.03</c:v>
                </c:pt>
                <c:pt idx="64">
                  <c:v>0.02</c:v>
                </c:pt>
                <c:pt idx="65">
                  <c:v>1.9E-2</c:v>
                </c:pt>
                <c:pt idx="66">
                  <c:v>3.7999999999999999E-2</c:v>
                </c:pt>
                <c:pt idx="67">
                  <c:v>1.6E-2</c:v>
                </c:pt>
                <c:pt idx="68">
                  <c:v>5.0999999999999997E-2</c:v>
                </c:pt>
                <c:pt idx="69">
                  <c:v>1.4999999999999999E-2</c:v>
                </c:pt>
              </c:numCache>
            </c:numRef>
          </c:val>
          <c:smooth val="0"/>
          <c:extLst>
            <c:ext xmlns:c16="http://schemas.microsoft.com/office/drawing/2014/chart" uri="{C3380CC4-5D6E-409C-BE32-E72D297353CC}">
              <c16:uniqueId val="{00000005-6809-48BE-B92D-6EF304FBB0AA}"/>
            </c:ext>
          </c:extLst>
        </c:ser>
        <c:dLbls>
          <c:showLegendKey val="0"/>
          <c:showVal val="0"/>
          <c:showCatName val="0"/>
          <c:showSerName val="0"/>
          <c:showPercent val="0"/>
          <c:showBubbleSize val="0"/>
        </c:dLbls>
        <c:marker val="1"/>
        <c:smooth val="0"/>
        <c:axId val="419244576"/>
        <c:axId val="419248184"/>
        <c:extLst>
          <c:ext xmlns:c15="http://schemas.microsoft.com/office/drawing/2012/chart" uri="{02D57815-91ED-43cb-92C2-25804820EDAC}">
            <c15:filteredLineSeries>
              <c15:ser>
                <c:idx val="0"/>
                <c:order val="0"/>
                <c:tx>
                  <c:strRef>
                    <c:extLst>
                      <c:ext uri="{02D57815-91ED-43cb-92C2-25804820EDAC}">
                        <c15:formulaRef>
                          <c15:sqref>Data!$C$1</c15:sqref>
                        </c15:formulaRef>
                      </c:ext>
                    </c:extLst>
                    <c:strCache>
                      <c:ptCount val="1"/>
                      <c:pt idx="0">
                        <c:v>Word 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uri="{02D57815-91ED-43cb-92C2-25804820EDAC}">
                        <c15:formulaRef>
                          <c15:sqref>Data!$C$2:$C$71</c15:sqref>
                        </c15:formulaRef>
                      </c:ext>
                    </c:extLst>
                    <c:numCache>
                      <c:formatCode>General</c:formatCode>
                      <c:ptCount val="70"/>
                      <c:pt idx="0">
                        <c:v>211</c:v>
                      </c:pt>
                      <c:pt idx="1">
                        <c:v>102</c:v>
                      </c:pt>
                      <c:pt idx="2">
                        <c:v>218</c:v>
                      </c:pt>
                      <c:pt idx="3">
                        <c:v>203</c:v>
                      </c:pt>
                      <c:pt idx="4">
                        <c:v>43</c:v>
                      </c:pt>
                      <c:pt idx="5">
                        <c:v>72</c:v>
                      </c:pt>
                      <c:pt idx="6">
                        <c:v>138</c:v>
                      </c:pt>
                      <c:pt idx="7">
                        <c:v>216</c:v>
                      </c:pt>
                      <c:pt idx="8">
                        <c:v>216</c:v>
                      </c:pt>
                      <c:pt idx="9">
                        <c:v>149</c:v>
                      </c:pt>
                      <c:pt idx="10">
                        <c:v>150</c:v>
                      </c:pt>
                      <c:pt idx="11">
                        <c:v>156</c:v>
                      </c:pt>
                      <c:pt idx="12">
                        <c:v>176</c:v>
                      </c:pt>
                      <c:pt idx="13">
                        <c:v>162</c:v>
                      </c:pt>
                      <c:pt idx="14">
                        <c:v>77</c:v>
                      </c:pt>
                      <c:pt idx="15">
                        <c:v>303</c:v>
                      </c:pt>
                      <c:pt idx="16">
                        <c:v>138</c:v>
                      </c:pt>
                      <c:pt idx="17">
                        <c:v>185</c:v>
                      </c:pt>
                      <c:pt idx="18">
                        <c:v>102</c:v>
                      </c:pt>
                      <c:pt idx="19">
                        <c:v>139</c:v>
                      </c:pt>
                      <c:pt idx="20">
                        <c:v>412</c:v>
                      </c:pt>
                      <c:pt idx="21">
                        <c:v>155</c:v>
                      </c:pt>
                      <c:pt idx="22">
                        <c:v>151</c:v>
                      </c:pt>
                      <c:pt idx="23">
                        <c:v>270</c:v>
                      </c:pt>
                      <c:pt idx="24">
                        <c:v>218</c:v>
                      </c:pt>
                      <c:pt idx="25">
                        <c:v>364</c:v>
                      </c:pt>
                      <c:pt idx="26">
                        <c:v>115</c:v>
                      </c:pt>
                      <c:pt idx="27">
                        <c:v>89</c:v>
                      </c:pt>
                      <c:pt idx="28">
                        <c:v>251</c:v>
                      </c:pt>
                      <c:pt idx="29">
                        <c:v>171</c:v>
                      </c:pt>
                      <c:pt idx="30">
                        <c:v>250</c:v>
                      </c:pt>
                      <c:pt idx="31">
                        <c:v>285</c:v>
                      </c:pt>
                      <c:pt idx="32">
                        <c:v>107</c:v>
                      </c:pt>
                      <c:pt idx="33">
                        <c:v>266</c:v>
                      </c:pt>
                      <c:pt idx="34">
                        <c:v>137</c:v>
                      </c:pt>
                      <c:pt idx="35">
                        <c:v>107</c:v>
                      </c:pt>
                      <c:pt idx="36">
                        <c:v>131</c:v>
                      </c:pt>
                      <c:pt idx="37">
                        <c:v>160</c:v>
                      </c:pt>
                      <c:pt idx="38">
                        <c:v>189</c:v>
                      </c:pt>
                      <c:pt idx="39">
                        <c:v>146</c:v>
                      </c:pt>
                      <c:pt idx="40">
                        <c:v>75</c:v>
                      </c:pt>
                      <c:pt idx="41">
                        <c:v>226</c:v>
                      </c:pt>
                      <c:pt idx="42">
                        <c:v>111</c:v>
                      </c:pt>
                      <c:pt idx="43">
                        <c:v>58</c:v>
                      </c:pt>
                      <c:pt idx="44">
                        <c:v>90</c:v>
                      </c:pt>
                      <c:pt idx="45">
                        <c:v>162</c:v>
                      </c:pt>
                      <c:pt idx="46">
                        <c:v>42</c:v>
                      </c:pt>
                      <c:pt idx="47">
                        <c:v>89</c:v>
                      </c:pt>
                      <c:pt idx="48">
                        <c:v>144</c:v>
                      </c:pt>
                      <c:pt idx="49">
                        <c:v>131</c:v>
                      </c:pt>
                      <c:pt idx="50">
                        <c:v>183</c:v>
                      </c:pt>
                      <c:pt idx="51">
                        <c:v>275</c:v>
                      </c:pt>
                      <c:pt idx="52">
                        <c:v>92</c:v>
                      </c:pt>
                      <c:pt idx="53">
                        <c:v>84</c:v>
                      </c:pt>
                      <c:pt idx="54">
                        <c:v>281</c:v>
                      </c:pt>
                      <c:pt idx="55">
                        <c:v>191</c:v>
                      </c:pt>
                      <c:pt idx="56">
                        <c:v>192</c:v>
                      </c:pt>
                      <c:pt idx="57">
                        <c:v>121</c:v>
                      </c:pt>
                      <c:pt idx="58">
                        <c:v>134</c:v>
                      </c:pt>
                      <c:pt idx="59">
                        <c:v>210</c:v>
                      </c:pt>
                      <c:pt idx="60">
                        <c:v>206</c:v>
                      </c:pt>
                      <c:pt idx="61">
                        <c:v>252</c:v>
                      </c:pt>
                      <c:pt idx="62">
                        <c:v>75</c:v>
                      </c:pt>
                      <c:pt idx="63">
                        <c:v>168</c:v>
                      </c:pt>
                      <c:pt idx="64">
                        <c:v>203</c:v>
                      </c:pt>
                      <c:pt idx="65">
                        <c:v>162</c:v>
                      </c:pt>
                      <c:pt idx="66">
                        <c:v>210</c:v>
                      </c:pt>
                      <c:pt idx="67">
                        <c:v>126</c:v>
                      </c:pt>
                      <c:pt idx="68">
                        <c:v>177</c:v>
                      </c:pt>
                      <c:pt idx="69">
                        <c:v>130</c:v>
                      </c:pt>
                    </c:numCache>
                  </c:numRef>
                </c:val>
                <c:smooth val="0"/>
                <c:extLst>
                  <c:ext xmlns:c16="http://schemas.microsoft.com/office/drawing/2014/chart" uri="{C3380CC4-5D6E-409C-BE32-E72D297353CC}">
                    <c16:uniqueId val="{00000007-6809-48BE-B92D-6EF304FBB0AA}"/>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Data!$D$1</c15:sqref>
                        </c15:formulaRef>
                      </c:ext>
                    </c:extLst>
                    <c:strCache>
                      <c:ptCount val="1"/>
                      <c:pt idx="0">
                        <c:v>Commas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Data!$D$2:$D$71</c15:sqref>
                        </c15:formulaRef>
                      </c:ext>
                    </c:extLst>
                    <c:numCache>
                      <c:formatCode>General</c:formatCode>
                      <c:ptCount val="70"/>
                      <c:pt idx="0">
                        <c:v>16</c:v>
                      </c:pt>
                      <c:pt idx="1">
                        <c:v>7</c:v>
                      </c:pt>
                      <c:pt idx="2">
                        <c:v>21</c:v>
                      </c:pt>
                      <c:pt idx="3">
                        <c:v>19</c:v>
                      </c:pt>
                      <c:pt idx="4">
                        <c:v>2</c:v>
                      </c:pt>
                      <c:pt idx="5">
                        <c:v>7</c:v>
                      </c:pt>
                      <c:pt idx="6">
                        <c:v>13</c:v>
                      </c:pt>
                      <c:pt idx="7">
                        <c:v>26</c:v>
                      </c:pt>
                      <c:pt idx="8">
                        <c:v>22</c:v>
                      </c:pt>
                      <c:pt idx="9">
                        <c:v>10</c:v>
                      </c:pt>
                      <c:pt idx="10">
                        <c:v>15</c:v>
                      </c:pt>
                      <c:pt idx="11">
                        <c:v>16</c:v>
                      </c:pt>
                      <c:pt idx="12">
                        <c:v>17</c:v>
                      </c:pt>
                      <c:pt idx="13">
                        <c:v>17</c:v>
                      </c:pt>
                      <c:pt idx="14">
                        <c:v>11</c:v>
                      </c:pt>
                      <c:pt idx="15">
                        <c:v>33</c:v>
                      </c:pt>
                      <c:pt idx="16">
                        <c:v>13</c:v>
                      </c:pt>
                      <c:pt idx="17">
                        <c:v>12</c:v>
                      </c:pt>
                      <c:pt idx="18">
                        <c:v>11</c:v>
                      </c:pt>
                      <c:pt idx="19">
                        <c:v>13</c:v>
                      </c:pt>
                      <c:pt idx="20">
                        <c:v>37</c:v>
                      </c:pt>
                      <c:pt idx="21">
                        <c:v>13</c:v>
                      </c:pt>
                      <c:pt idx="22">
                        <c:v>21</c:v>
                      </c:pt>
                      <c:pt idx="23">
                        <c:v>24</c:v>
                      </c:pt>
                      <c:pt idx="24">
                        <c:v>19</c:v>
                      </c:pt>
                      <c:pt idx="25">
                        <c:v>37</c:v>
                      </c:pt>
                      <c:pt idx="26">
                        <c:v>13</c:v>
                      </c:pt>
                      <c:pt idx="27">
                        <c:v>11</c:v>
                      </c:pt>
                      <c:pt idx="28">
                        <c:v>25</c:v>
                      </c:pt>
                      <c:pt idx="29">
                        <c:v>7</c:v>
                      </c:pt>
                      <c:pt idx="30">
                        <c:v>15</c:v>
                      </c:pt>
                      <c:pt idx="31">
                        <c:v>27</c:v>
                      </c:pt>
                      <c:pt idx="32">
                        <c:v>7</c:v>
                      </c:pt>
                      <c:pt idx="33">
                        <c:v>25</c:v>
                      </c:pt>
                      <c:pt idx="34">
                        <c:v>7</c:v>
                      </c:pt>
                      <c:pt idx="35">
                        <c:v>7</c:v>
                      </c:pt>
                      <c:pt idx="36">
                        <c:v>14</c:v>
                      </c:pt>
                      <c:pt idx="37">
                        <c:v>12</c:v>
                      </c:pt>
                      <c:pt idx="38">
                        <c:v>9</c:v>
                      </c:pt>
                      <c:pt idx="39">
                        <c:v>22</c:v>
                      </c:pt>
                      <c:pt idx="40">
                        <c:v>12</c:v>
                      </c:pt>
                      <c:pt idx="41">
                        <c:v>19</c:v>
                      </c:pt>
                      <c:pt idx="42">
                        <c:v>10</c:v>
                      </c:pt>
                      <c:pt idx="43">
                        <c:v>7</c:v>
                      </c:pt>
                      <c:pt idx="44">
                        <c:v>5</c:v>
                      </c:pt>
                      <c:pt idx="45">
                        <c:v>15</c:v>
                      </c:pt>
                      <c:pt idx="46">
                        <c:v>6</c:v>
                      </c:pt>
                      <c:pt idx="47">
                        <c:v>9</c:v>
                      </c:pt>
                      <c:pt idx="48">
                        <c:v>12</c:v>
                      </c:pt>
                      <c:pt idx="49">
                        <c:v>5</c:v>
                      </c:pt>
                      <c:pt idx="50">
                        <c:v>18</c:v>
                      </c:pt>
                      <c:pt idx="51">
                        <c:v>24</c:v>
                      </c:pt>
                      <c:pt idx="52">
                        <c:v>7</c:v>
                      </c:pt>
                      <c:pt idx="53">
                        <c:v>6</c:v>
                      </c:pt>
                      <c:pt idx="54">
                        <c:v>26</c:v>
                      </c:pt>
                      <c:pt idx="55">
                        <c:v>16</c:v>
                      </c:pt>
                      <c:pt idx="56">
                        <c:v>13</c:v>
                      </c:pt>
                      <c:pt idx="57">
                        <c:v>9</c:v>
                      </c:pt>
                      <c:pt idx="58">
                        <c:v>10</c:v>
                      </c:pt>
                      <c:pt idx="59">
                        <c:v>21</c:v>
                      </c:pt>
                      <c:pt idx="60">
                        <c:v>16</c:v>
                      </c:pt>
                      <c:pt idx="61">
                        <c:v>21</c:v>
                      </c:pt>
                      <c:pt idx="62">
                        <c:v>5</c:v>
                      </c:pt>
                      <c:pt idx="63">
                        <c:v>11</c:v>
                      </c:pt>
                      <c:pt idx="64">
                        <c:v>12</c:v>
                      </c:pt>
                      <c:pt idx="65">
                        <c:v>13</c:v>
                      </c:pt>
                      <c:pt idx="66">
                        <c:v>11</c:v>
                      </c:pt>
                      <c:pt idx="67">
                        <c:v>10</c:v>
                      </c:pt>
                      <c:pt idx="68">
                        <c:v>10</c:v>
                      </c:pt>
                      <c:pt idx="69">
                        <c:v>8</c:v>
                      </c:pt>
                    </c:numCache>
                  </c:numRef>
                </c:val>
                <c:smooth val="0"/>
                <c:extLst xmlns:c15="http://schemas.microsoft.com/office/drawing/2012/chart">
                  <c:ext xmlns:c16="http://schemas.microsoft.com/office/drawing/2014/chart" uri="{C3380CC4-5D6E-409C-BE32-E72D297353CC}">
                    <c16:uniqueId val="{00000008-6809-48BE-B92D-6EF304FBB0A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Data!$E$1</c15:sqref>
                        </c15:formulaRef>
                      </c:ext>
                    </c:extLst>
                    <c:strCache>
                      <c:ptCount val="1"/>
                      <c:pt idx="0">
                        <c:v>Exclamation Points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Data!$E$2:$E$71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5</c:v>
                      </c:pt>
                      <c:pt idx="18">
                        <c:v>0</c:v>
                      </c:pt>
                      <c:pt idx="19">
                        <c:v>0</c:v>
                      </c:pt>
                      <c:pt idx="20">
                        <c:v>0</c:v>
                      </c:pt>
                      <c:pt idx="21">
                        <c:v>0</c:v>
                      </c:pt>
                      <c:pt idx="22">
                        <c:v>1</c:v>
                      </c:pt>
                      <c:pt idx="23">
                        <c:v>0</c:v>
                      </c:pt>
                      <c:pt idx="24">
                        <c:v>0</c:v>
                      </c:pt>
                      <c:pt idx="25">
                        <c:v>1</c:v>
                      </c:pt>
                      <c:pt idx="26">
                        <c:v>0</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c:v>
                      </c:pt>
                      <c:pt idx="42">
                        <c:v>1</c:v>
                      </c:pt>
                      <c:pt idx="43">
                        <c:v>0</c:v>
                      </c:pt>
                      <c:pt idx="44">
                        <c:v>0</c:v>
                      </c:pt>
                      <c:pt idx="45">
                        <c:v>0</c:v>
                      </c:pt>
                      <c:pt idx="46">
                        <c:v>0</c:v>
                      </c:pt>
                      <c:pt idx="47">
                        <c:v>0</c:v>
                      </c:pt>
                      <c:pt idx="48">
                        <c:v>0</c:v>
                      </c:pt>
                      <c:pt idx="49">
                        <c:v>0</c:v>
                      </c:pt>
                      <c:pt idx="50">
                        <c:v>0</c:v>
                      </c:pt>
                      <c:pt idx="51">
                        <c:v>0</c:v>
                      </c:pt>
                      <c:pt idx="52">
                        <c:v>0</c:v>
                      </c:pt>
                      <c:pt idx="53">
                        <c:v>0</c:v>
                      </c:pt>
                      <c:pt idx="54">
                        <c:v>3</c:v>
                      </c:pt>
                      <c:pt idx="55">
                        <c:v>0</c:v>
                      </c:pt>
                      <c:pt idx="56">
                        <c:v>0</c:v>
                      </c:pt>
                      <c:pt idx="57">
                        <c:v>0</c:v>
                      </c:pt>
                      <c:pt idx="58">
                        <c:v>0</c:v>
                      </c:pt>
                      <c:pt idx="59">
                        <c:v>0</c:v>
                      </c:pt>
                      <c:pt idx="60">
                        <c:v>0</c:v>
                      </c:pt>
                      <c:pt idx="61">
                        <c:v>2</c:v>
                      </c:pt>
                      <c:pt idx="62">
                        <c:v>0</c:v>
                      </c:pt>
                      <c:pt idx="63">
                        <c:v>1</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9-6809-48BE-B92D-6EF304FBB0A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Data!$F$1</c15:sqref>
                        </c15:formulaRef>
                      </c:ext>
                    </c:extLst>
                    <c:strCache>
                      <c:ptCount val="1"/>
                      <c:pt idx="0">
                        <c:v>Periods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Data!$F$2:$F$71</c15:sqref>
                        </c15:formulaRef>
                      </c:ext>
                    </c:extLst>
                    <c:numCache>
                      <c:formatCode>General</c:formatCode>
                      <c:ptCount val="70"/>
                      <c:pt idx="0">
                        <c:v>6</c:v>
                      </c:pt>
                      <c:pt idx="1">
                        <c:v>3</c:v>
                      </c:pt>
                      <c:pt idx="2">
                        <c:v>6</c:v>
                      </c:pt>
                      <c:pt idx="3">
                        <c:v>4</c:v>
                      </c:pt>
                      <c:pt idx="4">
                        <c:v>1</c:v>
                      </c:pt>
                      <c:pt idx="5">
                        <c:v>2</c:v>
                      </c:pt>
                      <c:pt idx="6">
                        <c:v>3</c:v>
                      </c:pt>
                      <c:pt idx="7">
                        <c:v>6</c:v>
                      </c:pt>
                      <c:pt idx="8">
                        <c:v>6</c:v>
                      </c:pt>
                      <c:pt idx="9">
                        <c:v>3</c:v>
                      </c:pt>
                      <c:pt idx="10">
                        <c:v>4</c:v>
                      </c:pt>
                      <c:pt idx="11">
                        <c:v>4</c:v>
                      </c:pt>
                      <c:pt idx="12">
                        <c:v>4</c:v>
                      </c:pt>
                      <c:pt idx="13">
                        <c:v>4</c:v>
                      </c:pt>
                      <c:pt idx="14">
                        <c:v>2</c:v>
                      </c:pt>
                      <c:pt idx="15">
                        <c:v>7</c:v>
                      </c:pt>
                      <c:pt idx="16">
                        <c:v>1</c:v>
                      </c:pt>
                      <c:pt idx="17">
                        <c:v>1</c:v>
                      </c:pt>
                      <c:pt idx="18">
                        <c:v>1</c:v>
                      </c:pt>
                      <c:pt idx="19">
                        <c:v>4</c:v>
                      </c:pt>
                      <c:pt idx="20">
                        <c:v>10</c:v>
                      </c:pt>
                      <c:pt idx="21">
                        <c:v>3</c:v>
                      </c:pt>
                      <c:pt idx="22">
                        <c:v>1</c:v>
                      </c:pt>
                      <c:pt idx="23">
                        <c:v>7</c:v>
                      </c:pt>
                      <c:pt idx="24">
                        <c:v>3</c:v>
                      </c:pt>
                      <c:pt idx="25">
                        <c:v>9</c:v>
                      </c:pt>
                      <c:pt idx="26">
                        <c:v>2</c:v>
                      </c:pt>
                      <c:pt idx="27">
                        <c:v>2</c:v>
                      </c:pt>
                      <c:pt idx="28">
                        <c:v>7</c:v>
                      </c:pt>
                      <c:pt idx="29">
                        <c:v>6</c:v>
                      </c:pt>
                      <c:pt idx="30">
                        <c:v>5</c:v>
                      </c:pt>
                      <c:pt idx="31">
                        <c:v>6</c:v>
                      </c:pt>
                      <c:pt idx="32">
                        <c:v>3</c:v>
                      </c:pt>
                      <c:pt idx="33">
                        <c:v>7</c:v>
                      </c:pt>
                      <c:pt idx="34">
                        <c:v>4</c:v>
                      </c:pt>
                      <c:pt idx="35">
                        <c:v>3</c:v>
                      </c:pt>
                      <c:pt idx="36">
                        <c:v>3</c:v>
                      </c:pt>
                      <c:pt idx="37">
                        <c:v>3</c:v>
                      </c:pt>
                      <c:pt idx="38">
                        <c:v>7</c:v>
                      </c:pt>
                      <c:pt idx="39">
                        <c:v>5</c:v>
                      </c:pt>
                      <c:pt idx="40">
                        <c:v>2</c:v>
                      </c:pt>
                      <c:pt idx="41">
                        <c:v>5</c:v>
                      </c:pt>
                      <c:pt idx="42">
                        <c:v>2</c:v>
                      </c:pt>
                      <c:pt idx="43">
                        <c:v>2</c:v>
                      </c:pt>
                      <c:pt idx="44">
                        <c:v>4</c:v>
                      </c:pt>
                      <c:pt idx="45">
                        <c:v>5</c:v>
                      </c:pt>
                      <c:pt idx="46">
                        <c:v>1</c:v>
                      </c:pt>
                      <c:pt idx="47">
                        <c:v>3</c:v>
                      </c:pt>
                      <c:pt idx="48">
                        <c:v>3</c:v>
                      </c:pt>
                      <c:pt idx="49">
                        <c:v>5</c:v>
                      </c:pt>
                      <c:pt idx="50">
                        <c:v>6</c:v>
                      </c:pt>
                      <c:pt idx="51">
                        <c:v>8</c:v>
                      </c:pt>
                      <c:pt idx="52">
                        <c:v>2</c:v>
                      </c:pt>
                      <c:pt idx="53">
                        <c:v>2</c:v>
                      </c:pt>
                      <c:pt idx="54">
                        <c:v>8</c:v>
                      </c:pt>
                      <c:pt idx="55">
                        <c:v>6</c:v>
                      </c:pt>
                      <c:pt idx="56">
                        <c:v>8</c:v>
                      </c:pt>
                      <c:pt idx="57">
                        <c:v>4</c:v>
                      </c:pt>
                      <c:pt idx="58">
                        <c:v>6</c:v>
                      </c:pt>
                      <c:pt idx="59">
                        <c:v>6</c:v>
                      </c:pt>
                      <c:pt idx="60">
                        <c:v>9</c:v>
                      </c:pt>
                      <c:pt idx="61">
                        <c:v>9</c:v>
                      </c:pt>
                      <c:pt idx="62">
                        <c:v>2</c:v>
                      </c:pt>
                      <c:pt idx="63">
                        <c:v>3</c:v>
                      </c:pt>
                      <c:pt idx="64">
                        <c:v>10</c:v>
                      </c:pt>
                      <c:pt idx="65">
                        <c:v>6</c:v>
                      </c:pt>
                      <c:pt idx="66">
                        <c:v>6</c:v>
                      </c:pt>
                      <c:pt idx="67">
                        <c:v>4</c:v>
                      </c:pt>
                      <c:pt idx="68">
                        <c:v>2</c:v>
                      </c:pt>
                      <c:pt idx="69">
                        <c:v>3</c:v>
                      </c:pt>
                    </c:numCache>
                  </c:numRef>
                </c:val>
                <c:smooth val="0"/>
                <c:extLst xmlns:c15="http://schemas.microsoft.com/office/drawing/2012/chart">
                  <c:ext xmlns:c16="http://schemas.microsoft.com/office/drawing/2014/chart" uri="{C3380CC4-5D6E-409C-BE32-E72D297353CC}">
                    <c16:uniqueId val="{0000000A-6809-48BE-B92D-6EF304FBB0AA}"/>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Data!$G$1</c15:sqref>
                        </c15:formulaRef>
                      </c:ext>
                    </c:extLst>
                    <c:strCache>
                      <c:ptCount val="1"/>
                      <c:pt idx="0">
                        <c:v>Question Marks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Data!$G$2:$G$71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2</c:v>
                      </c:pt>
                      <c:pt idx="55">
                        <c:v>0</c:v>
                      </c:pt>
                      <c:pt idx="56">
                        <c:v>0</c:v>
                      </c:pt>
                      <c:pt idx="57">
                        <c:v>0</c:v>
                      </c:pt>
                      <c:pt idx="58">
                        <c:v>0</c:v>
                      </c:pt>
                      <c:pt idx="59">
                        <c:v>0</c:v>
                      </c:pt>
                      <c:pt idx="60">
                        <c:v>3</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B-6809-48BE-B92D-6EF304FBB0AA}"/>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Data!$H$1</c15:sqref>
                        </c15:formulaRef>
                      </c:ext>
                    </c:extLst>
                    <c:strCache>
                      <c:ptCount val="1"/>
                      <c:pt idx="0">
                        <c:v>Dashes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Data!$H$2:$H$71</c15:sqref>
                        </c15:formulaRef>
                      </c:ext>
                    </c:extLst>
                    <c:numCache>
                      <c:formatCode>General</c:formatCode>
                      <c:ptCount val="70"/>
                      <c:pt idx="0">
                        <c:v>0</c:v>
                      </c:pt>
                      <c:pt idx="1">
                        <c:v>0</c:v>
                      </c:pt>
                      <c:pt idx="2">
                        <c:v>0</c:v>
                      </c:pt>
                      <c:pt idx="3">
                        <c:v>0</c:v>
                      </c:pt>
                      <c:pt idx="4">
                        <c:v>0</c:v>
                      </c:pt>
                      <c:pt idx="5">
                        <c:v>0</c:v>
                      </c:pt>
                      <c:pt idx="6">
                        <c:v>0</c:v>
                      </c:pt>
                      <c:pt idx="7">
                        <c:v>0</c:v>
                      </c:pt>
                      <c:pt idx="8">
                        <c:v>2</c:v>
                      </c:pt>
                      <c:pt idx="9">
                        <c:v>0</c:v>
                      </c:pt>
                      <c:pt idx="10">
                        <c:v>0</c:v>
                      </c:pt>
                      <c:pt idx="11">
                        <c:v>0</c:v>
                      </c:pt>
                      <c:pt idx="12">
                        <c:v>0</c:v>
                      </c:pt>
                      <c:pt idx="13">
                        <c:v>0</c:v>
                      </c:pt>
                      <c:pt idx="14">
                        <c:v>0</c:v>
                      </c:pt>
                      <c:pt idx="15">
                        <c:v>2</c:v>
                      </c:pt>
                      <c:pt idx="16">
                        <c:v>0</c:v>
                      </c:pt>
                      <c:pt idx="17">
                        <c:v>0</c:v>
                      </c:pt>
                      <c:pt idx="18">
                        <c:v>2</c:v>
                      </c:pt>
                      <c:pt idx="19">
                        <c:v>0</c:v>
                      </c:pt>
                      <c:pt idx="20">
                        <c:v>2</c:v>
                      </c:pt>
                      <c:pt idx="21">
                        <c:v>0</c:v>
                      </c:pt>
                      <c:pt idx="22">
                        <c:v>2</c:v>
                      </c:pt>
                      <c:pt idx="23">
                        <c:v>0</c:v>
                      </c:pt>
                      <c:pt idx="24">
                        <c:v>0</c:v>
                      </c:pt>
                      <c:pt idx="25">
                        <c:v>0</c:v>
                      </c:pt>
                      <c:pt idx="26">
                        <c:v>0</c:v>
                      </c:pt>
                      <c:pt idx="27">
                        <c:v>6</c:v>
                      </c:pt>
                      <c:pt idx="28">
                        <c:v>0</c:v>
                      </c:pt>
                      <c:pt idx="29">
                        <c:v>0</c:v>
                      </c:pt>
                      <c:pt idx="30">
                        <c:v>2</c:v>
                      </c:pt>
                      <c:pt idx="31">
                        <c:v>0</c:v>
                      </c:pt>
                      <c:pt idx="32">
                        <c:v>0</c:v>
                      </c:pt>
                      <c:pt idx="33">
                        <c:v>0</c:v>
                      </c:pt>
                      <c:pt idx="34">
                        <c:v>0</c:v>
                      </c:pt>
                      <c:pt idx="35">
                        <c:v>0</c:v>
                      </c:pt>
                      <c:pt idx="36">
                        <c:v>0</c:v>
                      </c:pt>
                      <c:pt idx="37">
                        <c:v>0</c:v>
                      </c:pt>
                      <c:pt idx="38">
                        <c:v>0</c:v>
                      </c:pt>
                      <c:pt idx="39">
                        <c:v>0</c:v>
                      </c:pt>
                      <c:pt idx="40">
                        <c:v>0</c:v>
                      </c:pt>
                      <c:pt idx="41">
                        <c:v>2</c:v>
                      </c:pt>
                      <c:pt idx="42">
                        <c:v>0</c:v>
                      </c:pt>
                      <c:pt idx="43">
                        <c:v>0</c:v>
                      </c:pt>
                      <c:pt idx="44">
                        <c:v>0</c:v>
                      </c:pt>
                      <c:pt idx="45">
                        <c:v>0</c:v>
                      </c:pt>
                      <c:pt idx="46">
                        <c:v>0</c:v>
                      </c:pt>
                      <c:pt idx="47">
                        <c:v>0</c:v>
                      </c:pt>
                      <c:pt idx="48">
                        <c:v>0</c:v>
                      </c:pt>
                      <c:pt idx="49">
                        <c:v>0</c:v>
                      </c:pt>
                      <c:pt idx="50">
                        <c:v>0</c:v>
                      </c:pt>
                      <c:pt idx="51">
                        <c:v>0</c:v>
                      </c:pt>
                      <c:pt idx="52">
                        <c:v>0</c:v>
                      </c:pt>
                      <c:pt idx="53">
                        <c:v>0</c:v>
                      </c:pt>
                      <c:pt idx="54">
                        <c:v>2</c:v>
                      </c:pt>
                      <c:pt idx="55">
                        <c:v>2</c:v>
                      </c:pt>
                      <c:pt idx="56">
                        <c:v>0</c:v>
                      </c:pt>
                      <c:pt idx="57">
                        <c:v>2</c:v>
                      </c:pt>
                      <c:pt idx="58">
                        <c:v>0</c:v>
                      </c:pt>
                      <c:pt idx="59">
                        <c:v>0</c:v>
                      </c:pt>
                      <c:pt idx="60">
                        <c:v>0</c:v>
                      </c:pt>
                      <c:pt idx="61">
                        <c:v>4</c:v>
                      </c:pt>
                      <c:pt idx="62">
                        <c:v>0</c:v>
                      </c:pt>
                      <c:pt idx="63">
                        <c:v>2</c:v>
                      </c:pt>
                      <c:pt idx="64">
                        <c:v>2</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C-6809-48BE-B92D-6EF304FBB0AA}"/>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Data!$I$1</c15:sqref>
                        </c15:formulaRef>
                      </c:ext>
                    </c:extLst>
                    <c:strCache>
                      <c:ptCount val="1"/>
                      <c:pt idx="0">
                        <c:v>Semicolons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Data!$I$2:$I$71</c15:sqref>
                        </c15:formulaRef>
                      </c:ext>
                    </c:extLst>
                    <c:numCache>
                      <c:formatCode>General</c:formatCode>
                      <c:ptCount val="70"/>
                      <c:pt idx="0">
                        <c:v>1</c:v>
                      </c:pt>
                      <c:pt idx="1">
                        <c:v>0</c:v>
                      </c:pt>
                      <c:pt idx="2">
                        <c:v>2</c:v>
                      </c:pt>
                      <c:pt idx="3">
                        <c:v>0</c:v>
                      </c:pt>
                      <c:pt idx="4">
                        <c:v>1</c:v>
                      </c:pt>
                      <c:pt idx="5">
                        <c:v>0</c:v>
                      </c:pt>
                      <c:pt idx="6">
                        <c:v>0</c:v>
                      </c:pt>
                      <c:pt idx="7">
                        <c:v>0</c:v>
                      </c:pt>
                      <c:pt idx="8">
                        <c:v>3</c:v>
                      </c:pt>
                      <c:pt idx="9">
                        <c:v>4</c:v>
                      </c:pt>
                      <c:pt idx="10">
                        <c:v>2</c:v>
                      </c:pt>
                      <c:pt idx="11">
                        <c:v>1</c:v>
                      </c:pt>
                      <c:pt idx="12">
                        <c:v>2</c:v>
                      </c:pt>
                      <c:pt idx="13">
                        <c:v>5</c:v>
                      </c:pt>
                      <c:pt idx="14">
                        <c:v>0</c:v>
                      </c:pt>
                      <c:pt idx="15">
                        <c:v>2</c:v>
                      </c:pt>
                      <c:pt idx="16">
                        <c:v>2</c:v>
                      </c:pt>
                      <c:pt idx="17">
                        <c:v>1</c:v>
                      </c:pt>
                      <c:pt idx="18">
                        <c:v>2</c:v>
                      </c:pt>
                      <c:pt idx="19">
                        <c:v>3</c:v>
                      </c:pt>
                      <c:pt idx="20">
                        <c:v>9</c:v>
                      </c:pt>
                      <c:pt idx="21">
                        <c:v>5</c:v>
                      </c:pt>
                      <c:pt idx="22">
                        <c:v>1</c:v>
                      </c:pt>
                      <c:pt idx="23">
                        <c:v>9</c:v>
                      </c:pt>
                      <c:pt idx="24">
                        <c:v>3</c:v>
                      </c:pt>
                      <c:pt idx="25">
                        <c:v>6</c:v>
                      </c:pt>
                      <c:pt idx="26">
                        <c:v>1</c:v>
                      </c:pt>
                      <c:pt idx="27">
                        <c:v>3</c:v>
                      </c:pt>
                      <c:pt idx="28">
                        <c:v>4</c:v>
                      </c:pt>
                      <c:pt idx="29">
                        <c:v>3</c:v>
                      </c:pt>
                      <c:pt idx="30">
                        <c:v>6</c:v>
                      </c:pt>
                      <c:pt idx="31">
                        <c:v>3</c:v>
                      </c:pt>
                      <c:pt idx="32">
                        <c:v>1</c:v>
                      </c:pt>
                      <c:pt idx="33">
                        <c:v>3</c:v>
                      </c:pt>
                      <c:pt idx="34">
                        <c:v>2</c:v>
                      </c:pt>
                      <c:pt idx="35">
                        <c:v>2</c:v>
                      </c:pt>
                      <c:pt idx="36">
                        <c:v>4</c:v>
                      </c:pt>
                      <c:pt idx="37">
                        <c:v>5</c:v>
                      </c:pt>
                      <c:pt idx="38">
                        <c:v>1</c:v>
                      </c:pt>
                      <c:pt idx="39">
                        <c:v>0</c:v>
                      </c:pt>
                      <c:pt idx="40">
                        <c:v>0</c:v>
                      </c:pt>
                      <c:pt idx="41">
                        <c:v>6</c:v>
                      </c:pt>
                      <c:pt idx="42">
                        <c:v>1</c:v>
                      </c:pt>
                      <c:pt idx="43">
                        <c:v>0</c:v>
                      </c:pt>
                      <c:pt idx="44">
                        <c:v>1</c:v>
                      </c:pt>
                      <c:pt idx="45">
                        <c:v>3</c:v>
                      </c:pt>
                      <c:pt idx="46">
                        <c:v>0</c:v>
                      </c:pt>
                      <c:pt idx="47">
                        <c:v>1</c:v>
                      </c:pt>
                      <c:pt idx="48">
                        <c:v>1</c:v>
                      </c:pt>
                      <c:pt idx="49">
                        <c:v>2</c:v>
                      </c:pt>
                      <c:pt idx="50">
                        <c:v>2</c:v>
                      </c:pt>
                      <c:pt idx="51">
                        <c:v>4</c:v>
                      </c:pt>
                      <c:pt idx="52">
                        <c:v>1</c:v>
                      </c:pt>
                      <c:pt idx="53">
                        <c:v>0</c:v>
                      </c:pt>
                      <c:pt idx="54">
                        <c:v>1</c:v>
                      </c:pt>
                      <c:pt idx="55">
                        <c:v>1</c:v>
                      </c:pt>
                      <c:pt idx="56">
                        <c:v>2</c:v>
                      </c:pt>
                      <c:pt idx="57">
                        <c:v>2</c:v>
                      </c:pt>
                      <c:pt idx="58">
                        <c:v>0</c:v>
                      </c:pt>
                      <c:pt idx="59">
                        <c:v>3</c:v>
                      </c:pt>
                      <c:pt idx="60">
                        <c:v>1</c:v>
                      </c:pt>
                      <c:pt idx="61">
                        <c:v>4</c:v>
                      </c:pt>
                      <c:pt idx="62">
                        <c:v>2</c:v>
                      </c:pt>
                      <c:pt idx="63">
                        <c:v>5</c:v>
                      </c:pt>
                      <c:pt idx="64">
                        <c:v>4</c:v>
                      </c:pt>
                      <c:pt idx="65">
                        <c:v>3</c:v>
                      </c:pt>
                      <c:pt idx="66">
                        <c:v>8</c:v>
                      </c:pt>
                      <c:pt idx="67">
                        <c:v>2</c:v>
                      </c:pt>
                      <c:pt idx="68">
                        <c:v>9</c:v>
                      </c:pt>
                      <c:pt idx="69">
                        <c:v>2</c:v>
                      </c:pt>
                    </c:numCache>
                  </c:numRef>
                </c:val>
                <c:smooth val="0"/>
                <c:extLst xmlns:c15="http://schemas.microsoft.com/office/drawing/2012/chart">
                  <c:ext xmlns:c16="http://schemas.microsoft.com/office/drawing/2014/chart" uri="{C3380CC4-5D6E-409C-BE32-E72D297353CC}">
                    <c16:uniqueId val="{0000000D-6809-48BE-B92D-6EF304FBB0AA}"/>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Data!$J$1</c15:sqref>
                        </c15:formulaRef>
                      </c:ext>
                    </c:extLst>
                    <c:strCache>
                      <c:ptCount val="1"/>
                      <c:pt idx="0">
                        <c:v>Quotations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Data!$J$2:$J$71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E-6809-48BE-B92D-6EF304FBB0AA}"/>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Data!$K$1</c15:sqref>
                        </c15:formulaRef>
                      </c:ext>
                    </c:extLst>
                    <c:strCache>
                      <c:ptCount val="1"/>
                      <c:pt idx="0">
                        <c:v>blank</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Data!$K$2:$K$71</c15:sqref>
                        </c15:formulaRef>
                      </c:ext>
                    </c:extLst>
                    <c:numCache>
                      <c:formatCode>General</c:formatCode>
                      <c:ptCount val="70"/>
                    </c:numCache>
                  </c:numRef>
                </c:val>
                <c:smooth val="0"/>
                <c:extLst xmlns:c15="http://schemas.microsoft.com/office/drawing/2012/chart">
                  <c:ext xmlns:c16="http://schemas.microsoft.com/office/drawing/2014/chart" uri="{C3380CC4-5D6E-409C-BE32-E72D297353CC}">
                    <c16:uniqueId val="{0000000F-6809-48BE-B92D-6EF304FBB0AA}"/>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Data!$L$1</c15:sqref>
                        </c15:formulaRef>
                      </c:ext>
                    </c:extLst>
                    <c:strCache>
                      <c:ptCount val="1"/>
                      <c:pt idx="0">
                        <c:v>Commas per word</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Data!$L$2:$L$71</c15:sqref>
                        </c15:formulaRef>
                      </c:ext>
                    </c:extLst>
                    <c:numCache>
                      <c:formatCode>General</c:formatCode>
                      <c:ptCount val="70"/>
                      <c:pt idx="0">
                        <c:v>7.5999999999999998E-2</c:v>
                      </c:pt>
                      <c:pt idx="1">
                        <c:v>6.9000000000000006E-2</c:v>
                      </c:pt>
                      <c:pt idx="2">
                        <c:v>9.6000000000000002E-2</c:v>
                      </c:pt>
                      <c:pt idx="3">
                        <c:v>9.4E-2</c:v>
                      </c:pt>
                      <c:pt idx="4">
                        <c:v>4.7E-2</c:v>
                      </c:pt>
                      <c:pt idx="5">
                        <c:v>9.7000000000000003E-2</c:v>
                      </c:pt>
                      <c:pt idx="6">
                        <c:v>9.4E-2</c:v>
                      </c:pt>
                      <c:pt idx="7">
                        <c:v>0.12</c:v>
                      </c:pt>
                      <c:pt idx="8">
                        <c:v>0.10199999999999999</c:v>
                      </c:pt>
                      <c:pt idx="9">
                        <c:v>6.7000000000000004E-2</c:v>
                      </c:pt>
                      <c:pt idx="10">
                        <c:v>0.1</c:v>
                      </c:pt>
                      <c:pt idx="11">
                        <c:v>0.10299999999999999</c:v>
                      </c:pt>
                      <c:pt idx="12">
                        <c:v>9.7000000000000003E-2</c:v>
                      </c:pt>
                      <c:pt idx="13">
                        <c:v>0.105</c:v>
                      </c:pt>
                      <c:pt idx="14">
                        <c:v>0.14299999999999999</c:v>
                      </c:pt>
                      <c:pt idx="15">
                        <c:v>0.109</c:v>
                      </c:pt>
                      <c:pt idx="16">
                        <c:v>9.4E-2</c:v>
                      </c:pt>
                      <c:pt idx="17">
                        <c:v>6.5000000000000002E-2</c:v>
                      </c:pt>
                      <c:pt idx="18">
                        <c:v>0.108</c:v>
                      </c:pt>
                      <c:pt idx="19">
                        <c:v>9.4E-2</c:v>
                      </c:pt>
                      <c:pt idx="20">
                        <c:v>0.09</c:v>
                      </c:pt>
                      <c:pt idx="21">
                        <c:v>8.4000000000000005E-2</c:v>
                      </c:pt>
                      <c:pt idx="22">
                        <c:v>0.13900000000000001</c:v>
                      </c:pt>
                      <c:pt idx="23">
                        <c:v>8.8999999999999996E-2</c:v>
                      </c:pt>
                      <c:pt idx="24">
                        <c:v>8.6999999999999994E-2</c:v>
                      </c:pt>
                      <c:pt idx="25">
                        <c:v>0.10199999999999999</c:v>
                      </c:pt>
                      <c:pt idx="26">
                        <c:v>0.113</c:v>
                      </c:pt>
                      <c:pt idx="27">
                        <c:v>0.124</c:v>
                      </c:pt>
                      <c:pt idx="28">
                        <c:v>0.1</c:v>
                      </c:pt>
                      <c:pt idx="29">
                        <c:v>4.1000000000000002E-2</c:v>
                      </c:pt>
                      <c:pt idx="30">
                        <c:v>0.06</c:v>
                      </c:pt>
                      <c:pt idx="31">
                        <c:v>9.5000000000000001E-2</c:v>
                      </c:pt>
                      <c:pt idx="32">
                        <c:v>6.5000000000000002E-2</c:v>
                      </c:pt>
                      <c:pt idx="33">
                        <c:v>9.4E-2</c:v>
                      </c:pt>
                      <c:pt idx="34">
                        <c:v>5.0999999999999997E-2</c:v>
                      </c:pt>
                      <c:pt idx="35">
                        <c:v>6.5000000000000002E-2</c:v>
                      </c:pt>
                      <c:pt idx="36">
                        <c:v>0.107</c:v>
                      </c:pt>
                      <c:pt idx="37">
                        <c:v>7.4999999999999997E-2</c:v>
                      </c:pt>
                      <c:pt idx="38">
                        <c:v>4.8000000000000001E-2</c:v>
                      </c:pt>
                      <c:pt idx="39">
                        <c:v>0.151</c:v>
                      </c:pt>
                      <c:pt idx="40">
                        <c:v>0.16</c:v>
                      </c:pt>
                      <c:pt idx="41">
                        <c:v>8.4000000000000005E-2</c:v>
                      </c:pt>
                      <c:pt idx="42">
                        <c:v>0.09</c:v>
                      </c:pt>
                      <c:pt idx="43">
                        <c:v>0.121</c:v>
                      </c:pt>
                      <c:pt idx="44">
                        <c:v>5.6000000000000001E-2</c:v>
                      </c:pt>
                      <c:pt idx="45">
                        <c:v>9.2999999999999999E-2</c:v>
                      </c:pt>
                      <c:pt idx="46">
                        <c:v>0.14299999999999999</c:v>
                      </c:pt>
                      <c:pt idx="47">
                        <c:v>0.10100000000000001</c:v>
                      </c:pt>
                      <c:pt idx="48">
                        <c:v>8.3000000000000004E-2</c:v>
                      </c:pt>
                      <c:pt idx="49">
                        <c:v>3.7999999999999999E-2</c:v>
                      </c:pt>
                      <c:pt idx="50">
                        <c:v>9.8000000000000004E-2</c:v>
                      </c:pt>
                      <c:pt idx="51">
                        <c:v>8.6999999999999994E-2</c:v>
                      </c:pt>
                      <c:pt idx="52">
                        <c:v>7.5999999999999998E-2</c:v>
                      </c:pt>
                      <c:pt idx="53">
                        <c:v>7.0999999999999994E-2</c:v>
                      </c:pt>
                      <c:pt idx="54">
                        <c:v>9.2999999999999999E-2</c:v>
                      </c:pt>
                      <c:pt idx="55">
                        <c:v>8.4000000000000005E-2</c:v>
                      </c:pt>
                      <c:pt idx="56">
                        <c:v>6.8000000000000005E-2</c:v>
                      </c:pt>
                      <c:pt idx="57">
                        <c:v>7.3999999999999996E-2</c:v>
                      </c:pt>
                      <c:pt idx="58">
                        <c:v>7.4999999999999997E-2</c:v>
                      </c:pt>
                      <c:pt idx="59">
                        <c:v>0.1</c:v>
                      </c:pt>
                      <c:pt idx="60">
                        <c:v>7.8E-2</c:v>
                      </c:pt>
                      <c:pt idx="61">
                        <c:v>8.3000000000000004E-2</c:v>
                      </c:pt>
                      <c:pt idx="62">
                        <c:v>6.7000000000000004E-2</c:v>
                      </c:pt>
                      <c:pt idx="63">
                        <c:v>6.5000000000000002E-2</c:v>
                      </c:pt>
                      <c:pt idx="64">
                        <c:v>5.8999999999999997E-2</c:v>
                      </c:pt>
                      <c:pt idx="65">
                        <c:v>0.08</c:v>
                      </c:pt>
                      <c:pt idx="66">
                        <c:v>5.1999999999999998E-2</c:v>
                      </c:pt>
                      <c:pt idx="67">
                        <c:v>7.9000000000000001E-2</c:v>
                      </c:pt>
                      <c:pt idx="68">
                        <c:v>5.6000000000000001E-2</c:v>
                      </c:pt>
                      <c:pt idx="69">
                        <c:v>6.2E-2</c:v>
                      </c:pt>
                    </c:numCache>
                  </c:numRef>
                </c:val>
                <c:smooth val="0"/>
                <c:extLst xmlns:c15="http://schemas.microsoft.com/office/drawing/2012/chart">
                  <c:ext xmlns:c16="http://schemas.microsoft.com/office/drawing/2014/chart" uri="{C3380CC4-5D6E-409C-BE32-E72D297353CC}">
                    <c16:uniqueId val="{00000000-6809-48BE-B92D-6EF304FBB0AA}"/>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Data!$N$1</c15:sqref>
                        </c15:formulaRef>
                      </c:ext>
                    </c:extLst>
                    <c:strCache>
                      <c:ptCount val="1"/>
                      <c:pt idx="0">
                        <c:v>Exclamation Points per word</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Data!$N$2:$N$71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7.0000000000000001E-3</c:v>
                      </c:pt>
                      <c:pt idx="17">
                        <c:v>2.7E-2</c:v>
                      </c:pt>
                      <c:pt idx="18">
                        <c:v>0</c:v>
                      </c:pt>
                      <c:pt idx="19">
                        <c:v>0</c:v>
                      </c:pt>
                      <c:pt idx="20">
                        <c:v>0</c:v>
                      </c:pt>
                      <c:pt idx="21">
                        <c:v>0</c:v>
                      </c:pt>
                      <c:pt idx="22">
                        <c:v>7.0000000000000001E-3</c:v>
                      </c:pt>
                      <c:pt idx="23">
                        <c:v>0</c:v>
                      </c:pt>
                      <c:pt idx="24">
                        <c:v>0</c:v>
                      </c:pt>
                      <c:pt idx="25">
                        <c:v>3.0000000000000001E-3</c:v>
                      </c:pt>
                      <c:pt idx="26">
                        <c:v>0</c:v>
                      </c:pt>
                      <c:pt idx="27">
                        <c:v>1.0999999999999999E-2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8.9999999999999993E-3</c:v>
                      </c:pt>
                      <c:pt idx="42">
                        <c:v>8.9999999999999993E-3</c:v>
                      </c:pt>
                      <c:pt idx="43">
                        <c:v>0</c:v>
                      </c:pt>
                      <c:pt idx="44">
                        <c:v>0</c:v>
                      </c:pt>
                      <c:pt idx="45">
                        <c:v>0</c:v>
                      </c:pt>
                      <c:pt idx="46">
                        <c:v>0</c:v>
                      </c:pt>
                      <c:pt idx="47">
                        <c:v>0</c:v>
                      </c:pt>
                      <c:pt idx="48">
                        <c:v>0</c:v>
                      </c:pt>
                      <c:pt idx="49">
                        <c:v>0</c:v>
                      </c:pt>
                      <c:pt idx="50">
                        <c:v>0</c:v>
                      </c:pt>
                      <c:pt idx="51">
                        <c:v>0</c:v>
                      </c:pt>
                      <c:pt idx="52">
                        <c:v>0</c:v>
                      </c:pt>
                      <c:pt idx="53">
                        <c:v>0</c:v>
                      </c:pt>
                      <c:pt idx="54">
                        <c:v>1.0999999999999999E-2</c:v>
                      </c:pt>
                      <c:pt idx="55">
                        <c:v>0</c:v>
                      </c:pt>
                      <c:pt idx="56">
                        <c:v>0</c:v>
                      </c:pt>
                      <c:pt idx="57">
                        <c:v>0</c:v>
                      </c:pt>
                      <c:pt idx="58">
                        <c:v>0</c:v>
                      </c:pt>
                      <c:pt idx="59">
                        <c:v>0</c:v>
                      </c:pt>
                      <c:pt idx="60">
                        <c:v>0</c:v>
                      </c:pt>
                      <c:pt idx="61">
                        <c:v>8.0000000000000002E-3</c:v>
                      </c:pt>
                      <c:pt idx="62">
                        <c:v>0</c:v>
                      </c:pt>
                      <c:pt idx="63">
                        <c:v>6.0000000000000001E-3</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1-6809-48BE-B92D-6EF304FBB0AA}"/>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Data!$O$1</c15:sqref>
                        </c15:formulaRef>
                      </c:ext>
                    </c:extLst>
                    <c:strCache>
                      <c:ptCount val="1"/>
                      <c:pt idx="0">
                        <c:v>Periods per word</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Data!$O$2:$O$71</c15:sqref>
                        </c15:formulaRef>
                      </c:ext>
                    </c:extLst>
                    <c:numCache>
                      <c:formatCode>General</c:formatCode>
                      <c:ptCount val="70"/>
                      <c:pt idx="0">
                        <c:v>2.8000000000000001E-2</c:v>
                      </c:pt>
                      <c:pt idx="1">
                        <c:v>2.9000000000000001E-2</c:v>
                      </c:pt>
                      <c:pt idx="2">
                        <c:v>2.8000000000000001E-2</c:v>
                      </c:pt>
                      <c:pt idx="3">
                        <c:v>0.02</c:v>
                      </c:pt>
                      <c:pt idx="4">
                        <c:v>2.3E-2</c:v>
                      </c:pt>
                      <c:pt idx="5">
                        <c:v>2.8000000000000001E-2</c:v>
                      </c:pt>
                      <c:pt idx="6">
                        <c:v>2.1999999999999999E-2</c:v>
                      </c:pt>
                      <c:pt idx="7">
                        <c:v>2.8000000000000001E-2</c:v>
                      </c:pt>
                      <c:pt idx="8">
                        <c:v>2.8000000000000001E-2</c:v>
                      </c:pt>
                      <c:pt idx="9">
                        <c:v>0.02</c:v>
                      </c:pt>
                      <c:pt idx="10">
                        <c:v>2.7E-2</c:v>
                      </c:pt>
                      <c:pt idx="11">
                        <c:v>2.5999999999999999E-2</c:v>
                      </c:pt>
                      <c:pt idx="12">
                        <c:v>2.3E-2</c:v>
                      </c:pt>
                      <c:pt idx="13">
                        <c:v>2.5000000000000001E-2</c:v>
                      </c:pt>
                      <c:pt idx="14">
                        <c:v>2.5999999999999999E-2</c:v>
                      </c:pt>
                      <c:pt idx="15">
                        <c:v>2.3E-2</c:v>
                      </c:pt>
                      <c:pt idx="16">
                        <c:v>7.0000000000000001E-3</c:v>
                      </c:pt>
                      <c:pt idx="17">
                        <c:v>5.0000000000000001E-3</c:v>
                      </c:pt>
                      <c:pt idx="18">
                        <c:v>0.01</c:v>
                      </c:pt>
                      <c:pt idx="19">
                        <c:v>2.9000000000000001E-2</c:v>
                      </c:pt>
                      <c:pt idx="20">
                        <c:v>2.4E-2</c:v>
                      </c:pt>
                      <c:pt idx="21">
                        <c:v>1.9E-2</c:v>
                      </c:pt>
                      <c:pt idx="22">
                        <c:v>7.0000000000000001E-3</c:v>
                      </c:pt>
                      <c:pt idx="23">
                        <c:v>2.5999999999999999E-2</c:v>
                      </c:pt>
                      <c:pt idx="24">
                        <c:v>1.4E-2</c:v>
                      </c:pt>
                      <c:pt idx="25">
                        <c:v>2.5000000000000001E-2</c:v>
                      </c:pt>
                      <c:pt idx="26">
                        <c:v>1.7000000000000001E-2</c:v>
                      </c:pt>
                      <c:pt idx="27">
                        <c:v>2.1999999999999999E-2</c:v>
                      </c:pt>
                      <c:pt idx="28">
                        <c:v>2.8000000000000001E-2</c:v>
                      </c:pt>
                      <c:pt idx="29">
                        <c:v>3.5000000000000003E-2</c:v>
                      </c:pt>
                      <c:pt idx="30">
                        <c:v>0.02</c:v>
                      </c:pt>
                      <c:pt idx="31">
                        <c:v>2.1000000000000001E-2</c:v>
                      </c:pt>
                      <c:pt idx="32">
                        <c:v>2.8000000000000001E-2</c:v>
                      </c:pt>
                      <c:pt idx="33">
                        <c:v>2.5999999999999999E-2</c:v>
                      </c:pt>
                      <c:pt idx="34">
                        <c:v>2.9000000000000001E-2</c:v>
                      </c:pt>
                      <c:pt idx="35">
                        <c:v>2.8000000000000001E-2</c:v>
                      </c:pt>
                      <c:pt idx="36">
                        <c:v>2.3E-2</c:v>
                      </c:pt>
                      <c:pt idx="37">
                        <c:v>1.9E-2</c:v>
                      </c:pt>
                      <c:pt idx="38">
                        <c:v>3.6999999999999998E-2</c:v>
                      </c:pt>
                      <c:pt idx="39">
                        <c:v>3.4000000000000002E-2</c:v>
                      </c:pt>
                      <c:pt idx="40">
                        <c:v>2.7E-2</c:v>
                      </c:pt>
                      <c:pt idx="41">
                        <c:v>2.1999999999999999E-2</c:v>
                      </c:pt>
                      <c:pt idx="42">
                        <c:v>1.7999999999999999E-2</c:v>
                      </c:pt>
                      <c:pt idx="43">
                        <c:v>3.4000000000000002E-2</c:v>
                      </c:pt>
                      <c:pt idx="44">
                        <c:v>4.3999999999999997E-2</c:v>
                      </c:pt>
                      <c:pt idx="45">
                        <c:v>3.1E-2</c:v>
                      </c:pt>
                      <c:pt idx="46">
                        <c:v>2.4E-2</c:v>
                      </c:pt>
                      <c:pt idx="47">
                        <c:v>3.4000000000000002E-2</c:v>
                      </c:pt>
                      <c:pt idx="48">
                        <c:v>2.1000000000000001E-2</c:v>
                      </c:pt>
                      <c:pt idx="49">
                        <c:v>3.7999999999999999E-2</c:v>
                      </c:pt>
                      <c:pt idx="50">
                        <c:v>3.3000000000000002E-2</c:v>
                      </c:pt>
                      <c:pt idx="51">
                        <c:v>2.9000000000000001E-2</c:v>
                      </c:pt>
                      <c:pt idx="52">
                        <c:v>2.1999999999999999E-2</c:v>
                      </c:pt>
                      <c:pt idx="53">
                        <c:v>2.4E-2</c:v>
                      </c:pt>
                      <c:pt idx="54">
                        <c:v>2.8000000000000001E-2</c:v>
                      </c:pt>
                      <c:pt idx="55">
                        <c:v>3.1E-2</c:v>
                      </c:pt>
                      <c:pt idx="56">
                        <c:v>4.2000000000000003E-2</c:v>
                      </c:pt>
                      <c:pt idx="57">
                        <c:v>3.3000000000000002E-2</c:v>
                      </c:pt>
                      <c:pt idx="58">
                        <c:v>4.4999999999999998E-2</c:v>
                      </c:pt>
                      <c:pt idx="59">
                        <c:v>2.9000000000000001E-2</c:v>
                      </c:pt>
                      <c:pt idx="60">
                        <c:v>4.3999999999999997E-2</c:v>
                      </c:pt>
                      <c:pt idx="61">
                        <c:v>3.5999999999999997E-2</c:v>
                      </c:pt>
                      <c:pt idx="62">
                        <c:v>2.7E-2</c:v>
                      </c:pt>
                      <c:pt idx="63">
                        <c:v>1.7999999999999999E-2</c:v>
                      </c:pt>
                      <c:pt idx="64">
                        <c:v>4.9000000000000002E-2</c:v>
                      </c:pt>
                      <c:pt idx="65">
                        <c:v>3.6999999999999998E-2</c:v>
                      </c:pt>
                      <c:pt idx="66">
                        <c:v>2.9000000000000001E-2</c:v>
                      </c:pt>
                      <c:pt idx="67">
                        <c:v>3.2000000000000001E-2</c:v>
                      </c:pt>
                      <c:pt idx="68">
                        <c:v>1.0999999999999999E-2</c:v>
                      </c:pt>
                      <c:pt idx="69">
                        <c:v>2.3E-2</c:v>
                      </c:pt>
                    </c:numCache>
                  </c:numRef>
                </c:val>
                <c:smooth val="0"/>
                <c:extLst xmlns:c15="http://schemas.microsoft.com/office/drawing/2012/chart">
                  <c:ext xmlns:c16="http://schemas.microsoft.com/office/drawing/2014/chart" uri="{C3380CC4-5D6E-409C-BE32-E72D297353CC}">
                    <c16:uniqueId val="{00000002-6809-48BE-B92D-6EF304FBB0AA}"/>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Data!$S$1</c15:sqref>
                        </c15:formulaRef>
                      </c:ext>
                    </c:extLst>
                    <c:strCache>
                      <c:ptCount val="1"/>
                      <c:pt idx="0">
                        <c:v>Question Marks per word</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Data!$S$2:$S$71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6.0000000000000001E-3</c:v>
                      </c:pt>
                      <c:pt idx="46">
                        <c:v>0</c:v>
                      </c:pt>
                      <c:pt idx="47">
                        <c:v>0</c:v>
                      </c:pt>
                      <c:pt idx="48">
                        <c:v>0</c:v>
                      </c:pt>
                      <c:pt idx="49">
                        <c:v>0</c:v>
                      </c:pt>
                      <c:pt idx="50">
                        <c:v>0</c:v>
                      </c:pt>
                      <c:pt idx="51">
                        <c:v>0</c:v>
                      </c:pt>
                      <c:pt idx="52">
                        <c:v>0</c:v>
                      </c:pt>
                      <c:pt idx="53">
                        <c:v>0</c:v>
                      </c:pt>
                      <c:pt idx="54">
                        <c:v>7.0000000000000001E-3</c:v>
                      </c:pt>
                      <c:pt idx="55">
                        <c:v>0</c:v>
                      </c:pt>
                      <c:pt idx="56">
                        <c:v>0</c:v>
                      </c:pt>
                      <c:pt idx="57">
                        <c:v>0</c:v>
                      </c:pt>
                      <c:pt idx="58">
                        <c:v>0</c:v>
                      </c:pt>
                      <c:pt idx="59">
                        <c:v>0</c:v>
                      </c:pt>
                      <c:pt idx="60">
                        <c:v>1.4999999999999999E-2</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3-6809-48BE-B92D-6EF304FBB0AA}"/>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Data!$T$1</c15:sqref>
                        </c15:formulaRef>
                      </c:ext>
                    </c:extLst>
                    <c:strCache>
                      <c:ptCount val="1"/>
                      <c:pt idx="0">
                        <c:v>Dashes per word</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Data!$T$2:$T$71</c15:sqref>
                        </c15:formulaRef>
                      </c:ext>
                    </c:extLst>
                    <c:numCache>
                      <c:formatCode>General</c:formatCode>
                      <c:ptCount val="70"/>
                      <c:pt idx="0">
                        <c:v>0</c:v>
                      </c:pt>
                      <c:pt idx="1">
                        <c:v>0</c:v>
                      </c:pt>
                      <c:pt idx="2">
                        <c:v>0</c:v>
                      </c:pt>
                      <c:pt idx="3">
                        <c:v>0</c:v>
                      </c:pt>
                      <c:pt idx="4">
                        <c:v>0</c:v>
                      </c:pt>
                      <c:pt idx="5">
                        <c:v>0</c:v>
                      </c:pt>
                      <c:pt idx="6">
                        <c:v>0</c:v>
                      </c:pt>
                      <c:pt idx="7">
                        <c:v>0</c:v>
                      </c:pt>
                      <c:pt idx="8">
                        <c:v>8.9999999999999993E-3</c:v>
                      </c:pt>
                      <c:pt idx="9">
                        <c:v>0</c:v>
                      </c:pt>
                      <c:pt idx="10">
                        <c:v>0</c:v>
                      </c:pt>
                      <c:pt idx="11">
                        <c:v>0</c:v>
                      </c:pt>
                      <c:pt idx="12">
                        <c:v>0</c:v>
                      </c:pt>
                      <c:pt idx="13">
                        <c:v>0</c:v>
                      </c:pt>
                      <c:pt idx="14">
                        <c:v>0</c:v>
                      </c:pt>
                      <c:pt idx="15">
                        <c:v>7.0000000000000001E-3</c:v>
                      </c:pt>
                      <c:pt idx="16">
                        <c:v>0</c:v>
                      </c:pt>
                      <c:pt idx="17">
                        <c:v>0</c:v>
                      </c:pt>
                      <c:pt idx="18">
                        <c:v>0.02</c:v>
                      </c:pt>
                      <c:pt idx="19">
                        <c:v>0</c:v>
                      </c:pt>
                      <c:pt idx="20">
                        <c:v>5.0000000000000001E-3</c:v>
                      </c:pt>
                      <c:pt idx="21">
                        <c:v>0</c:v>
                      </c:pt>
                      <c:pt idx="22">
                        <c:v>1.2999999999999999E-2</c:v>
                      </c:pt>
                      <c:pt idx="23">
                        <c:v>0</c:v>
                      </c:pt>
                      <c:pt idx="24">
                        <c:v>0</c:v>
                      </c:pt>
                      <c:pt idx="25">
                        <c:v>0</c:v>
                      </c:pt>
                      <c:pt idx="26">
                        <c:v>0</c:v>
                      </c:pt>
                      <c:pt idx="27">
                        <c:v>6.7000000000000004E-2</c:v>
                      </c:pt>
                      <c:pt idx="28">
                        <c:v>0</c:v>
                      </c:pt>
                      <c:pt idx="29">
                        <c:v>0</c:v>
                      </c:pt>
                      <c:pt idx="30">
                        <c:v>8.0000000000000002E-3</c:v>
                      </c:pt>
                      <c:pt idx="31">
                        <c:v>0</c:v>
                      </c:pt>
                      <c:pt idx="32">
                        <c:v>0</c:v>
                      </c:pt>
                      <c:pt idx="33">
                        <c:v>0</c:v>
                      </c:pt>
                      <c:pt idx="34">
                        <c:v>0</c:v>
                      </c:pt>
                      <c:pt idx="35">
                        <c:v>0</c:v>
                      </c:pt>
                      <c:pt idx="36">
                        <c:v>0</c:v>
                      </c:pt>
                      <c:pt idx="37">
                        <c:v>0</c:v>
                      </c:pt>
                      <c:pt idx="38">
                        <c:v>0</c:v>
                      </c:pt>
                      <c:pt idx="39">
                        <c:v>0</c:v>
                      </c:pt>
                      <c:pt idx="40">
                        <c:v>0</c:v>
                      </c:pt>
                      <c:pt idx="41">
                        <c:v>8.9999999999999993E-3</c:v>
                      </c:pt>
                      <c:pt idx="42">
                        <c:v>0</c:v>
                      </c:pt>
                      <c:pt idx="43">
                        <c:v>0</c:v>
                      </c:pt>
                      <c:pt idx="44">
                        <c:v>0</c:v>
                      </c:pt>
                      <c:pt idx="45">
                        <c:v>0</c:v>
                      </c:pt>
                      <c:pt idx="46">
                        <c:v>0</c:v>
                      </c:pt>
                      <c:pt idx="47">
                        <c:v>0</c:v>
                      </c:pt>
                      <c:pt idx="48">
                        <c:v>0</c:v>
                      </c:pt>
                      <c:pt idx="49">
                        <c:v>0</c:v>
                      </c:pt>
                      <c:pt idx="50">
                        <c:v>0</c:v>
                      </c:pt>
                      <c:pt idx="51">
                        <c:v>0</c:v>
                      </c:pt>
                      <c:pt idx="52">
                        <c:v>0</c:v>
                      </c:pt>
                      <c:pt idx="53">
                        <c:v>0</c:v>
                      </c:pt>
                      <c:pt idx="54">
                        <c:v>7.0000000000000001E-3</c:v>
                      </c:pt>
                      <c:pt idx="55">
                        <c:v>0.01</c:v>
                      </c:pt>
                      <c:pt idx="56">
                        <c:v>0</c:v>
                      </c:pt>
                      <c:pt idx="57">
                        <c:v>1.7000000000000001E-2</c:v>
                      </c:pt>
                      <c:pt idx="58">
                        <c:v>0</c:v>
                      </c:pt>
                      <c:pt idx="59">
                        <c:v>0</c:v>
                      </c:pt>
                      <c:pt idx="60">
                        <c:v>0</c:v>
                      </c:pt>
                      <c:pt idx="61">
                        <c:v>1.6E-2</c:v>
                      </c:pt>
                      <c:pt idx="62">
                        <c:v>0</c:v>
                      </c:pt>
                      <c:pt idx="63">
                        <c:v>1.2E-2</c:v>
                      </c:pt>
                      <c:pt idx="64">
                        <c:v>0.01</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4-6809-48BE-B92D-6EF304FBB0AA}"/>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Data!$V$1</c15:sqref>
                        </c15:formulaRef>
                      </c:ext>
                    </c:extLst>
                    <c:strCache>
                      <c:ptCount val="1"/>
                      <c:pt idx="0">
                        <c:v>Quotations per word</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Data!$V$2:$V$71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6-6809-48BE-B92D-6EF304FBB0AA}"/>
                  </c:ext>
                </c:extLst>
              </c15:ser>
            </c15:filteredLineSeries>
          </c:ext>
        </c:extLst>
      </c:lineChart>
      <c:catAx>
        <c:axId val="41924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8184"/>
        <c:crosses val="autoZero"/>
        <c:auto val="1"/>
        <c:lblAlgn val="ctr"/>
        <c:lblOffset val="100"/>
        <c:noMultiLvlLbl val="0"/>
      </c:catAx>
      <c:valAx>
        <c:axId val="41924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4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13"/>
          <c:tx>
            <c:strRef>
              <c:f>Data!$T$1</c:f>
              <c:strCache>
                <c:ptCount val="1"/>
                <c:pt idx="0">
                  <c:v>Dashes per word</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numRef>
              <c:f>Data!$A$2:$A$71</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Data!$T$2:$T$71</c:f>
              <c:numCache>
                <c:formatCode>General</c:formatCode>
                <c:ptCount val="70"/>
                <c:pt idx="0">
                  <c:v>0</c:v>
                </c:pt>
                <c:pt idx="1">
                  <c:v>0</c:v>
                </c:pt>
                <c:pt idx="2">
                  <c:v>0</c:v>
                </c:pt>
                <c:pt idx="3">
                  <c:v>0</c:v>
                </c:pt>
                <c:pt idx="4">
                  <c:v>0</c:v>
                </c:pt>
                <c:pt idx="5">
                  <c:v>0</c:v>
                </c:pt>
                <c:pt idx="6">
                  <c:v>0</c:v>
                </c:pt>
                <c:pt idx="7">
                  <c:v>0</c:v>
                </c:pt>
                <c:pt idx="8">
                  <c:v>8.9999999999999993E-3</c:v>
                </c:pt>
                <c:pt idx="9">
                  <c:v>0</c:v>
                </c:pt>
                <c:pt idx="10">
                  <c:v>0</c:v>
                </c:pt>
                <c:pt idx="11">
                  <c:v>0</c:v>
                </c:pt>
                <c:pt idx="12">
                  <c:v>0</c:v>
                </c:pt>
                <c:pt idx="13">
                  <c:v>0</c:v>
                </c:pt>
                <c:pt idx="14">
                  <c:v>0</c:v>
                </c:pt>
                <c:pt idx="15">
                  <c:v>7.0000000000000001E-3</c:v>
                </c:pt>
                <c:pt idx="16">
                  <c:v>0</c:v>
                </c:pt>
                <c:pt idx="17">
                  <c:v>0</c:v>
                </c:pt>
                <c:pt idx="18">
                  <c:v>0.02</c:v>
                </c:pt>
                <c:pt idx="19">
                  <c:v>0</c:v>
                </c:pt>
                <c:pt idx="20">
                  <c:v>5.0000000000000001E-3</c:v>
                </c:pt>
                <c:pt idx="21">
                  <c:v>0</c:v>
                </c:pt>
                <c:pt idx="22">
                  <c:v>1.2999999999999999E-2</c:v>
                </c:pt>
                <c:pt idx="23">
                  <c:v>0</c:v>
                </c:pt>
                <c:pt idx="24">
                  <c:v>0</c:v>
                </c:pt>
                <c:pt idx="25">
                  <c:v>0</c:v>
                </c:pt>
                <c:pt idx="26">
                  <c:v>0</c:v>
                </c:pt>
                <c:pt idx="27">
                  <c:v>6.7000000000000004E-2</c:v>
                </c:pt>
                <c:pt idx="28">
                  <c:v>0</c:v>
                </c:pt>
                <c:pt idx="29">
                  <c:v>0</c:v>
                </c:pt>
                <c:pt idx="30">
                  <c:v>8.0000000000000002E-3</c:v>
                </c:pt>
                <c:pt idx="31">
                  <c:v>0</c:v>
                </c:pt>
                <c:pt idx="32">
                  <c:v>0</c:v>
                </c:pt>
                <c:pt idx="33">
                  <c:v>0</c:v>
                </c:pt>
                <c:pt idx="34">
                  <c:v>0</c:v>
                </c:pt>
                <c:pt idx="35">
                  <c:v>0</c:v>
                </c:pt>
                <c:pt idx="36">
                  <c:v>0</c:v>
                </c:pt>
                <c:pt idx="37">
                  <c:v>0</c:v>
                </c:pt>
                <c:pt idx="38">
                  <c:v>0</c:v>
                </c:pt>
                <c:pt idx="39">
                  <c:v>0</c:v>
                </c:pt>
                <c:pt idx="40">
                  <c:v>0</c:v>
                </c:pt>
                <c:pt idx="41">
                  <c:v>8.9999999999999993E-3</c:v>
                </c:pt>
                <c:pt idx="42">
                  <c:v>0</c:v>
                </c:pt>
                <c:pt idx="43">
                  <c:v>0</c:v>
                </c:pt>
                <c:pt idx="44">
                  <c:v>0</c:v>
                </c:pt>
                <c:pt idx="45">
                  <c:v>0</c:v>
                </c:pt>
                <c:pt idx="46">
                  <c:v>0</c:v>
                </c:pt>
                <c:pt idx="47">
                  <c:v>0</c:v>
                </c:pt>
                <c:pt idx="48">
                  <c:v>0</c:v>
                </c:pt>
                <c:pt idx="49">
                  <c:v>0</c:v>
                </c:pt>
                <c:pt idx="50">
                  <c:v>0</c:v>
                </c:pt>
                <c:pt idx="51">
                  <c:v>0</c:v>
                </c:pt>
                <c:pt idx="52">
                  <c:v>0</c:v>
                </c:pt>
                <c:pt idx="53">
                  <c:v>0</c:v>
                </c:pt>
                <c:pt idx="54">
                  <c:v>7.0000000000000001E-3</c:v>
                </c:pt>
                <c:pt idx="55">
                  <c:v>0.01</c:v>
                </c:pt>
                <c:pt idx="56">
                  <c:v>0</c:v>
                </c:pt>
                <c:pt idx="57">
                  <c:v>1.7000000000000001E-2</c:v>
                </c:pt>
                <c:pt idx="58">
                  <c:v>0</c:v>
                </c:pt>
                <c:pt idx="59">
                  <c:v>0</c:v>
                </c:pt>
                <c:pt idx="60">
                  <c:v>0</c:v>
                </c:pt>
                <c:pt idx="61">
                  <c:v>1.6E-2</c:v>
                </c:pt>
                <c:pt idx="62">
                  <c:v>0</c:v>
                </c:pt>
                <c:pt idx="63">
                  <c:v>1.2E-2</c:v>
                </c:pt>
                <c:pt idx="64">
                  <c:v>0.01</c:v>
                </c:pt>
                <c:pt idx="65">
                  <c:v>0</c:v>
                </c:pt>
                <c:pt idx="66">
                  <c:v>0</c:v>
                </c:pt>
                <c:pt idx="67">
                  <c:v>0</c:v>
                </c:pt>
                <c:pt idx="68">
                  <c:v>0</c:v>
                </c:pt>
                <c:pt idx="69">
                  <c:v>0</c:v>
                </c:pt>
              </c:numCache>
            </c:numRef>
          </c:val>
          <c:smooth val="0"/>
          <c:extLst>
            <c:ext xmlns:c16="http://schemas.microsoft.com/office/drawing/2014/chart" uri="{C3380CC4-5D6E-409C-BE32-E72D297353CC}">
              <c16:uniqueId val="{00000004-C68A-4C66-814C-26C39C0DDC11}"/>
            </c:ext>
          </c:extLst>
        </c:ser>
        <c:dLbls>
          <c:showLegendKey val="0"/>
          <c:showVal val="0"/>
          <c:showCatName val="0"/>
          <c:showSerName val="0"/>
          <c:showPercent val="0"/>
          <c:showBubbleSize val="0"/>
        </c:dLbls>
        <c:marker val="1"/>
        <c:smooth val="0"/>
        <c:axId val="419244576"/>
        <c:axId val="419248184"/>
        <c:extLst>
          <c:ext xmlns:c15="http://schemas.microsoft.com/office/drawing/2012/chart" uri="{02D57815-91ED-43cb-92C2-25804820EDAC}">
            <c15:filteredLineSeries>
              <c15:ser>
                <c:idx val="0"/>
                <c:order val="0"/>
                <c:tx>
                  <c:strRef>
                    <c:extLst>
                      <c:ext uri="{02D57815-91ED-43cb-92C2-25804820EDAC}">
                        <c15:formulaRef>
                          <c15:sqref>Data!$C$1</c15:sqref>
                        </c15:formulaRef>
                      </c:ext>
                    </c:extLst>
                    <c:strCache>
                      <c:ptCount val="1"/>
                      <c:pt idx="0">
                        <c:v>Word 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uri="{02D57815-91ED-43cb-92C2-25804820EDAC}">
                        <c15:formulaRef>
                          <c15:sqref>Data!$C$2:$C$71</c15:sqref>
                        </c15:formulaRef>
                      </c:ext>
                    </c:extLst>
                    <c:numCache>
                      <c:formatCode>General</c:formatCode>
                      <c:ptCount val="70"/>
                      <c:pt idx="0">
                        <c:v>211</c:v>
                      </c:pt>
                      <c:pt idx="1">
                        <c:v>102</c:v>
                      </c:pt>
                      <c:pt idx="2">
                        <c:v>218</c:v>
                      </c:pt>
                      <c:pt idx="3">
                        <c:v>203</c:v>
                      </c:pt>
                      <c:pt idx="4">
                        <c:v>43</c:v>
                      </c:pt>
                      <c:pt idx="5">
                        <c:v>72</c:v>
                      </c:pt>
                      <c:pt idx="6">
                        <c:v>138</c:v>
                      </c:pt>
                      <c:pt idx="7">
                        <c:v>216</c:v>
                      </c:pt>
                      <c:pt idx="8">
                        <c:v>216</c:v>
                      </c:pt>
                      <c:pt idx="9">
                        <c:v>149</c:v>
                      </c:pt>
                      <c:pt idx="10">
                        <c:v>150</c:v>
                      </c:pt>
                      <c:pt idx="11">
                        <c:v>156</c:v>
                      </c:pt>
                      <c:pt idx="12">
                        <c:v>176</c:v>
                      </c:pt>
                      <c:pt idx="13">
                        <c:v>162</c:v>
                      </c:pt>
                      <c:pt idx="14">
                        <c:v>77</c:v>
                      </c:pt>
                      <c:pt idx="15">
                        <c:v>303</c:v>
                      </c:pt>
                      <c:pt idx="16">
                        <c:v>138</c:v>
                      </c:pt>
                      <c:pt idx="17">
                        <c:v>185</c:v>
                      </c:pt>
                      <c:pt idx="18">
                        <c:v>102</c:v>
                      </c:pt>
                      <c:pt idx="19">
                        <c:v>139</c:v>
                      </c:pt>
                      <c:pt idx="20">
                        <c:v>412</c:v>
                      </c:pt>
                      <c:pt idx="21">
                        <c:v>155</c:v>
                      </c:pt>
                      <c:pt idx="22">
                        <c:v>151</c:v>
                      </c:pt>
                      <c:pt idx="23">
                        <c:v>270</c:v>
                      </c:pt>
                      <c:pt idx="24">
                        <c:v>218</c:v>
                      </c:pt>
                      <c:pt idx="25">
                        <c:v>364</c:v>
                      </c:pt>
                      <c:pt idx="26">
                        <c:v>115</c:v>
                      </c:pt>
                      <c:pt idx="27">
                        <c:v>89</c:v>
                      </c:pt>
                      <c:pt idx="28">
                        <c:v>251</c:v>
                      </c:pt>
                      <c:pt idx="29">
                        <c:v>171</c:v>
                      </c:pt>
                      <c:pt idx="30">
                        <c:v>250</c:v>
                      </c:pt>
                      <c:pt idx="31">
                        <c:v>285</c:v>
                      </c:pt>
                      <c:pt idx="32">
                        <c:v>107</c:v>
                      </c:pt>
                      <c:pt idx="33">
                        <c:v>266</c:v>
                      </c:pt>
                      <c:pt idx="34">
                        <c:v>137</c:v>
                      </c:pt>
                      <c:pt idx="35">
                        <c:v>107</c:v>
                      </c:pt>
                      <c:pt idx="36">
                        <c:v>131</c:v>
                      </c:pt>
                      <c:pt idx="37">
                        <c:v>160</c:v>
                      </c:pt>
                      <c:pt idx="38">
                        <c:v>189</c:v>
                      </c:pt>
                      <c:pt idx="39">
                        <c:v>146</c:v>
                      </c:pt>
                      <c:pt idx="40">
                        <c:v>75</c:v>
                      </c:pt>
                      <c:pt idx="41">
                        <c:v>226</c:v>
                      </c:pt>
                      <c:pt idx="42">
                        <c:v>111</c:v>
                      </c:pt>
                      <c:pt idx="43">
                        <c:v>58</c:v>
                      </c:pt>
                      <c:pt idx="44">
                        <c:v>90</c:v>
                      </c:pt>
                      <c:pt idx="45">
                        <c:v>162</c:v>
                      </c:pt>
                      <c:pt idx="46">
                        <c:v>42</c:v>
                      </c:pt>
                      <c:pt idx="47">
                        <c:v>89</c:v>
                      </c:pt>
                      <c:pt idx="48">
                        <c:v>144</c:v>
                      </c:pt>
                      <c:pt idx="49">
                        <c:v>131</c:v>
                      </c:pt>
                      <c:pt idx="50">
                        <c:v>183</c:v>
                      </c:pt>
                      <c:pt idx="51">
                        <c:v>275</c:v>
                      </c:pt>
                      <c:pt idx="52">
                        <c:v>92</c:v>
                      </c:pt>
                      <c:pt idx="53">
                        <c:v>84</c:v>
                      </c:pt>
                      <c:pt idx="54">
                        <c:v>281</c:v>
                      </c:pt>
                      <c:pt idx="55">
                        <c:v>191</c:v>
                      </c:pt>
                      <c:pt idx="56">
                        <c:v>192</c:v>
                      </c:pt>
                      <c:pt idx="57">
                        <c:v>121</c:v>
                      </c:pt>
                      <c:pt idx="58">
                        <c:v>134</c:v>
                      </c:pt>
                      <c:pt idx="59">
                        <c:v>210</c:v>
                      </c:pt>
                      <c:pt idx="60">
                        <c:v>206</c:v>
                      </c:pt>
                      <c:pt idx="61">
                        <c:v>252</c:v>
                      </c:pt>
                      <c:pt idx="62">
                        <c:v>75</c:v>
                      </c:pt>
                      <c:pt idx="63">
                        <c:v>168</c:v>
                      </c:pt>
                      <c:pt idx="64">
                        <c:v>203</c:v>
                      </c:pt>
                      <c:pt idx="65">
                        <c:v>162</c:v>
                      </c:pt>
                      <c:pt idx="66">
                        <c:v>210</c:v>
                      </c:pt>
                      <c:pt idx="67">
                        <c:v>126</c:v>
                      </c:pt>
                      <c:pt idx="68">
                        <c:v>177</c:v>
                      </c:pt>
                      <c:pt idx="69">
                        <c:v>130</c:v>
                      </c:pt>
                    </c:numCache>
                  </c:numRef>
                </c:val>
                <c:smooth val="0"/>
                <c:extLst>
                  <c:ext xmlns:c16="http://schemas.microsoft.com/office/drawing/2014/chart" uri="{C3380CC4-5D6E-409C-BE32-E72D297353CC}">
                    <c16:uniqueId val="{00000007-C68A-4C66-814C-26C39C0DDC11}"/>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Data!$D$1</c15:sqref>
                        </c15:formulaRef>
                      </c:ext>
                    </c:extLst>
                    <c:strCache>
                      <c:ptCount val="1"/>
                      <c:pt idx="0">
                        <c:v>Commas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Data!$D$2:$D$71</c15:sqref>
                        </c15:formulaRef>
                      </c:ext>
                    </c:extLst>
                    <c:numCache>
                      <c:formatCode>General</c:formatCode>
                      <c:ptCount val="70"/>
                      <c:pt idx="0">
                        <c:v>16</c:v>
                      </c:pt>
                      <c:pt idx="1">
                        <c:v>7</c:v>
                      </c:pt>
                      <c:pt idx="2">
                        <c:v>21</c:v>
                      </c:pt>
                      <c:pt idx="3">
                        <c:v>19</c:v>
                      </c:pt>
                      <c:pt idx="4">
                        <c:v>2</c:v>
                      </c:pt>
                      <c:pt idx="5">
                        <c:v>7</c:v>
                      </c:pt>
                      <c:pt idx="6">
                        <c:v>13</c:v>
                      </c:pt>
                      <c:pt idx="7">
                        <c:v>26</c:v>
                      </c:pt>
                      <c:pt idx="8">
                        <c:v>22</c:v>
                      </c:pt>
                      <c:pt idx="9">
                        <c:v>10</c:v>
                      </c:pt>
                      <c:pt idx="10">
                        <c:v>15</c:v>
                      </c:pt>
                      <c:pt idx="11">
                        <c:v>16</c:v>
                      </c:pt>
                      <c:pt idx="12">
                        <c:v>17</c:v>
                      </c:pt>
                      <c:pt idx="13">
                        <c:v>17</c:v>
                      </c:pt>
                      <c:pt idx="14">
                        <c:v>11</c:v>
                      </c:pt>
                      <c:pt idx="15">
                        <c:v>33</c:v>
                      </c:pt>
                      <c:pt idx="16">
                        <c:v>13</c:v>
                      </c:pt>
                      <c:pt idx="17">
                        <c:v>12</c:v>
                      </c:pt>
                      <c:pt idx="18">
                        <c:v>11</c:v>
                      </c:pt>
                      <c:pt idx="19">
                        <c:v>13</c:v>
                      </c:pt>
                      <c:pt idx="20">
                        <c:v>37</c:v>
                      </c:pt>
                      <c:pt idx="21">
                        <c:v>13</c:v>
                      </c:pt>
                      <c:pt idx="22">
                        <c:v>21</c:v>
                      </c:pt>
                      <c:pt idx="23">
                        <c:v>24</c:v>
                      </c:pt>
                      <c:pt idx="24">
                        <c:v>19</c:v>
                      </c:pt>
                      <c:pt idx="25">
                        <c:v>37</c:v>
                      </c:pt>
                      <c:pt idx="26">
                        <c:v>13</c:v>
                      </c:pt>
                      <c:pt idx="27">
                        <c:v>11</c:v>
                      </c:pt>
                      <c:pt idx="28">
                        <c:v>25</c:v>
                      </c:pt>
                      <c:pt idx="29">
                        <c:v>7</c:v>
                      </c:pt>
                      <c:pt idx="30">
                        <c:v>15</c:v>
                      </c:pt>
                      <c:pt idx="31">
                        <c:v>27</c:v>
                      </c:pt>
                      <c:pt idx="32">
                        <c:v>7</c:v>
                      </c:pt>
                      <c:pt idx="33">
                        <c:v>25</c:v>
                      </c:pt>
                      <c:pt idx="34">
                        <c:v>7</c:v>
                      </c:pt>
                      <c:pt idx="35">
                        <c:v>7</c:v>
                      </c:pt>
                      <c:pt idx="36">
                        <c:v>14</c:v>
                      </c:pt>
                      <c:pt idx="37">
                        <c:v>12</c:v>
                      </c:pt>
                      <c:pt idx="38">
                        <c:v>9</c:v>
                      </c:pt>
                      <c:pt idx="39">
                        <c:v>22</c:v>
                      </c:pt>
                      <c:pt idx="40">
                        <c:v>12</c:v>
                      </c:pt>
                      <c:pt idx="41">
                        <c:v>19</c:v>
                      </c:pt>
                      <c:pt idx="42">
                        <c:v>10</c:v>
                      </c:pt>
                      <c:pt idx="43">
                        <c:v>7</c:v>
                      </c:pt>
                      <c:pt idx="44">
                        <c:v>5</c:v>
                      </c:pt>
                      <c:pt idx="45">
                        <c:v>15</c:v>
                      </c:pt>
                      <c:pt idx="46">
                        <c:v>6</c:v>
                      </c:pt>
                      <c:pt idx="47">
                        <c:v>9</c:v>
                      </c:pt>
                      <c:pt idx="48">
                        <c:v>12</c:v>
                      </c:pt>
                      <c:pt idx="49">
                        <c:v>5</c:v>
                      </c:pt>
                      <c:pt idx="50">
                        <c:v>18</c:v>
                      </c:pt>
                      <c:pt idx="51">
                        <c:v>24</c:v>
                      </c:pt>
                      <c:pt idx="52">
                        <c:v>7</c:v>
                      </c:pt>
                      <c:pt idx="53">
                        <c:v>6</c:v>
                      </c:pt>
                      <c:pt idx="54">
                        <c:v>26</c:v>
                      </c:pt>
                      <c:pt idx="55">
                        <c:v>16</c:v>
                      </c:pt>
                      <c:pt idx="56">
                        <c:v>13</c:v>
                      </c:pt>
                      <c:pt idx="57">
                        <c:v>9</c:v>
                      </c:pt>
                      <c:pt idx="58">
                        <c:v>10</c:v>
                      </c:pt>
                      <c:pt idx="59">
                        <c:v>21</c:v>
                      </c:pt>
                      <c:pt idx="60">
                        <c:v>16</c:v>
                      </c:pt>
                      <c:pt idx="61">
                        <c:v>21</c:v>
                      </c:pt>
                      <c:pt idx="62">
                        <c:v>5</c:v>
                      </c:pt>
                      <c:pt idx="63">
                        <c:v>11</c:v>
                      </c:pt>
                      <c:pt idx="64">
                        <c:v>12</c:v>
                      </c:pt>
                      <c:pt idx="65">
                        <c:v>13</c:v>
                      </c:pt>
                      <c:pt idx="66">
                        <c:v>11</c:v>
                      </c:pt>
                      <c:pt idx="67">
                        <c:v>10</c:v>
                      </c:pt>
                      <c:pt idx="68">
                        <c:v>10</c:v>
                      </c:pt>
                      <c:pt idx="69">
                        <c:v>8</c:v>
                      </c:pt>
                    </c:numCache>
                  </c:numRef>
                </c:val>
                <c:smooth val="0"/>
                <c:extLst xmlns:c15="http://schemas.microsoft.com/office/drawing/2012/chart">
                  <c:ext xmlns:c16="http://schemas.microsoft.com/office/drawing/2014/chart" uri="{C3380CC4-5D6E-409C-BE32-E72D297353CC}">
                    <c16:uniqueId val="{00000008-C68A-4C66-814C-26C39C0DDC11}"/>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Data!$E$1</c15:sqref>
                        </c15:formulaRef>
                      </c:ext>
                    </c:extLst>
                    <c:strCache>
                      <c:ptCount val="1"/>
                      <c:pt idx="0">
                        <c:v>Exclamation Points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Data!$E$2:$E$71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5</c:v>
                      </c:pt>
                      <c:pt idx="18">
                        <c:v>0</c:v>
                      </c:pt>
                      <c:pt idx="19">
                        <c:v>0</c:v>
                      </c:pt>
                      <c:pt idx="20">
                        <c:v>0</c:v>
                      </c:pt>
                      <c:pt idx="21">
                        <c:v>0</c:v>
                      </c:pt>
                      <c:pt idx="22">
                        <c:v>1</c:v>
                      </c:pt>
                      <c:pt idx="23">
                        <c:v>0</c:v>
                      </c:pt>
                      <c:pt idx="24">
                        <c:v>0</c:v>
                      </c:pt>
                      <c:pt idx="25">
                        <c:v>1</c:v>
                      </c:pt>
                      <c:pt idx="26">
                        <c:v>0</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c:v>
                      </c:pt>
                      <c:pt idx="42">
                        <c:v>1</c:v>
                      </c:pt>
                      <c:pt idx="43">
                        <c:v>0</c:v>
                      </c:pt>
                      <c:pt idx="44">
                        <c:v>0</c:v>
                      </c:pt>
                      <c:pt idx="45">
                        <c:v>0</c:v>
                      </c:pt>
                      <c:pt idx="46">
                        <c:v>0</c:v>
                      </c:pt>
                      <c:pt idx="47">
                        <c:v>0</c:v>
                      </c:pt>
                      <c:pt idx="48">
                        <c:v>0</c:v>
                      </c:pt>
                      <c:pt idx="49">
                        <c:v>0</c:v>
                      </c:pt>
                      <c:pt idx="50">
                        <c:v>0</c:v>
                      </c:pt>
                      <c:pt idx="51">
                        <c:v>0</c:v>
                      </c:pt>
                      <c:pt idx="52">
                        <c:v>0</c:v>
                      </c:pt>
                      <c:pt idx="53">
                        <c:v>0</c:v>
                      </c:pt>
                      <c:pt idx="54">
                        <c:v>3</c:v>
                      </c:pt>
                      <c:pt idx="55">
                        <c:v>0</c:v>
                      </c:pt>
                      <c:pt idx="56">
                        <c:v>0</c:v>
                      </c:pt>
                      <c:pt idx="57">
                        <c:v>0</c:v>
                      </c:pt>
                      <c:pt idx="58">
                        <c:v>0</c:v>
                      </c:pt>
                      <c:pt idx="59">
                        <c:v>0</c:v>
                      </c:pt>
                      <c:pt idx="60">
                        <c:v>0</c:v>
                      </c:pt>
                      <c:pt idx="61">
                        <c:v>2</c:v>
                      </c:pt>
                      <c:pt idx="62">
                        <c:v>0</c:v>
                      </c:pt>
                      <c:pt idx="63">
                        <c:v>1</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9-C68A-4C66-814C-26C39C0DDC11}"/>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Data!$F$1</c15:sqref>
                        </c15:formulaRef>
                      </c:ext>
                    </c:extLst>
                    <c:strCache>
                      <c:ptCount val="1"/>
                      <c:pt idx="0">
                        <c:v>Periods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Data!$F$2:$F$71</c15:sqref>
                        </c15:formulaRef>
                      </c:ext>
                    </c:extLst>
                    <c:numCache>
                      <c:formatCode>General</c:formatCode>
                      <c:ptCount val="70"/>
                      <c:pt idx="0">
                        <c:v>6</c:v>
                      </c:pt>
                      <c:pt idx="1">
                        <c:v>3</c:v>
                      </c:pt>
                      <c:pt idx="2">
                        <c:v>6</c:v>
                      </c:pt>
                      <c:pt idx="3">
                        <c:v>4</c:v>
                      </c:pt>
                      <c:pt idx="4">
                        <c:v>1</c:v>
                      </c:pt>
                      <c:pt idx="5">
                        <c:v>2</c:v>
                      </c:pt>
                      <c:pt idx="6">
                        <c:v>3</c:v>
                      </c:pt>
                      <c:pt idx="7">
                        <c:v>6</c:v>
                      </c:pt>
                      <c:pt idx="8">
                        <c:v>6</c:v>
                      </c:pt>
                      <c:pt idx="9">
                        <c:v>3</c:v>
                      </c:pt>
                      <c:pt idx="10">
                        <c:v>4</c:v>
                      </c:pt>
                      <c:pt idx="11">
                        <c:v>4</c:v>
                      </c:pt>
                      <c:pt idx="12">
                        <c:v>4</c:v>
                      </c:pt>
                      <c:pt idx="13">
                        <c:v>4</c:v>
                      </c:pt>
                      <c:pt idx="14">
                        <c:v>2</c:v>
                      </c:pt>
                      <c:pt idx="15">
                        <c:v>7</c:v>
                      </c:pt>
                      <c:pt idx="16">
                        <c:v>1</c:v>
                      </c:pt>
                      <c:pt idx="17">
                        <c:v>1</c:v>
                      </c:pt>
                      <c:pt idx="18">
                        <c:v>1</c:v>
                      </c:pt>
                      <c:pt idx="19">
                        <c:v>4</c:v>
                      </c:pt>
                      <c:pt idx="20">
                        <c:v>10</c:v>
                      </c:pt>
                      <c:pt idx="21">
                        <c:v>3</c:v>
                      </c:pt>
                      <c:pt idx="22">
                        <c:v>1</c:v>
                      </c:pt>
                      <c:pt idx="23">
                        <c:v>7</c:v>
                      </c:pt>
                      <c:pt idx="24">
                        <c:v>3</c:v>
                      </c:pt>
                      <c:pt idx="25">
                        <c:v>9</c:v>
                      </c:pt>
                      <c:pt idx="26">
                        <c:v>2</c:v>
                      </c:pt>
                      <c:pt idx="27">
                        <c:v>2</c:v>
                      </c:pt>
                      <c:pt idx="28">
                        <c:v>7</c:v>
                      </c:pt>
                      <c:pt idx="29">
                        <c:v>6</c:v>
                      </c:pt>
                      <c:pt idx="30">
                        <c:v>5</c:v>
                      </c:pt>
                      <c:pt idx="31">
                        <c:v>6</c:v>
                      </c:pt>
                      <c:pt idx="32">
                        <c:v>3</c:v>
                      </c:pt>
                      <c:pt idx="33">
                        <c:v>7</c:v>
                      </c:pt>
                      <c:pt idx="34">
                        <c:v>4</c:v>
                      </c:pt>
                      <c:pt idx="35">
                        <c:v>3</c:v>
                      </c:pt>
                      <c:pt idx="36">
                        <c:v>3</c:v>
                      </c:pt>
                      <c:pt idx="37">
                        <c:v>3</c:v>
                      </c:pt>
                      <c:pt idx="38">
                        <c:v>7</c:v>
                      </c:pt>
                      <c:pt idx="39">
                        <c:v>5</c:v>
                      </c:pt>
                      <c:pt idx="40">
                        <c:v>2</c:v>
                      </c:pt>
                      <c:pt idx="41">
                        <c:v>5</c:v>
                      </c:pt>
                      <c:pt idx="42">
                        <c:v>2</c:v>
                      </c:pt>
                      <c:pt idx="43">
                        <c:v>2</c:v>
                      </c:pt>
                      <c:pt idx="44">
                        <c:v>4</c:v>
                      </c:pt>
                      <c:pt idx="45">
                        <c:v>5</c:v>
                      </c:pt>
                      <c:pt idx="46">
                        <c:v>1</c:v>
                      </c:pt>
                      <c:pt idx="47">
                        <c:v>3</c:v>
                      </c:pt>
                      <c:pt idx="48">
                        <c:v>3</c:v>
                      </c:pt>
                      <c:pt idx="49">
                        <c:v>5</c:v>
                      </c:pt>
                      <c:pt idx="50">
                        <c:v>6</c:v>
                      </c:pt>
                      <c:pt idx="51">
                        <c:v>8</c:v>
                      </c:pt>
                      <c:pt idx="52">
                        <c:v>2</c:v>
                      </c:pt>
                      <c:pt idx="53">
                        <c:v>2</c:v>
                      </c:pt>
                      <c:pt idx="54">
                        <c:v>8</c:v>
                      </c:pt>
                      <c:pt idx="55">
                        <c:v>6</c:v>
                      </c:pt>
                      <c:pt idx="56">
                        <c:v>8</c:v>
                      </c:pt>
                      <c:pt idx="57">
                        <c:v>4</c:v>
                      </c:pt>
                      <c:pt idx="58">
                        <c:v>6</c:v>
                      </c:pt>
                      <c:pt idx="59">
                        <c:v>6</c:v>
                      </c:pt>
                      <c:pt idx="60">
                        <c:v>9</c:v>
                      </c:pt>
                      <c:pt idx="61">
                        <c:v>9</c:v>
                      </c:pt>
                      <c:pt idx="62">
                        <c:v>2</c:v>
                      </c:pt>
                      <c:pt idx="63">
                        <c:v>3</c:v>
                      </c:pt>
                      <c:pt idx="64">
                        <c:v>10</c:v>
                      </c:pt>
                      <c:pt idx="65">
                        <c:v>6</c:v>
                      </c:pt>
                      <c:pt idx="66">
                        <c:v>6</c:v>
                      </c:pt>
                      <c:pt idx="67">
                        <c:v>4</c:v>
                      </c:pt>
                      <c:pt idx="68">
                        <c:v>2</c:v>
                      </c:pt>
                      <c:pt idx="69">
                        <c:v>3</c:v>
                      </c:pt>
                    </c:numCache>
                  </c:numRef>
                </c:val>
                <c:smooth val="0"/>
                <c:extLst xmlns:c15="http://schemas.microsoft.com/office/drawing/2012/chart">
                  <c:ext xmlns:c16="http://schemas.microsoft.com/office/drawing/2014/chart" uri="{C3380CC4-5D6E-409C-BE32-E72D297353CC}">
                    <c16:uniqueId val="{0000000A-C68A-4C66-814C-26C39C0DDC11}"/>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Data!$G$1</c15:sqref>
                        </c15:formulaRef>
                      </c:ext>
                    </c:extLst>
                    <c:strCache>
                      <c:ptCount val="1"/>
                      <c:pt idx="0">
                        <c:v>Question Marks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Data!$G$2:$G$71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2</c:v>
                      </c:pt>
                      <c:pt idx="55">
                        <c:v>0</c:v>
                      </c:pt>
                      <c:pt idx="56">
                        <c:v>0</c:v>
                      </c:pt>
                      <c:pt idx="57">
                        <c:v>0</c:v>
                      </c:pt>
                      <c:pt idx="58">
                        <c:v>0</c:v>
                      </c:pt>
                      <c:pt idx="59">
                        <c:v>0</c:v>
                      </c:pt>
                      <c:pt idx="60">
                        <c:v>3</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B-C68A-4C66-814C-26C39C0DDC11}"/>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Data!$H$1</c15:sqref>
                        </c15:formulaRef>
                      </c:ext>
                    </c:extLst>
                    <c:strCache>
                      <c:ptCount val="1"/>
                      <c:pt idx="0">
                        <c:v>Dashes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Data!$H$2:$H$71</c15:sqref>
                        </c15:formulaRef>
                      </c:ext>
                    </c:extLst>
                    <c:numCache>
                      <c:formatCode>General</c:formatCode>
                      <c:ptCount val="70"/>
                      <c:pt idx="0">
                        <c:v>0</c:v>
                      </c:pt>
                      <c:pt idx="1">
                        <c:v>0</c:v>
                      </c:pt>
                      <c:pt idx="2">
                        <c:v>0</c:v>
                      </c:pt>
                      <c:pt idx="3">
                        <c:v>0</c:v>
                      </c:pt>
                      <c:pt idx="4">
                        <c:v>0</c:v>
                      </c:pt>
                      <c:pt idx="5">
                        <c:v>0</c:v>
                      </c:pt>
                      <c:pt idx="6">
                        <c:v>0</c:v>
                      </c:pt>
                      <c:pt idx="7">
                        <c:v>0</c:v>
                      </c:pt>
                      <c:pt idx="8">
                        <c:v>2</c:v>
                      </c:pt>
                      <c:pt idx="9">
                        <c:v>0</c:v>
                      </c:pt>
                      <c:pt idx="10">
                        <c:v>0</c:v>
                      </c:pt>
                      <c:pt idx="11">
                        <c:v>0</c:v>
                      </c:pt>
                      <c:pt idx="12">
                        <c:v>0</c:v>
                      </c:pt>
                      <c:pt idx="13">
                        <c:v>0</c:v>
                      </c:pt>
                      <c:pt idx="14">
                        <c:v>0</c:v>
                      </c:pt>
                      <c:pt idx="15">
                        <c:v>2</c:v>
                      </c:pt>
                      <c:pt idx="16">
                        <c:v>0</c:v>
                      </c:pt>
                      <c:pt idx="17">
                        <c:v>0</c:v>
                      </c:pt>
                      <c:pt idx="18">
                        <c:v>2</c:v>
                      </c:pt>
                      <c:pt idx="19">
                        <c:v>0</c:v>
                      </c:pt>
                      <c:pt idx="20">
                        <c:v>2</c:v>
                      </c:pt>
                      <c:pt idx="21">
                        <c:v>0</c:v>
                      </c:pt>
                      <c:pt idx="22">
                        <c:v>2</c:v>
                      </c:pt>
                      <c:pt idx="23">
                        <c:v>0</c:v>
                      </c:pt>
                      <c:pt idx="24">
                        <c:v>0</c:v>
                      </c:pt>
                      <c:pt idx="25">
                        <c:v>0</c:v>
                      </c:pt>
                      <c:pt idx="26">
                        <c:v>0</c:v>
                      </c:pt>
                      <c:pt idx="27">
                        <c:v>6</c:v>
                      </c:pt>
                      <c:pt idx="28">
                        <c:v>0</c:v>
                      </c:pt>
                      <c:pt idx="29">
                        <c:v>0</c:v>
                      </c:pt>
                      <c:pt idx="30">
                        <c:v>2</c:v>
                      </c:pt>
                      <c:pt idx="31">
                        <c:v>0</c:v>
                      </c:pt>
                      <c:pt idx="32">
                        <c:v>0</c:v>
                      </c:pt>
                      <c:pt idx="33">
                        <c:v>0</c:v>
                      </c:pt>
                      <c:pt idx="34">
                        <c:v>0</c:v>
                      </c:pt>
                      <c:pt idx="35">
                        <c:v>0</c:v>
                      </c:pt>
                      <c:pt idx="36">
                        <c:v>0</c:v>
                      </c:pt>
                      <c:pt idx="37">
                        <c:v>0</c:v>
                      </c:pt>
                      <c:pt idx="38">
                        <c:v>0</c:v>
                      </c:pt>
                      <c:pt idx="39">
                        <c:v>0</c:v>
                      </c:pt>
                      <c:pt idx="40">
                        <c:v>0</c:v>
                      </c:pt>
                      <c:pt idx="41">
                        <c:v>2</c:v>
                      </c:pt>
                      <c:pt idx="42">
                        <c:v>0</c:v>
                      </c:pt>
                      <c:pt idx="43">
                        <c:v>0</c:v>
                      </c:pt>
                      <c:pt idx="44">
                        <c:v>0</c:v>
                      </c:pt>
                      <c:pt idx="45">
                        <c:v>0</c:v>
                      </c:pt>
                      <c:pt idx="46">
                        <c:v>0</c:v>
                      </c:pt>
                      <c:pt idx="47">
                        <c:v>0</c:v>
                      </c:pt>
                      <c:pt idx="48">
                        <c:v>0</c:v>
                      </c:pt>
                      <c:pt idx="49">
                        <c:v>0</c:v>
                      </c:pt>
                      <c:pt idx="50">
                        <c:v>0</c:v>
                      </c:pt>
                      <c:pt idx="51">
                        <c:v>0</c:v>
                      </c:pt>
                      <c:pt idx="52">
                        <c:v>0</c:v>
                      </c:pt>
                      <c:pt idx="53">
                        <c:v>0</c:v>
                      </c:pt>
                      <c:pt idx="54">
                        <c:v>2</c:v>
                      </c:pt>
                      <c:pt idx="55">
                        <c:v>2</c:v>
                      </c:pt>
                      <c:pt idx="56">
                        <c:v>0</c:v>
                      </c:pt>
                      <c:pt idx="57">
                        <c:v>2</c:v>
                      </c:pt>
                      <c:pt idx="58">
                        <c:v>0</c:v>
                      </c:pt>
                      <c:pt idx="59">
                        <c:v>0</c:v>
                      </c:pt>
                      <c:pt idx="60">
                        <c:v>0</c:v>
                      </c:pt>
                      <c:pt idx="61">
                        <c:v>4</c:v>
                      </c:pt>
                      <c:pt idx="62">
                        <c:v>0</c:v>
                      </c:pt>
                      <c:pt idx="63">
                        <c:v>2</c:v>
                      </c:pt>
                      <c:pt idx="64">
                        <c:v>2</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C-C68A-4C66-814C-26C39C0DDC11}"/>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Data!$I$1</c15:sqref>
                        </c15:formulaRef>
                      </c:ext>
                    </c:extLst>
                    <c:strCache>
                      <c:ptCount val="1"/>
                      <c:pt idx="0">
                        <c:v>Semicolons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Data!$I$2:$I$71</c15:sqref>
                        </c15:formulaRef>
                      </c:ext>
                    </c:extLst>
                    <c:numCache>
                      <c:formatCode>General</c:formatCode>
                      <c:ptCount val="70"/>
                      <c:pt idx="0">
                        <c:v>1</c:v>
                      </c:pt>
                      <c:pt idx="1">
                        <c:v>0</c:v>
                      </c:pt>
                      <c:pt idx="2">
                        <c:v>2</c:v>
                      </c:pt>
                      <c:pt idx="3">
                        <c:v>0</c:v>
                      </c:pt>
                      <c:pt idx="4">
                        <c:v>1</c:v>
                      </c:pt>
                      <c:pt idx="5">
                        <c:v>0</c:v>
                      </c:pt>
                      <c:pt idx="6">
                        <c:v>0</c:v>
                      </c:pt>
                      <c:pt idx="7">
                        <c:v>0</c:v>
                      </c:pt>
                      <c:pt idx="8">
                        <c:v>3</c:v>
                      </c:pt>
                      <c:pt idx="9">
                        <c:v>4</c:v>
                      </c:pt>
                      <c:pt idx="10">
                        <c:v>2</c:v>
                      </c:pt>
                      <c:pt idx="11">
                        <c:v>1</c:v>
                      </c:pt>
                      <c:pt idx="12">
                        <c:v>2</c:v>
                      </c:pt>
                      <c:pt idx="13">
                        <c:v>5</c:v>
                      </c:pt>
                      <c:pt idx="14">
                        <c:v>0</c:v>
                      </c:pt>
                      <c:pt idx="15">
                        <c:v>2</c:v>
                      </c:pt>
                      <c:pt idx="16">
                        <c:v>2</c:v>
                      </c:pt>
                      <c:pt idx="17">
                        <c:v>1</c:v>
                      </c:pt>
                      <c:pt idx="18">
                        <c:v>2</c:v>
                      </c:pt>
                      <c:pt idx="19">
                        <c:v>3</c:v>
                      </c:pt>
                      <c:pt idx="20">
                        <c:v>9</c:v>
                      </c:pt>
                      <c:pt idx="21">
                        <c:v>5</c:v>
                      </c:pt>
                      <c:pt idx="22">
                        <c:v>1</c:v>
                      </c:pt>
                      <c:pt idx="23">
                        <c:v>9</c:v>
                      </c:pt>
                      <c:pt idx="24">
                        <c:v>3</c:v>
                      </c:pt>
                      <c:pt idx="25">
                        <c:v>6</c:v>
                      </c:pt>
                      <c:pt idx="26">
                        <c:v>1</c:v>
                      </c:pt>
                      <c:pt idx="27">
                        <c:v>3</c:v>
                      </c:pt>
                      <c:pt idx="28">
                        <c:v>4</c:v>
                      </c:pt>
                      <c:pt idx="29">
                        <c:v>3</c:v>
                      </c:pt>
                      <c:pt idx="30">
                        <c:v>6</c:v>
                      </c:pt>
                      <c:pt idx="31">
                        <c:v>3</c:v>
                      </c:pt>
                      <c:pt idx="32">
                        <c:v>1</c:v>
                      </c:pt>
                      <c:pt idx="33">
                        <c:v>3</c:v>
                      </c:pt>
                      <c:pt idx="34">
                        <c:v>2</c:v>
                      </c:pt>
                      <c:pt idx="35">
                        <c:v>2</c:v>
                      </c:pt>
                      <c:pt idx="36">
                        <c:v>4</c:v>
                      </c:pt>
                      <c:pt idx="37">
                        <c:v>5</c:v>
                      </c:pt>
                      <c:pt idx="38">
                        <c:v>1</c:v>
                      </c:pt>
                      <c:pt idx="39">
                        <c:v>0</c:v>
                      </c:pt>
                      <c:pt idx="40">
                        <c:v>0</c:v>
                      </c:pt>
                      <c:pt idx="41">
                        <c:v>6</c:v>
                      </c:pt>
                      <c:pt idx="42">
                        <c:v>1</c:v>
                      </c:pt>
                      <c:pt idx="43">
                        <c:v>0</c:v>
                      </c:pt>
                      <c:pt idx="44">
                        <c:v>1</c:v>
                      </c:pt>
                      <c:pt idx="45">
                        <c:v>3</c:v>
                      </c:pt>
                      <c:pt idx="46">
                        <c:v>0</c:v>
                      </c:pt>
                      <c:pt idx="47">
                        <c:v>1</c:v>
                      </c:pt>
                      <c:pt idx="48">
                        <c:v>1</c:v>
                      </c:pt>
                      <c:pt idx="49">
                        <c:v>2</c:v>
                      </c:pt>
                      <c:pt idx="50">
                        <c:v>2</c:v>
                      </c:pt>
                      <c:pt idx="51">
                        <c:v>4</c:v>
                      </c:pt>
                      <c:pt idx="52">
                        <c:v>1</c:v>
                      </c:pt>
                      <c:pt idx="53">
                        <c:v>0</c:v>
                      </c:pt>
                      <c:pt idx="54">
                        <c:v>1</c:v>
                      </c:pt>
                      <c:pt idx="55">
                        <c:v>1</c:v>
                      </c:pt>
                      <c:pt idx="56">
                        <c:v>2</c:v>
                      </c:pt>
                      <c:pt idx="57">
                        <c:v>2</c:v>
                      </c:pt>
                      <c:pt idx="58">
                        <c:v>0</c:v>
                      </c:pt>
                      <c:pt idx="59">
                        <c:v>3</c:v>
                      </c:pt>
                      <c:pt idx="60">
                        <c:v>1</c:v>
                      </c:pt>
                      <c:pt idx="61">
                        <c:v>4</c:v>
                      </c:pt>
                      <c:pt idx="62">
                        <c:v>2</c:v>
                      </c:pt>
                      <c:pt idx="63">
                        <c:v>5</c:v>
                      </c:pt>
                      <c:pt idx="64">
                        <c:v>4</c:v>
                      </c:pt>
                      <c:pt idx="65">
                        <c:v>3</c:v>
                      </c:pt>
                      <c:pt idx="66">
                        <c:v>8</c:v>
                      </c:pt>
                      <c:pt idx="67">
                        <c:v>2</c:v>
                      </c:pt>
                      <c:pt idx="68">
                        <c:v>9</c:v>
                      </c:pt>
                      <c:pt idx="69">
                        <c:v>2</c:v>
                      </c:pt>
                    </c:numCache>
                  </c:numRef>
                </c:val>
                <c:smooth val="0"/>
                <c:extLst xmlns:c15="http://schemas.microsoft.com/office/drawing/2012/chart">
                  <c:ext xmlns:c16="http://schemas.microsoft.com/office/drawing/2014/chart" uri="{C3380CC4-5D6E-409C-BE32-E72D297353CC}">
                    <c16:uniqueId val="{0000000D-C68A-4C66-814C-26C39C0DDC11}"/>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Data!$J$1</c15:sqref>
                        </c15:formulaRef>
                      </c:ext>
                    </c:extLst>
                    <c:strCache>
                      <c:ptCount val="1"/>
                      <c:pt idx="0">
                        <c:v>Quotations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Data!$J$2:$J$71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E-C68A-4C66-814C-26C39C0DDC11}"/>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Data!$K$1</c15:sqref>
                        </c15:formulaRef>
                      </c:ext>
                    </c:extLst>
                    <c:strCache>
                      <c:ptCount val="1"/>
                      <c:pt idx="0">
                        <c:v>blank</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Data!$K$2:$K$71</c15:sqref>
                        </c15:formulaRef>
                      </c:ext>
                    </c:extLst>
                    <c:numCache>
                      <c:formatCode>General</c:formatCode>
                      <c:ptCount val="70"/>
                    </c:numCache>
                  </c:numRef>
                </c:val>
                <c:smooth val="0"/>
                <c:extLst xmlns:c15="http://schemas.microsoft.com/office/drawing/2012/chart">
                  <c:ext xmlns:c16="http://schemas.microsoft.com/office/drawing/2014/chart" uri="{C3380CC4-5D6E-409C-BE32-E72D297353CC}">
                    <c16:uniqueId val="{0000000F-C68A-4C66-814C-26C39C0DDC11}"/>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Data!$L$1</c15:sqref>
                        </c15:formulaRef>
                      </c:ext>
                    </c:extLst>
                    <c:strCache>
                      <c:ptCount val="1"/>
                      <c:pt idx="0">
                        <c:v>Commas per word</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Data!$L$2:$L$71</c15:sqref>
                        </c15:formulaRef>
                      </c:ext>
                    </c:extLst>
                    <c:numCache>
                      <c:formatCode>General</c:formatCode>
                      <c:ptCount val="70"/>
                      <c:pt idx="0">
                        <c:v>7.5999999999999998E-2</c:v>
                      </c:pt>
                      <c:pt idx="1">
                        <c:v>6.9000000000000006E-2</c:v>
                      </c:pt>
                      <c:pt idx="2">
                        <c:v>9.6000000000000002E-2</c:v>
                      </c:pt>
                      <c:pt idx="3">
                        <c:v>9.4E-2</c:v>
                      </c:pt>
                      <c:pt idx="4">
                        <c:v>4.7E-2</c:v>
                      </c:pt>
                      <c:pt idx="5">
                        <c:v>9.7000000000000003E-2</c:v>
                      </c:pt>
                      <c:pt idx="6">
                        <c:v>9.4E-2</c:v>
                      </c:pt>
                      <c:pt idx="7">
                        <c:v>0.12</c:v>
                      </c:pt>
                      <c:pt idx="8">
                        <c:v>0.10199999999999999</c:v>
                      </c:pt>
                      <c:pt idx="9">
                        <c:v>6.7000000000000004E-2</c:v>
                      </c:pt>
                      <c:pt idx="10">
                        <c:v>0.1</c:v>
                      </c:pt>
                      <c:pt idx="11">
                        <c:v>0.10299999999999999</c:v>
                      </c:pt>
                      <c:pt idx="12">
                        <c:v>9.7000000000000003E-2</c:v>
                      </c:pt>
                      <c:pt idx="13">
                        <c:v>0.105</c:v>
                      </c:pt>
                      <c:pt idx="14">
                        <c:v>0.14299999999999999</c:v>
                      </c:pt>
                      <c:pt idx="15">
                        <c:v>0.109</c:v>
                      </c:pt>
                      <c:pt idx="16">
                        <c:v>9.4E-2</c:v>
                      </c:pt>
                      <c:pt idx="17">
                        <c:v>6.5000000000000002E-2</c:v>
                      </c:pt>
                      <c:pt idx="18">
                        <c:v>0.108</c:v>
                      </c:pt>
                      <c:pt idx="19">
                        <c:v>9.4E-2</c:v>
                      </c:pt>
                      <c:pt idx="20">
                        <c:v>0.09</c:v>
                      </c:pt>
                      <c:pt idx="21">
                        <c:v>8.4000000000000005E-2</c:v>
                      </c:pt>
                      <c:pt idx="22">
                        <c:v>0.13900000000000001</c:v>
                      </c:pt>
                      <c:pt idx="23">
                        <c:v>8.8999999999999996E-2</c:v>
                      </c:pt>
                      <c:pt idx="24">
                        <c:v>8.6999999999999994E-2</c:v>
                      </c:pt>
                      <c:pt idx="25">
                        <c:v>0.10199999999999999</c:v>
                      </c:pt>
                      <c:pt idx="26">
                        <c:v>0.113</c:v>
                      </c:pt>
                      <c:pt idx="27">
                        <c:v>0.124</c:v>
                      </c:pt>
                      <c:pt idx="28">
                        <c:v>0.1</c:v>
                      </c:pt>
                      <c:pt idx="29">
                        <c:v>4.1000000000000002E-2</c:v>
                      </c:pt>
                      <c:pt idx="30">
                        <c:v>0.06</c:v>
                      </c:pt>
                      <c:pt idx="31">
                        <c:v>9.5000000000000001E-2</c:v>
                      </c:pt>
                      <c:pt idx="32">
                        <c:v>6.5000000000000002E-2</c:v>
                      </c:pt>
                      <c:pt idx="33">
                        <c:v>9.4E-2</c:v>
                      </c:pt>
                      <c:pt idx="34">
                        <c:v>5.0999999999999997E-2</c:v>
                      </c:pt>
                      <c:pt idx="35">
                        <c:v>6.5000000000000002E-2</c:v>
                      </c:pt>
                      <c:pt idx="36">
                        <c:v>0.107</c:v>
                      </c:pt>
                      <c:pt idx="37">
                        <c:v>7.4999999999999997E-2</c:v>
                      </c:pt>
                      <c:pt idx="38">
                        <c:v>4.8000000000000001E-2</c:v>
                      </c:pt>
                      <c:pt idx="39">
                        <c:v>0.151</c:v>
                      </c:pt>
                      <c:pt idx="40">
                        <c:v>0.16</c:v>
                      </c:pt>
                      <c:pt idx="41">
                        <c:v>8.4000000000000005E-2</c:v>
                      </c:pt>
                      <c:pt idx="42">
                        <c:v>0.09</c:v>
                      </c:pt>
                      <c:pt idx="43">
                        <c:v>0.121</c:v>
                      </c:pt>
                      <c:pt idx="44">
                        <c:v>5.6000000000000001E-2</c:v>
                      </c:pt>
                      <c:pt idx="45">
                        <c:v>9.2999999999999999E-2</c:v>
                      </c:pt>
                      <c:pt idx="46">
                        <c:v>0.14299999999999999</c:v>
                      </c:pt>
                      <c:pt idx="47">
                        <c:v>0.10100000000000001</c:v>
                      </c:pt>
                      <c:pt idx="48">
                        <c:v>8.3000000000000004E-2</c:v>
                      </c:pt>
                      <c:pt idx="49">
                        <c:v>3.7999999999999999E-2</c:v>
                      </c:pt>
                      <c:pt idx="50">
                        <c:v>9.8000000000000004E-2</c:v>
                      </c:pt>
                      <c:pt idx="51">
                        <c:v>8.6999999999999994E-2</c:v>
                      </c:pt>
                      <c:pt idx="52">
                        <c:v>7.5999999999999998E-2</c:v>
                      </c:pt>
                      <c:pt idx="53">
                        <c:v>7.0999999999999994E-2</c:v>
                      </c:pt>
                      <c:pt idx="54">
                        <c:v>9.2999999999999999E-2</c:v>
                      </c:pt>
                      <c:pt idx="55">
                        <c:v>8.4000000000000005E-2</c:v>
                      </c:pt>
                      <c:pt idx="56">
                        <c:v>6.8000000000000005E-2</c:v>
                      </c:pt>
                      <c:pt idx="57">
                        <c:v>7.3999999999999996E-2</c:v>
                      </c:pt>
                      <c:pt idx="58">
                        <c:v>7.4999999999999997E-2</c:v>
                      </c:pt>
                      <c:pt idx="59">
                        <c:v>0.1</c:v>
                      </c:pt>
                      <c:pt idx="60">
                        <c:v>7.8E-2</c:v>
                      </c:pt>
                      <c:pt idx="61">
                        <c:v>8.3000000000000004E-2</c:v>
                      </c:pt>
                      <c:pt idx="62">
                        <c:v>6.7000000000000004E-2</c:v>
                      </c:pt>
                      <c:pt idx="63">
                        <c:v>6.5000000000000002E-2</c:v>
                      </c:pt>
                      <c:pt idx="64">
                        <c:v>5.8999999999999997E-2</c:v>
                      </c:pt>
                      <c:pt idx="65">
                        <c:v>0.08</c:v>
                      </c:pt>
                      <c:pt idx="66">
                        <c:v>5.1999999999999998E-2</c:v>
                      </c:pt>
                      <c:pt idx="67">
                        <c:v>7.9000000000000001E-2</c:v>
                      </c:pt>
                      <c:pt idx="68">
                        <c:v>5.6000000000000001E-2</c:v>
                      </c:pt>
                      <c:pt idx="69">
                        <c:v>6.2E-2</c:v>
                      </c:pt>
                    </c:numCache>
                  </c:numRef>
                </c:val>
                <c:smooth val="0"/>
                <c:extLst xmlns:c15="http://schemas.microsoft.com/office/drawing/2012/chart">
                  <c:ext xmlns:c16="http://schemas.microsoft.com/office/drawing/2014/chart" uri="{C3380CC4-5D6E-409C-BE32-E72D297353CC}">
                    <c16:uniqueId val="{00000000-C68A-4C66-814C-26C39C0DDC11}"/>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Data!$N$1</c15:sqref>
                        </c15:formulaRef>
                      </c:ext>
                    </c:extLst>
                    <c:strCache>
                      <c:ptCount val="1"/>
                      <c:pt idx="0">
                        <c:v>Exclamation Points per word</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Data!$N$2:$N$71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7.0000000000000001E-3</c:v>
                      </c:pt>
                      <c:pt idx="17">
                        <c:v>2.7E-2</c:v>
                      </c:pt>
                      <c:pt idx="18">
                        <c:v>0</c:v>
                      </c:pt>
                      <c:pt idx="19">
                        <c:v>0</c:v>
                      </c:pt>
                      <c:pt idx="20">
                        <c:v>0</c:v>
                      </c:pt>
                      <c:pt idx="21">
                        <c:v>0</c:v>
                      </c:pt>
                      <c:pt idx="22">
                        <c:v>7.0000000000000001E-3</c:v>
                      </c:pt>
                      <c:pt idx="23">
                        <c:v>0</c:v>
                      </c:pt>
                      <c:pt idx="24">
                        <c:v>0</c:v>
                      </c:pt>
                      <c:pt idx="25">
                        <c:v>3.0000000000000001E-3</c:v>
                      </c:pt>
                      <c:pt idx="26">
                        <c:v>0</c:v>
                      </c:pt>
                      <c:pt idx="27">
                        <c:v>1.0999999999999999E-2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8.9999999999999993E-3</c:v>
                      </c:pt>
                      <c:pt idx="42">
                        <c:v>8.9999999999999993E-3</c:v>
                      </c:pt>
                      <c:pt idx="43">
                        <c:v>0</c:v>
                      </c:pt>
                      <c:pt idx="44">
                        <c:v>0</c:v>
                      </c:pt>
                      <c:pt idx="45">
                        <c:v>0</c:v>
                      </c:pt>
                      <c:pt idx="46">
                        <c:v>0</c:v>
                      </c:pt>
                      <c:pt idx="47">
                        <c:v>0</c:v>
                      </c:pt>
                      <c:pt idx="48">
                        <c:v>0</c:v>
                      </c:pt>
                      <c:pt idx="49">
                        <c:v>0</c:v>
                      </c:pt>
                      <c:pt idx="50">
                        <c:v>0</c:v>
                      </c:pt>
                      <c:pt idx="51">
                        <c:v>0</c:v>
                      </c:pt>
                      <c:pt idx="52">
                        <c:v>0</c:v>
                      </c:pt>
                      <c:pt idx="53">
                        <c:v>0</c:v>
                      </c:pt>
                      <c:pt idx="54">
                        <c:v>1.0999999999999999E-2</c:v>
                      </c:pt>
                      <c:pt idx="55">
                        <c:v>0</c:v>
                      </c:pt>
                      <c:pt idx="56">
                        <c:v>0</c:v>
                      </c:pt>
                      <c:pt idx="57">
                        <c:v>0</c:v>
                      </c:pt>
                      <c:pt idx="58">
                        <c:v>0</c:v>
                      </c:pt>
                      <c:pt idx="59">
                        <c:v>0</c:v>
                      </c:pt>
                      <c:pt idx="60">
                        <c:v>0</c:v>
                      </c:pt>
                      <c:pt idx="61">
                        <c:v>8.0000000000000002E-3</c:v>
                      </c:pt>
                      <c:pt idx="62">
                        <c:v>0</c:v>
                      </c:pt>
                      <c:pt idx="63">
                        <c:v>6.0000000000000001E-3</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1-C68A-4C66-814C-26C39C0DDC11}"/>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Data!$O$1</c15:sqref>
                        </c15:formulaRef>
                      </c:ext>
                    </c:extLst>
                    <c:strCache>
                      <c:ptCount val="1"/>
                      <c:pt idx="0">
                        <c:v>Periods per word</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Data!$O$2:$O$71</c15:sqref>
                        </c15:formulaRef>
                      </c:ext>
                    </c:extLst>
                    <c:numCache>
                      <c:formatCode>General</c:formatCode>
                      <c:ptCount val="70"/>
                      <c:pt idx="0">
                        <c:v>2.8000000000000001E-2</c:v>
                      </c:pt>
                      <c:pt idx="1">
                        <c:v>2.9000000000000001E-2</c:v>
                      </c:pt>
                      <c:pt idx="2">
                        <c:v>2.8000000000000001E-2</c:v>
                      </c:pt>
                      <c:pt idx="3">
                        <c:v>0.02</c:v>
                      </c:pt>
                      <c:pt idx="4">
                        <c:v>2.3E-2</c:v>
                      </c:pt>
                      <c:pt idx="5">
                        <c:v>2.8000000000000001E-2</c:v>
                      </c:pt>
                      <c:pt idx="6">
                        <c:v>2.1999999999999999E-2</c:v>
                      </c:pt>
                      <c:pt idx="7">
                        <c:v>2.8000000000000001E-2</c:v>
                      </c:pt>
                      <c:pt idx="8">
                        <c:v>2.8000000000000001E-2</c:v>
                      </c:pt>
                      <c:pt idx="9">
                        <c:v>0.02</c:v>
                      </c:pt>
                      <c:pt idx="10">
                        <c:v>2.7E-2</c:v>
                      </c:pt>
                      <c:pt idx="11">
                        <c:v>2.5999999999999999E-2</c:v>
                      </c:pt>
                      <c:pt idx="12">
                        <c:v>2.3E-2</c:v>
                      </c:pt>
                      <c:pt idx="13">
                        <c:v>2.5000000000000001E-2</c:v>
                      </c:pt>
                      <c:pt idx="14">
                        <c:v>2.5999999999999999E-2</c:v>
                      </c:pt>
                      <c:pt idx="15">
                        <c:v>2.3E-2</c:v>
                      </c:pt>
                      <c:pt idx="16">
                        <c:v>7.0000000000000001E-3</c:v>
                      </c:pt>
                      <c:pt idx="17">
                        <c:v>5.0000000000000001E-3</c:v>
                      </c:pt>
                      <c:pt idx="18">
                        <c:v>0.01</c:v>
                      </c:pt>
                      <c:pt idx="19">
                        <c:v>2.9000000000000001E-2</c:v>
                      </c:pt>
                      <c:pt idx="20">
                        <c:v>2.4E-2</c:v>
                      </c:pt>
                      <c:pt idx="21">
                        <c:v>1.9E-2</c:v>
                      </c:pt>
                      <c:pt idx="22">
                        <c:v>7.0000000000000001E-3</c:v>
                      </c:pt>
                      <c:pt idx="23">
                        <c:v>2.5999999999999999E-2</c:v>
                      </c:pt>
                      <c:pt idx="24">
                        <c:v>1.4E-2</c:v>
                      </c:pt>
                      <c:pt idx="25">
                        <c:v>2.5000000000000001E-2</c:v>
                      </c:pt>
                      <c:pt idx="26">
                        <c:v>1.7000000000000001E-2</c:v>
                      </c:pt>
                      <c:pt idx="27">
                        <c:v>2.1999999999999999E-2</c:v>
                      </c:pt>
                      <c:pt idx="28">
                        <c:v>2.8000000000000001E-2</c:v>
                      </c:pt>
                      <c:pt idx="29">
                        <c:v>3.5000000000000003E-2</c:v>
                      </c:pt>
                      <c:pt idx="30">
                        <c:v>0.02</c:v>
                      </c:pt>
                      <c:pt idx="31">
                        <c:v>2.1000000000000001E-2</c:v>
                      </c:pt>
                      <c:pt idx="32">
                        <c:v>2.8000000000000001E-2</c:v>
                      </c:pt>
                      <c:pt idx="33">
                        <c:v>2.5999999999999999E-2</c:v>
                      </c:pt>
                      <c:pt idx="34">
                        <c:v>2.9000000000000001E-2</c:v>
                      </c:pt>
                      <c:pt idx="35">
                        <c:v>2.8000000000000001E-2</c:v>
                      </c:pt>
                      <c:pt idx="36">
                        <c:v>2.3E-2</c:v>
                      </c:pt>
                      <c:pt idx="37">
                        <c:v>1.9E-2</c:v>
                      </c:pt>
                      <c:pt idx="38">
                        <c:v>3.6999999999999998E-2</c:v>
                      </c:pt>
                      <c:pt idx="39">
                        <c:v>3.4000000000000002E-2</c:v>
                      </c:pt>
                      <c:pt idx="40">
                        <c:v>2.7E-2</c:v>
                      </c:pt>
                      <c:pt idx="41">
                        <c:v>2.1999999999999999E-2</c:v>
                      </c:pt>
                      <c:pt idx="42">
                        <c:v>1.7999999999999999E-2</c:v>
                      </c:pt>
                      <c:pt idx="43">
                        <c:v>3.4000000000000002E-2</c:v>
                      </c:pt>
                      <c:pt idx="44">
                        <c:v>4.3999999999999997E-2</c:v>
                      </c:pt>
                      <c:pt idx="45">
                        <c:v>3.1E-2</c:v>
                      </c:pt>
                      <c:pt idx="46">
                        <c:v>2.4E-2</c:v>
                      </c:pt>
                      <c:pt idx="47">
                        <c:v>3.4000000000000002E-2</c:v>
                      </c:pt>
                      <c:pt idx="48">
                        <c:v>2.1000000000000001E-2</c:v>
                      </c:pt>
                      <c:pt idx="49">
                        <c:v>3.7999999999999999E-2</c:v>
                      </c:pt>
                      <c:pt idx="50">
                        <c:v>3.3000000000000002E-2</c:v>
                      </c:pt>
                      <c:pt idx="51">
                        <c:v>2.9000000000000001E-2</c:v>
                      </c:pt>
                      <c:pt idx="52">
                        <c:v>2.1999999999999999E-2</c:v>
                      </c:pt>
                      <c:pt idx="53">
                        <c:v>2.4E-2</c:v>
                      </c:pt>
                      <c:pt idx="54">
                        <c:v>2.8000000000000001E-2</c:v>
                      </c:pt>
                      <c:pt idx="55">
                        <c:v>3.1E-2</c:v>
                      </c:pt>
                      <c:pt idx="56">
                        <c:v>4.2000000000000003E-2</c:v>
                      </c:pt>
                      <c:pt idx="57">
                        <c:v>3.3000000000000002E-2</c:v>
                      </c:pt>
                      <c:pt idx="58">
                        <c:v>4.4999999999999998E-2</c:v>
                      </c:pt>
                      <c:pt idx="59">
                        <c:v>2.9000000000000001E-2</c:v>
                      </c:pt>
                      <c:pt idx="60">
                        <c:v>4.3999999999999997E-2</c:v>
                      </c:pt>
                      <c:pt idx="61">
                        <c:v>3.5999999999999997E-2</c:v>
                      </c:pt>
                      <c:pt idx="62">
                        <c:v>2.7E-2</c:v>
                      </c:pt>
                      <c:pt idx="63">
                        <c:v>1.7999999999999999E-2</c:v>
                      </c:pt>
                      <c:pt idx="64">
                        <c:v>4.9000000000000002E-2</c:v>
                      </c:pt>
                      <c:pt idx="65">
                        <c:v>3.6999999999999998E-2</c:v>
                      </c:pt>
                      <c:pt idx="66">
                        <c:v>2.9000000000000001E-2</c:v>
                      </c:pt>
                      <c:pt idx="67">
                        <c:v>3.2000000000000001E-2</c:v>
                      </c:pt>
                      <c:pt idx="68">
                        <c:v>1.0999999999999999E-2</c:v>
                      </c:pt>
                      <c:pt idx="69">
                        <c:v>2.3E-2</c:v>
                      </c:pt>
                    </c:numCache>
                  </c:numRef>
                </c:val>
                <c:smooth val="0"/>
                <c:extLst xmlns:c15="http://schemas.microsoft.com/office/drawing/2012/chart">
                  <c:ext xmlns:c16="http://schemas.microsoft.com/office/drawing/2014/chart" uri="{C3380CC4-5D6E-409C-BE32-E72D297353CC}">
                    <c16:uniqueId val="{00000002-C68A-4C66-814C-26C39C0DDC11}"/>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Data!$S$1</c15:sqref>
                        </c15:formulaRef>
                      </c:ext>
                    </c:extLst>
                    <c:strCache>
                      <c:ptCount val="1"/>
                      <c:pt idx="0">
                        <c:v>Question Marks per word</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Data!$S$2:$S$71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6.0000000000000001E-3</c:v>
                      </c:pt>
                      <c:pt idx="46">
                        <c:v>0</c:v>
                      </c:pt>
                      <c:pt idx="47">
                        <c:v>0</c:v>
                      </c:pt>
                      <c:pt idx="48">
                        <c:v>0</c:v>
                      </c:pt>
                      <c:pt idx="49">
                        <c:v>0</c:v>
                      </c:pt>
                      <c:pt idx="50">
                        <c:v>0</c:v>
                      </c:pt>
                      <c:pt idx="51">
                        <c:v>0</c:v>
                      </c:pt>
                      <c:pt idx="52">
                        <c:v>0</c:v>
                      </c:pt>
                      <c:pt idx="53">
                        <c:v>0</c:v>
                      </c:pt>
                      <c:pt idx="54">
                        <c:v>7.0000000000000001E-3</c:v>
                      </c:pt>
                      <c:pt idx="55">
                        <c:v>0</c:v>
                      </c:pt>
                      <c:pt idx="56">
                        <c:v>0</c:v>
                      </c:pt>
                      <c:pt idx="57">
                        <c:v>0</c:v>
                      </c:pt>
                      <c:pt idx="58">
                        <c:v>0</c:v>
                      </c:pt>
                      <c:pt idx="59">
                        <c:v>0</c:v>
                      </c:pt>
                      <c:pt idx="60">
                        <c:v>1.4999999999999999E-2</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3-C68A-4C66-814C-26C39C0DDC11}"/>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Data!$U$1</c15:sqref>
                        </c15:formulaRef>
                      </c:ext>
                    </c:extLst>
                    <c:strCache>
                      <c:ptCount val="1"/>
                      <c:pt idx="0">
                        <c:v>Semicolons per word</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Data!$U$2:$U$71</c15:sqref>
                        </c15:formulaRef>
                      </c:ext>
                    </c:extLst>
                    <c:numCache>
                      <c:formatCode>General</c:formatCode>
                      <c:ptCount val="70"/>
                      <c:pt idx="0">
                        <c:v>5.0000000000000001E-3</c:v>
                      </c:pt>
                      <c:pt idx="1">
                        <c:v>0</c:v>
                      </c:pt>
                      <c:pt idx="2">
                        <c:v>8.9999999999999993E-3</c:v>
                      </c:pt>
                      <c:pt idx="3">
                        <c:v>0</c:v>
                      </c:pt>
                      <c:pt idx="4">
                        <c:v>2.3E-2</c:v>
                      </c:pt>
                      <c:pt idx="5">
                        <c:v>0</c:v>
                      </c:pt>
                      <c:pt idx="6">
                        <c:v>0</c:v>
                      </c:pt>
                      <c:pt idx="7">
                        <c:v>0</c:v>
                      </c:pt>
                      <c:pt idx="8">
                        <c:v>1.4E-2</c:v>
                      </c:pt>
                      <c:pt idx="9">
                        <c:v>2.7E-2</c:v>
                      </c:pt>
                      <c:pt idx="10">
                        <c:v>1.2999999999999999E-2</c:v>
                      </c:pt>
                      <c:pt idx="11">
                        <c:v>6.0000000000000001E-3</c:v>
                      </c:pt>
                      <c:pt idx="12">
                        <c:v>1.0999999999999999E-2</c:v>
                      </c:pt>
                      <c:pt idx="13">
                        <c:v>3.1E-2</c:v>
                      </c:pt>
                      <c:pt idx="14">
                        <c:v>0</c:v>
                      </c:pt>
                      <c:pt idx="15">
                        <c:v>7.0000000000000001E-3</c:v>
                      </c:pt>
                      <c:pt idx="16">
                        <c:v>1.4E-2</c:v>
                      </c:pt>
                      <c:pt idx="17">
                        <c:v>5.0000000000000001E-3</c:v>
                      </c:pt>
                      <c:pt idx="18">
                        <c:v>0.02</c:v>
                      </c:pt>
                      <c:pt idx="19">
                        <c:v>2.1999999999999999E-2</c:v>
                      </c:pt>
                      <c:pt idx="20">
                        <c:v>2.1999999999999999E-2</c:v>
                      </c:pt>
                      <c:pt idx="21">
                        <c:v>3.2000000000000001E-2</c:v>
                      </c:pt>
                      <c:pt idx="22">
                        <c:v>7.0000000000000001E-3</c:v>
                      </c:pt>
                      <c:pt idx="23">
                        <c:v>3.3000000000000002E-2</c:v>
                      </c:pt>
                      <c:pt idx="24">
                        <c:v>1.4E-2</c:v>
                      </c:pt>
                      <c:pt idx="25">
                        <c:v>1.6E-2</c:v>
                      </c:pt>
                      <c:pt idx="26">
                        <c:v>8.9999999999999993E-3</c:v>
                      </c:pt>
                      <c:pt idx="27">
                        <c:v>3.4000000000000002E-2</c:v>
                      </c:pt>
                      <c:pt idx="28">
                        <c:v>1.6E-2</c:v>
                      </c:pt>
                      <c:pt idx="29">
                        <c:v>1.7999999999999999E-2</c:v>
                      </c:pt>
                      <c:pt idx="30">
                        <c:v>2.4E-2</c:v>
                      </c:pt>
                      <c:pt idx="31">
                        <c:v>1.0999999999999999E-2</c:v>
                      </c:pt>
                      <c:pt idx="32">
                        <c:v>8.9999999999999993E-3</c:v>
                      </c:pt>
                      <c:pt idx="33">
                        <c:v>1.0999999999999999E-2</c:v>
                      </c:pt>
                      <c:pt idx="34">
                        <c:v>1.4999999999999999E-2</c:v>
                      </c:pt>
                      <c:pt idx="35">
                        <c:v>1.9E-2</c:v>
                      </c:pt>
                      <c:pt idx="36">
                        <c:v>3.1E-2</c:v>
                      </c:pt>
                      <c:pt idx="37">
                        <c:v>3.1E-2</c:v>
                      </c:pt>
                      <c:pt idx="38">
                        <c:v>5.0000000000000001E-3</c:v>
                      </c:pt>
                      <c:pt idx="39">
                        <c:v>0</c:v>
                      </c:pt>
                      <c:pt idx="40">
                        <c:v>0</c:v>
                      </c:pt>
                      <c:pt idx="41">
                        <c:v>2.7E-2</c:v>
                      </c:pt>
                      <c:pt idx="42">
                        <c:v>8.9999999999999993E-3</c:v>
                      </c:pt>
                      <c:pt idx="43">
                        <c:v>0</c:v>
                      </c:pt>
                      <c:pt idx="44">
                        <c:v>1.0999999999999999E-2</c:v>
                      </c:pt>
                      <c:pt idx="45">
                        <c:v>1.9E-2</c:v>
                      </c:pt>
                      <c:pt idx="46">
                        <c:v>0</c:v>
                      </c:pt>
                      <c:pt idx="47">
                        <c:v>1.0999999999999999E-2</c:v>
                      </c:pt>
                      <c:pt idx="48">
                        <c:v>7.0000000000000001E-3</c:v>
                      </c:pt>
                      <c:pt idx="49">
                        <c:v>1.4999999999999999E-2</c:v>
                      </c:pt>
                      <c:pt idx="50">
                        <c:v>1.0999999999999999E-2</c:v>
                      </c:pt>
                      <c:pt idx="51">
                        <c:v>1.4999999999999999E-2</c:v>
                      </c:pt>
                      <c:pt idx="52">
                        <c:v>1.0999999999999999E-2</c:v>
                      </c:pt>
                      <c:pt idx="53">
                        <c:v>0</c:v>
                      </c:pt>
                      <c:pt idx="54">
                        <c:v>4.0000000000000001E-3</c:v>
                      </c:pt>
                      <c:pt idx="55">
                        <c:v>5.0000000000000001E-3</c:v>
                      </c:pt>
                      <c:pt idx="56">
                        <c:v>0.01</c:v>
                      </c:pt>
                      <c:pt idx="57">
                        <c:v>1.7000000000000001E-2</c:v>
                      </c:pt>
                      <c:pt idx="58">
                        <c:v>0</c:v>
                      </c:pt>
                      <c:pt idx="59">
                        <c:v>1.4E-2</c:v>
                      </c:pt>
                      <c:pt idx="60">
                        <c:v>5.0000000000000001E-3</c:v>
                      </c:pt>
                      <c:pt idx="61">
                        <c:v>1.6E-2</c:v>
                      </c:pt>
                      <c:pt idx="62">
                        <c:v>2.7E-2</c:v>
                      </c:pt>
                      <c:pt idx="63">
                        <c:v>0.03</c:v>
                      </c:pt>
                      <c:pt idx="64">
                        <c:v>0.02</c:v>
                      </c:pt>
                      <c:pt idx="65">
                        <c:v>1.9E-2</c:v>
                      </c:pt>
                      <c:pt idx="66">
                        <c:v>3.7999999999999999E-2</c:v>
                      </c:pt>
                      <c:pt idx="67">
                        <c:v>1.6E-2</c:v>
                      </c:pt>
                      <c:pt idx="68">
                        <c:v>5.0999999999999997E-2</c:v>
                      </c:pt>
                      <c:pt idx="69">
                        <c:v>1.4999999999999999E-2</c:v>
                      </c:pt>
                    </c:numCache>
                  </c:numRef>
                </c:val>
                <c:smooth val="0"/>
                <c:extLst xmlns:c15="http://schemas.microsoft.com/office/drawing/2012/chart">
                  <c:ext xmlns:c16="http://schemas.microsoft.com/office/drawing/2014/chart" uri="{C3380CC4-5D6E-409C-BE32-E72D297353CC}">
                    <c16:uniqueId val="{00000005-C68A-4C66-814C-26C39C0DDC11}"/>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Data!$V$1</c15:sqref>
                        </c15:formulaRef>
                      </c:ext>
                    </c:extLst>
                    <c:strCache>
                      <c:ptCount val="1"/>
                      <c:pt idx="0">
                        <c:v>Quotations per word</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Data!$V$2:$V$71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6-C68A-4C66-814C-26C39C0DDC11}"/>
                  </c:ext>
                </c:extLst>
              </c15:ser>
            </c15:filteredLineSeries>
          </c:ext>
        </c:extLst>
      </c:lineChart>
      <c:catAx>
        <c:axId val="41924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8184"/>
        <c:crosses val="autoZero"/>
        <c:auto val="1"/>
        <c:lblAlgn val="ctr"/>
        <c:lblOffset val="100"/>
        <c:noMultiLvlLbl val="0"/>
      </c:catAx>
      <c:valAx>
        <c:axId val="41924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4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2"/>
          <c:order val="12"/>
          <c:tx>
            <c:strRef>
              <c:f>Data!$S$1</c:f>
              <c:strCache>
                <c:ptCount val="1"/>
                <c:pt idx="0">
                  <c:v>Question Marks per word</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f>Data!$A$2:$A$71</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Data!$S$2:$S$71</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6.0000000000000001E-3</c:v>
                </c:pt>
                <c:pt idx="46">
                  <c:v>0</c:v>
                </c:pt>
                <c:pt idx="47">
                  <c:v>0</c:v>
                </c:pt>
                <c:pt idx="48">
                  <c:v>0</c:v>
                </c:pt>
                <c:pt idx="49">
                  <c:v>0</c:v>
                </c:pt>
                <c:pt idx="50">
                  <c:v>0</c:v>
                </c:pt>
                <c:pt idx="51">
                  <c:v>0</c:v>
                </c:pt>
                <c:pt idx="52">
                  <c:v>0</c:v>
                </c:pt>
                <c:pt idx="53">
                  <c:v>0</c:v>
                </c:pt>
                <c:pt idx="54">
                  <c:v>7.0000000000000001E-3</c:v>
                </c:pt>
                <c:pt idx="55">
                  <c:v>0</c:v>
                </c:pt>
                <c:pt idx="56">
                  <c:v>0</c:v>
                </c:pt>
                <c:pt idx="57">
                  <c:v>0</c:v>
                </c:pt>
                <c:pt idx="58">
                  <c:v>0</c:v>
                </c:pt>
                <c:pt idx="59">
                  <c:v>0</c:v>
                </c:pt>
                <c:pt idx="60">
                  <c:v>1.4999999999999999E-2</c:v>
                </c:pt>
                <c:pt idx="61">
                  <c:v>0</c:v>
                </c:pt>
                <c:pt idx="62">
                  <c:v>0</c:v>
                </c:pt>
                <c:pt idx="63">
                  <c:v>0</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3-030F-4D79-9B14-32DF63BC4345}"/>
            </c:ext>
          </c:extLst>
        </c:ser>
        <c:dLbls>
          <c:showLegendKey val="0"/>
          <c:showVal val="0"/>
          <c:showCatName val="0"/>
          <c:showSerName val="0"/>
          <c:showPercent val="0"/>
          <c:showBubbleSize val="0"/>
        </c:dLbls>
        <c:marker val="1"/>
        <c:smooth val="0"/>
        <c:axId val="419244576"/>
        <c:axId val="419248184"/>
        <c:extLst>
          <c:ext xmlns:c15="http://schemas.microsoft.com/office/drawing/2012/chart" uri="{02D57815-91ED-43cb-92C2-25804820EDAC}">
            <c15:filteredLineSeries>
              <c15:ser>
                <c:idx val="0"/>
                <c:order val="0"/>
                <c:tx>
                  <c:strRef>
                    <c:extLst>
                      <c:ext uri="{02D57815-91ED-43cb-92C2-25804820EDAC}">
                        <c15:formulaRef>
                          <c15:sqref>Data!$C$1</c15:sqref>
                        </c15:formulaRef>
                      </c:ext>
                    </c:extLst>
                    <c:strCache>
                      <c:ptCount val="1"/>
                      <c:pt idx="0">
                        <c:v>Word 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uri="{02D57815-91ED-43cb-92C2-25804820EDAC}">
                        <c15:formulaRef>
                          <c15:sqref>Data!$C$2:$C$71</c15:sqref>
                        </c15:formulaRef>
                      </c:ext>
                    </c:extLst>
                    <c:numCache>
                      <c:formatCode>General</c:formatCode>
                      <c:ptCount val="70"/>
                      <c:pt idx="0">
                        <c:v>211</c:v>
                      </c:pt>
                      <c:pt idx="1">
                        <c:v>102</c:v>
                      </c:pt>
                      <c:pt idx="2">
                        <c:v>218</c:v>
                      </c:pt>
                      <c:pt idx="3">
                        <c:v>203</c:v>
                      </c:pt>
                      <c:pt idx="4">
                        <c:v>43</c:v>
                      </c:pt>
                      <c:pt idx="5">
                        <c:v>72</c:v>
                      </c:pt>
                      <c:pt idx="6">
                        <c:v>138</c:v>
                      </c:pt>
                      <c:pt idx="7">
                        <c:v>216</c:v>
                      </c:pt>
                      <c:pt idx="8">
                        <c:v>216</c:v>
                      </c:pt>
                      <c:pt idx="9">
                        <c:v>149</c:v>
                      </c:pt>
                      <c:pt idx="10">
                        <c:v>150</c:v>
                      </c:pt>
                      <c:pt idx="11">
                        <c:v>156</c:v>
                      </c:pt>
                      <c:pt idx="12">
                        <c:v>176</c:v>
                      </c:pt>
                      <c:pt idx="13">
                        <c:v>162</c:v>
                      </c:pt>
                      <c:pt idx="14">
                        <c:v>77</c:v>
                      </c:pt>
                      <c:pt idx="15">
                        <c:v>303</c:v>
                      </c:pt>
                      <c:pt idx="16">
                        <c:v>138</c:v>
                      </c:pt>
                      <c:pt idx="17">
                        <c:v>185</c:v>
                      </c:pt>
                      <c:pt idx="18">
                        <c:v>102</c:v>
                      </c:pt>
                      <c:pt idx="19">
                        <c:v>139</c:v>
                      </c:pt>
                      <c:pt idx="20">
                        <c:v>412</c:v>
                      </c:pt>
                      <c:pt idx="21">
                        <c:v>155</c:v>
                      </c:pt>
                      <c:pt idx="22">
                        <c:v>151</c:v>
                      </c:pt>
                      <c:pt idx="23">
                        <c:v>270</c:v>
                      </c:pt>
                      <c:pt idx="24">
                        <c:v>218</c:v>
                      </c:pt>
                      <c:pt idx="25">
                        <c:v>364</c:v>
                      </c:pt>
                      <c:pt idx="26">
                        <c:v>115</c:v>
                      </c:pt>
                      <c:pt idx="27">
                        <c:v>89</c:v>
                      </c:pt>
                      <c:pt idx="28">
                        <c:v>251</c:v>
                      </c:pt>
                      <c:pt idx="29">
                        <c:v>171</c:v>
                      </c:pt>
                      <c:pt idx="30">
                        <c:v>250</c:v>
                      </c:pt>
                      <c:pt idx="31">
                        <c:v>285</c:v>
                      </c:pt>
                      <c:pt idx="32">
                        <c:v>107</c:v>
                      </c:pt>
                      <c:pt idx="33">
                        <c:v>266</c:v>
                      </c:pt>
                      <c:pt idx="34">
                        <c:v>137</c:v>
                      </c:pt>
                      <c:pt idx="35">
                        <c:v>107</c:v>
                      </c:pt>
                      <c:pt idx="36">
                        <c:v>131</c:v>
                      </c:pt>
                      <c:pt idx="37">
                        <c:v>160</c:v>
                      </c:pt>
                      <c:pt idx="38">
                        <c:v>189</c:v>
                      </c:pt>
                      <c:pt idx="39">
                        <c:v>146</c:v>
                      </c:pt>
                      <c:pt idx="40">
                        <c:v>75</c:v>
                      </c:pt>
                      <c:pt idx="41">
                        <c:v>226</c:v>
                      </c:pt>
                      <c:pt idx="42">
                        <c:v>111</c:v>
                      </c:pt>
                      <c:pt idx="43">
                        <c:v>58</c:v>
                      </c:pt>
                      <c:pt idx="44">
                        <c:v>90</c:v>
                      </c:pt>
                      <c:pt idx="45">
                        <c:v>162</c:v>
                      </c:pt>
                      <c:pt idx="46">
                        <c:v>42</c:v>
                      </c:pt>
                      <c:pt idx="47">
                        <c:v>89</c:v>
                      </c:pt>
                      <c:pt idx="48">
                        <c:v>144</c:v>
                      </c:pt>
                      <c:pt idx="49">
                        <c:v>131</c:v>
                      </c:pt>
                      <c:pt idx="50">
                        <c:v>183</c:v>
                      </c:pt>
                      <c:pt idx="51">
                        <c:v>275</c:v>
                      </c:pt>
                      <c:pt idx="52">
                        <c:v>92</c:v>
                      </c:pt>
                      <c:pt idx="53">
                        <c:v>84</c:v>
                      </c:pt>
                      <c:pt idx="54">
                        <c:v>281</c:v>
                      </c:pt>
                      <c:pt idx="55">
                        <c:v>191</c:v>
                      </c:pt>
                      <c:pt idx="56">
                        <c:v>192</c:v>
                      </c:pt>
                      <c:pt idx="57">
                        <c:v>121</c:v>
                      </c:pt>
                      <c:pt idx="58">
                        <c:v>134</c:v>
                      </c:pt>
                      <c:pt idx="59">
                        <c:v>210</c:v>
                      </c:pt>
                      <c:pt idx="60">
                        <c:v>206</c:v>
                      </c:pt>
                      <c:pt idx="61">
                        <c:v>252</c:v>
                      </c:pt>
                      <c:pt idx="62">
                        <c:v>75</c:v>
                      </c:pt>
                      <c:pt idx="63">
                        <c:v>168</c:v>
                      </c:pt>
                      <c:pt idx="64">
                        <c:v>203</c:v>
                      </c:pt>
                      <c:pt idx="65">
                        <c:v>162</c:v>
                      </c:pt>
                      <c:pt idx="66">
                        <c:v>210</c:v>
                      </c:pt>
                      <c:pt idx="67">
                        <c:v>126</c:v>
                      </c:pt>
                      <c:pt idx="68">
                        <c:v>177</c:v>
                      </c:pt>
                      <c:pt idx="69">
                        <c:v>130</c:v>
                      </c:pt>
                    </c:numCache>
                  </c:numRef>
                </c:val>
                <c:smooth val="0"/>
                <c:extLst>
                  <c:ext xmlns:c16="http://schemas.microsoft.com/office/drawing/2014/chart" uri="{C3380CC4-5D6E-409C-BE32-E72D297353CC}">
                    <c16:uniqueId val="{00000007-030F-4D79-9B14-32DF63BC434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Data!$D$1</c15:sqref>
                        </c15:formulaRef>
                      </c:ext>
                    </c:extLst>
                    <c:strCache>
                      <c:ptCount val="1"/>
                      <c:pt idx="0">
                        <c:v>Commas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Data!$D$2:$D$71</c15:sqref>
                        </c15:formulaRef>
                      </c:ext>
                    </c:extLst>
                    <c:numCache>
                      <c:formatCode>General</c:formatCode>
                      <c:ptCount val="70"/>
                      <c:pt idx="0">
                        <c:v>16</c:v>
                      </c:pt>
                      <c:pt idx="1">
                        <c:v>7</c:v>
                      </c:pt>
                      <c:pt idx="2">
                        <c:v>21</c:v>
                      </c:pt>
                      <c:pt idx="3">
                        <c:v>19</c:v>
                      </c:pt>
                      <c:pt idx="4">
                        <c:v>2</c:v>
                      </c:pt>
                      <c:pt idx="5">
                        <c:v>7</c:v>
                      </c:pt>
                      <c:pt idx="6">
                        <c:v>13</c:v>
                      </c:pt>
                      <c:pt idx="7">
                        <c:v>26</c:v>
                      </c:pt>
                      <c:pt idx="8">
                        <c:v>22</c:v>
                      </c:pt>
                      <c:pt idx="9">
                        <c:v>10</c:v>
                      </c:pt>
                      <c:pt idx="10">
                        <c:v>15</c:v>
                      </c:pt>
                      <c:pt idx="11">
                        <c:v>16</c:v>
                      </c:pt>
                      <c:pt idx="12">
                        <c:v>17</c:v>
                      </c:pt>
                      <c:pt idx="13">
                        <c:v>17</c:v>
                      </c:pt>
                      <c:pt idx="14">
                        <c:v>11</c:v>
                      </c:pt>
                      <c:pt idx="15">
                        <c:v>33</c:v>
                      </c:pt>
                      <c:pt idx="16">
                        <c:v>13</c:v>
                      </c:pt>
                      <c:pt idx="17">
                        <c:v>12</c:v>
                      </c:pt>
                      <c:pt idx="18">
                        <c:v>11</c:v>
                      </c:pt>
                      <c:pt idx="19">
                        <c:v>13</c:v>
                      </c:pt>
                      <c:pt idx="20">
                        <c:v>37</c:v>
                      </c:pt>
                      <c:pt idx="21">
                        <c:v>13</c:v>
                      </c:pt>
                      <c:pt idx="22">
                        <c:v>21</c:v>
                      </c:pt>
                      <c:pt idx="23">
                        <c:v>24</c:v>
                      </c:pt>
                      <c:pt idx="24">
                        <c:v>19</c:v>
                      </c:pt>
                      <c:pt idx="25">
                        <c:v>37</c:v>
                      </c:pt>
                      <c:pt idx="26">
                        <c:v>13</c:v>
                      </c:pt>
                      <c:pt idx="27">
                        <c:v>11</c:v>
                      </c:pt>
                      <c:pt idx="28">
                        <c:v>25</c:v>
                      </c:pt>
                      <c:pt idx="29">
                        <c:v>7</c:v>
                      </c:pt>
                      <c:pt idx="30">
                        <c:v>15</c:v>
                      </c:pt>
                      <c:pt idx="31">
                        <c:v>27</c:v>
                      </c:pt>
                      <c:pt idx="32">
                        <c:v>7</c:v>
                      </c:pt>
                      <c:pt idx="33">
                        <c:v>25</c:v>
                      </c:pt>
                      <c:pt idx="34">
                        <c:v>7</c:v>
                      </c:pt>
                      <c:pt idx="35">
                        <c:v>7</c:v>
                      </c:pt>
                      <c:pt idx="36">
                        <c:v>14</c:v>
                      </c:pt>
                      <c:pt idx="37">
                        <c:v>12</c:v>
                      </c:pt>
                      <c:pt idx="38">
                        <c:v>9</c:v>
                      </c:pt>
                      <c:pt idx="39">
                        <c:v>22</c:v>
                      </c:pt>
                      <c:pt idx="40">
                        <c:v>12</c:v>
                      </c:pt>
                      <c:pt idx="41">
                        <c:v>19</c:v>
                      </c:pt>
                      <c:pt idx="42">
                        <c:v>10</c:v>
                      </c:pt>
                      <c:pt idx="43">
                        <c:v>7</c:v>
                      </c:pt>
                      <c:pt idx="44">
                        <c:v>5</c:v>
                      </c:pt>
                      <c:pt idx="45">
                        <c:v>15</c:v>
                      </c:pt>
                      <c:pt idx="46">
                        <c:v>6</c:v>
                      </c:pt>
                      <c:pt idx="47">
                        <c:v>9</c:v>
                      </c:pt>
                      <c:pt idx="48">
                        <c:v>12</c:v>
                      </c:pt>
                      <c:pt idx="49">
                        <c:v>5</c:v>
                      </c:pt>
                      <c:pt idx="50">
                        <c:v>18</c:v>
                      </c:pt>
                      <c:pt idx="51">
                        <c:v>24</c:v>
                      </c:pt>
                      <c:pt idx="52">
                        <c:v>7</c:v>
                      </c:pt>
                      <c:pt idx="53">
                        <c:v>6</c:v>
                      </c:pt>
                      <c:pt idx="54">
                        <c:v>26</c:v>
                      </c:pt>
                      <c:pt idx="55">
                        <c:v>16</c:v>
                      </c:pt>
                      <c:pt idx="56">
                        <c:v>13</c:v>
                      </c:pt>
                      <c:pt idx="57">
                        <c:v>9</c:v>
                      </c:pt>
                      <c:pt idx="58">
                        <c:v>10</c:v>
                      </c:pt>
                      <c:pt idx="59">
                        <c:v>21</c:v>
                      </c:pt>
                      <c:pt idx="60">
                        <c:v>16</c:v>
                      </c:pt>
                      <c:pt idx="61">
                        <c:v>21</c:v>
                      </c:pt>
                      <c:pt idx="62">
                        <c:v>5</c:v>
                      </c:pt>
                      <c:pt idx="63">
                        <c:v>11</c:v>
                      </c:pt>
                      <c:pt idx="64">
                        <c:v>12</c:v>
                      </c:pt>
                      <c:pt idx="65">
                        <c:v>13</c:v>
                      </c:pt>
                      <c:pt idx="66">
                        <c:v>11</c:v>
                      </c:pt>
                      <c:pt idx="67">
                        <c:v>10</c:v>
                      </c:pt>
                      <c:pt idx="68">
                        <c:v>10</c:v>
                      </c:pt>
                      <c:pt idx="69">
                        <c:v>8</c:v>
                      </c:pt>
                    </c:numCache>
                  </c:numRef>
                </c:val>
                <c:smooth val="0"/>
                <c:extLst xmlns:c15="http://schemas.microsoft.com/office/drawing/2012/chart">
                  <c:ext xmlns:c16="http://schemas.microsoft.com/office/drawing/2014/chart" uri="{C3380CC4-5D6E-409C-BE32-E72D297353CC}">
                    <c16:uniqueId val="{00000008-030F-4D79-9B14-32DF63BC4345}"/>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Data!$E$1</c15:sqref>
                        </c15:formulaRef>
                      </c:ext>
                    </c:extLst>
                    <c:strCache>
                      <c:ptCount val="1"/>
                      <c:pt idx="0">
                        <c:v>Exclamation Points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Data!$E$2:$E$71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5</c:v>
                      </c:pt>
                      <c:pt idx="18">
                        <c:v>0</c:v>
                      </c:pt>
                      <c:pt idx="19">
                        <c:v>0</c:v>
                      </c:pt>
                      <c:pt idx="20">
                        <c:v>0</c:v>
                      </c:pt>
                      <c:pt idx="21">
                        <c:v>0</c:v>
                      </c:pt>
                      <c:pt idx="22">
                        <c:v>1</c:v>
                      </c:pt>
                      <c:pt idx="23">
                        <c:v>0</c:v>
                      </c:pt>
                      <c:pt idx="24">
                        <c:v>0</c:v>
                      </c:pt>
                      <c:pt idx="25">
                        <c:v>1</c:v>
                      </c:pt>
                      <c:pt idx="26">
                        <c:v>0</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c:v>
                      </c:pt>
                      <c:pt idx="42">
                        <c:v>1</c:v>
                      </c:pt>
                      <c:pt idx="43">
                        <c:v>0</c:v>
                      </c:pt>
                      <c:pt idx="44">
                        <c:v>0</c:v>
                      </c:pt>
                      <c:pt idx="45">
                        <c:v>0</c:v>
                      </c:pt>
                      <c:pt idx="46">
                        <c:v>0</c:v>
                      </c:pt>
                      <c:pt idx="47">
                        <c:v>0</c:v>
                      </c:pt>
                      <c:pt idx="48">
                        <c:v>0</c:v>
                      </c:pt>
                      <c:pt idx="49">
                        <c:v>0</c:v>
                      </c:pt>
                      <c:pt idx="50">
                        <c:v>0</c:v>
                      </c:pt>
                      <c:pt idx="51">
                        <c:v>0</c:v>
                      </c:pt>
                      <c:pt idx="52">
                        <c:v>0</c:v>
                      </c:pt>
                      <c:pt idx="53">
                        <c:v>0</c:v>
                      </c:pt>
                      <c:pt idx="54">
                        <c:v>3</c:v>
                      </c:pt>
                      <c:pt idx="55">
                        <c:v>0</c:v>
                      </c:pt>
                      <c:pt idx="56">
                        <c:v>0</c:v>
                      </c:pt>
                      <c:pt idx="57">
                        <c:v>0</c:v>
                      </c:pt>
                      <c:pt idx="58">
                        <c:v>0</c:v>
                      </c:pt>
                      <c:pt idx="59">
                        <c:v>0</c:v>
                      </c:pt>
                      <c:pt idx="60">
                        <c:v>0</c:v>
                      </c:pt>
                      <c:pt idx="61">
                        <c:v>2</c:v>
                      </c:pt>
                      <c:pt idx="62">
                        <c:v>0</c:v>
                      </c:pt>
                      <c:pt idx="63">
                        <c:v>1</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9-030F-4D79-9B14-32DF63BC4345}"/>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Data!$F$1</c15:sqref>
                        </c15:formulaRef>
                      </c:ext>
                    </c:extLst>
                    <c:strCache>
                      <c:ptCount val="1"/>
                      <c:pt idx="0">
                        <c:v>Periods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Data!$F$2:$F$71</c15:sqref>
                        </c15:formulaRef>
                      </c:ext>
                    </c:extLst>
                    <c:numCache>
                      <c:formatCode>General</c:formatCode>
                      <c:ptCount val="70"/>
                      <c:pt idx="0">
                        <c:v>6</c:v>
                      </c:pt>
                      <c:pt idx="1">
                        <c:v>3</c:v>
                      </c:pt>
                      <c:pt idx="2">
                        <c:v>6</c:v>
                      </c:pt>
                      <c:pt idx="3">
                        <c:v>4</c:v>
                      </c:pt>
                      <c:pt idx="4">
                        <c:v>1</c:v>
                      </c:pt>
                      <c:pt idx="5">
                        <c:v>2</c:v>
                      </c:pt>
                      <c:pt idx="6">
                        <c:v>3</c:v>
                      </c:pt>
                      <c:pt idx="7">
                        <c:v>6</c:v>
                      </c:pt>
                      <c:pt idx="8">
                        <c:v>6</c:v>
                      </c:pt>
                      <c:pt idx="9">
                        <c:v>3</c:v>
                      </c:pt>
                      <c:pt idx="10">
                        <c:v>4</c:v>
                      </c:pt>
                      <c:pt idx="11">
                        <c:v>4</c:v>
                      </c:pt>
                      <c:pt idx="12">
                        <c:v>4</c:v>
                      </c:pt>
                      <c:pt idx="13">
                        <c:v>4</c:v>
                      </c:pt>
                      <c:pt idx="14">
                        <c:v>2</c:v>
                      </c:pt>
                      <c:pt idx="15">
                        <c:v>7</c:v>
                      </c:pt>
                      <c:pt idx="16">
                        <c:v>1</c:v>
                      </c:pt>
                      <c:pt idx="17">
                        <c:v>1</c:v>
                      </c:pt>
                      <c:pt idx="18">
                        <c:v>1</c:v>
                      </c:pt>
                      <c:pt idx="19">
                        <c:v>4</c:v>
                      </c:pt>
                      <c:pt idx="20">
                        <c:v>10</c:v>
                      </c:pt>
                      <c:pt idx="21">
                        <c:v>3</c:v>
                      </c:pt>
                      <c:pt idx="22">
                        <c:v>1</c:v>
                      </c:pt>
                      <c:pt idx="23">
                        <c:v>7</c:v>
                      </c:pt>
                      <c:pt idx="24">
                        <c:v>3</c:v>
                      </c:pt>
                      <c:pt idx="25">
                        <c:v>9</c:v>
                      </c:pt>
                      <c:pt idx="26">
                        <c:v>2</c:v>
                      </c:pt>
                      <c:pt idx="27">
                        <c:v>2</c:v>
                      </c:pt>
                      <c:pt idx="28">
                        <c:v>7</c:v>
                      </c:pt>
                      <c:pt idx="29">
                        <c:v>6</c:v>
                      </c:pt>
                      <c:pt idx="30">
                        <c:v>5</c:v>
                      </c:pt>
                      <c:pt idx="31">
                        <c:v>6</c:v>
                      </c:pt>
                      <c:pt idx="32">
                        <c:v>3</c:v>
                      </c:pt>
                      <c:pt idx="33">
                        <c:v>7</c:v>
                      </c:pt>
                      <c:pt idx="34">
                        <c:v>4</c:v>
                      </c:pt>
                      <c:pt idx="35">
                        <c:v>3</c:v>
                      </c:pt>
                      <c:pt idx="36">
                        <c:v>3</c:v>
                      </c:pt>
                      <c:pt idx="37">
                        <c:v>3</c:v>
                      </c:pt>
                      <c:pt idx="38">
                        <c:v>7</c:v>
                      </c:pt>
                      <c:pt idx="39">
                        <c:v>5</c:v>
                      </c:pt>
                      <c:pt idx="40">
                        <c:v>2</c:v>
                      </c:pt>
                      <c:pt idx="41">
                        <c:v>5</c:v>
                      </c:pt>
                      <c:pt idx="42">
                        <c:v>2</c:v>
                      </c:pt>
                      <c:pt idx="43">
                        <c:v>2</c:v>
                      </c:pt>
                      <c:pt idx="44">
                        <c:v>4</c:v>
                      </c:pt>
                      <c:pt idx="45">
                        <c:v>5</c:v>
                      </c:pt>
                      <c:pt idx="46">
                        <c:v>1</c:v>
                      </c:pt>
                      <c:pt idx="47">
                        <c:v>3</c:v>
                      </c:pt>
                      <c:pt idx="48">
                        <c:v>3</c:v>
                      </c:pt>
                      <c:pt idx="49">
                        <c:v>5</c:v>
                      </c:pt>
                      <c:pt idx="50">
                        <c:v>6</c:v>
                      </c:pt>
                      <c:pt idx="51">
                        <c:v>8</c:v>
                      </c:pt>
                      <c:pt idx="52">
                        <c:v>2</c:v>
                      </c:pt>
                      <c:pt idx="53">
                        <c:v>2</c:v>
                      </c:pt>
                      <c:pt idx="54">
                        <c:v>8</c:v>
                      </c:pt>
                      <c:pt idx="55">
                        <c:v>6</c:v>
                      </c:pt>
                      <c:pt idx="56">
                        <c:v>8</c:v>
                      </c:pt>
                      <c:pt idx="57">
                        <c:v>4</c:v>
                      </c:pt>
                      <c:pt idx="58">
                        <c:v>6</c:v>
                      </c:pt>
                      <c:pt idx="59">
                        <c:v>6</c:v>
                      </c:pt>
                      <c:pt idx="60">
                        <c:v>9</c:v>
                      </c:pt>
                      <c:pt idx="61">
                        <c:v>9</c:v>
                      </c:pt>
                      <c:pt idx="62">
                        <c:v>2</c:v>
                      </c:pt>
                      <c:pt idx="63">
                        <c:v>3</c:v>
                      </c:pt>
                      <c:pt idx="64">
                        <c:v>10</c:v>
                      </c:pt>
                      <c:pt idx="65">
                        <c:v>6</c:v>
                      </c:pt>
                      <c:pt idx="66">
                        <c:v>6</c:v>
                      </c:pt>
                      <c:pt idx="67">
                        <c:v>4</c:v>
                      </c:pt>
                      <c:pt idx="68">
                        <c:v>2</c:v>
                      </c:pt>
                      <c:pt idx="69">
                        <c:v>3</c:v>
                      </c:pt>
                    </c:numCache>
                  </c:numRef>
                </c:val>
                <c:smooth val="0"/>
                <c:extLst xmlns:c15="http://schemas.microsoft.com/office/drawing/2012/chart">
                  <c:ext xmlns:c16="http://schemas.microsoft.com/office/drawing/2014/chart" uri="{C3380CC4-5D6E-409C-BE32-E72D297353CC}">
                    <c16:uniqueId val="{0000000A-030F-4D79-9B14-32DF63BC4345}"/>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Data!$G$1</c15:sqref>
                        </c15:formulaRef>
                      </c:ext>
                    </c:extLst>
                    <c:strCache>
                      <c:ptCount val="1"/>
                      <c:pt idx="0">
                        <c:v>Question Marks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Data!$G$2:$G$71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2</c:v>
                      </c:pt>
                      <c:pt idx="55">
                        <c:v>0</c:v>
                      </c:pt>
                      <c:pt idx="56">
                        <c:v>0</c:v>
                      </c:pt>
                      <c:pt idx="57">
                        <c:v>0</c:v>
                      </c:pt>
                      <c:pt idx="58">
                        <c:v>0</c:v>
                      </c:pt>
                      <c:pt idx="59">
                        <c:v>0</c:v>
                      </c:pt>
                      <c:pt idx="60">
                        <c:v>3</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B-030F-4D79-9B14-32DF63BC4345}"/>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Data!$H$1</c15:sqref>
                        </c15:formulaRef>
                      </c:ext>
                    </c:extLst>
                    <c:strCache>
                      <c:ptCount val="1"/>
                      <c:pt idx="0">
                        <c:v>Dashes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Data!$H$2:$H$71</c15:sqref>
                        </c15:formulaRef>
                      </c:ext>
                    </c:extLst>
                    <c:numCache>
                      <c:formatCode>General</c:formatCode>
                      <c:ptCount val="70"/>
                      <c:pt idx="0">
                        <c:v>0</c:v>
                      </c:pt>
                      <c:pt idx="1">
                        <c:v>0</c:v>
                      </c:pt>
                      <c:pt idx="2">
                        <c:v>0</c:v>
                      </c:pt>
                      <c:pt idx="3">
                        <c:v>0</c:v>
                      </c:pt>
                      <c:pt idx="4">
                        <c:v>0</c:v>
                      </c:pt>
                      <c:pt idx="5">
                        <c:v>0</c:v>
                      </c:pt>
                      <c:pt idx="6">
                        <c:v>0</c:v>
                      </c:pt>
                      <c:pt idx="7">
                        <c:v>0</c:v>
                      </c:pt>
                      <c:pt idx="8">
                        <c:v>2</c:v>
                      </c:pt>
                      <c:pt idx="9">
                        <c:v>0</c:v>
                      </c:pt>
                      <c:pt idx="10">
                        <c:v>0</c:v>
                      </c:pt>
                      <c:pt idx="11">
                        <c:v>0</c:v>
                      </c:pt>
                      <c:pt idx="12">
                        <c:v>0</c:v>
                      </c:pt>
                      <c:pt idx="13">
                        <c:v>0</c:v>
                      </c:pt>
                      <c:pt idx="14">
                        <c:v>0</c:v>
                      </c:pt>
                      <c:pt idx="15">
                        <c:v>2</c:v>
                      </c:pt>
                      <c:pt idx="16">
                        <c:v>0</c:v>
                      </c:pt>
                      <c:pt idx="17">
                        <c:v>0</c:v>
                      </c:pt>
                      <c:pt idx="18">
                        <c:v>2</c:v>
                      </c:pt>
                      <c:pt idx="19">
                        <c:v>0</c:v>
                      </c:pt>
                      <c:pt idx="20">
                        <c:v>2</c:v>
                      </c:pt>
                      <c:pt idx="21">
                        <c:v>0</c:v>
                      </c:pt>
                      <c:pt idx="22">
                        <c:v>2</c:v>
                      </c:pt>
                      <c:pt idx="23">
                        <c:v>0</c:v>
                      </c:pt>
                      <c:pt idx="24">
                        <c:v>0</c:v>
                      </c:pt>
                      <c:pt idx="25">
                        <c:v>0</c:v>
                      </c:pt>
                      <c:pt idx="26">
                        <c:v>0</c:v>
                      </c:pt>
                      <c:pt idx="27">
                        <c:v>6</c:v>
                      </c:pt>
                      <c:pt idx="28">
                        <c:v>0</c:v>
                      </c:pt>
                      <c:pt idx="29">
                        <c:v>0</c:v>
                      </c:pt>
                      <c:pt idx="30">
                        <c:v>2</c:v>
                      </c:pt>
                      <c:pt idx="31">
                        <c:v>0</c:v>
                      </c:pt>
                      <c:pt idx="32">
                        <c:v>0</c:v>
                      </c:pt>
                      <c:pt idx="33">
                        <c:v>0</c:v>
                      </c:pt>
                      <c:pt idx="34">
                        <c:v>0</c:v>
                      </c:pt>
                      <c:pt idx="35">
                        <c:v>0</c:v>
                      </c:pt>
                      <c:pt idx="36">
                        <c:v>0</c:v>
                      </c:pt>
                      <c:pt idx="37">
                        <c:v>0</c:v>
                      </c:pt>
                      <c:pt idx="38">
                        <c:v>0</c:v>
                      </c:pt>
                      <c:pt idx="39">
                        <c:v>0</c:v>
                      </c:pt>
                      <c:pt idx="40">
                        <c:v>0</c:v>
                      </c:pt>
                      <c:pt idx="41">
                        <c:v>2</c:v>
                      </c:pt>
                      <c:pt idx="42">
                        <c:v>0</c:v>
                      </c:pt>
                      <c:pt idx="43">
                        <c:v>0</c:v>
                      </c:pt>
                      <c:pt idx="44">
                        <c:v>0</c:v>
                      </c:pt>
                      <c:pt idx="45">
                        <c:v>0</c:v>
                      </c:pt>
                      <c:pt idx="46">
                        <c:v>0</c:v>
                      </c:pt>
                      <c:pt idx="47">
                        <c:v>0</c:v>
                      </c:pt>
                      <c:pt idx="48">
                        <c:v>0</c:v>
                      </c:pt>
                      <c:pt idx="49">
                        <c:v>0</c:v>
                      </c:pt>
                      <c:pt idx="50">
                        <c:v>0</c:v>
                      </c:pt>
                      <c:pt idx="51">
                        <c:v>0</c:v>
                      </c:pt>
                      <c:pt idx="52">
                        <c:v>0</c:v>
                      </c:pt>
                      <c:pt idx="53">
                        <c:v>0</c:v>
                      </c:pt>
                      <c:pt idx="54">
                        <c:v>2</c:v>
                      </c:pt>
                      <c:pt idx="55">
                        <c:v>2</c:v>
                      </c:pt>
                      <c:pt idx="56">
                        <c:v>0</c:v>
                      </c:pt>
                      <c:pt idx="57">
                        <c:v>2</c:v>
                      </c:pt>
                      <c:pt idx="58">
                        <c:v>0</c:v>
                      </c:pt>
                      <c:pt idx="59">
                        <c:v>0</c:v>
                      </c:pt>
                      <c:pt idx="60">
                        <c:v>0</c:v>
                      </c:pt>
                      <c:pt idx="61">
                        <c:v>4</c:v>
                      </c:pt>
                      <c:pt idx="62">
                        <c:v>0</c:v>
                      </c:pt>
                      <c:pt idx="63">
                        <c:v>2</c:v>
                      </c:pt>
                      <c:pt idx="64">
                        <c:v>2</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C-030F-4D79-9B14-32DF63BC4345}"/>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Data!$I$1</c15:sqref>
                        </c15:formulaRef>
                      </c:ext>
                    </c:extLst>
                    <c:strCache>
                      <c:ptCount val="1"/>
                      <c:pt idx="0">
                        <c:v>Semicolons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Data!$I$2:$I$71</c15:sqref>
                        </c15:formulaRef>
                      </c:ext>
                    </c:extLst>
                    <c:numCache>
                      <c:formatCode>General</c:formatCode>
                      <c:ptCount val="70"/>
                      <c:pt idx="0">
                        <c:v>1</c:v>
                      </c:pt>
                      <c:pt idx="1">
                        <c:v>0</c:v>
                      </c:pt>
                      <c:pt idx="2">
                        <c:v>2</c:v>
                      </c:pt>
                      <c:pt idx="3">
                        <c:v>0</c:v>
                      </c:pt>
                      <c:pt idx="4">
                        <c:v>1</c:v>
                      </c:pt>
                      <c:pt idx="5">
                        <c:v>0</c:v>
                      </c:pt>
                      <c:pt idx="6">
                        <c:v>0</c:v>
                      </c:pt>
                      <c:pt idx="7">
                        <c:v>0</c:v>
                      </c:pt>
                      <c:pt idx="8">
                        <c:v>3</c:v>
                      </c:pt>
                      <c:pt idx="9">
                        <c:v>4</c:v>
                      </c:pt>
                      <c:pt idx="10">
                        <c:v>2</c:v>
                      </c:pt>
                      <c:pt idx="11">
                        <c:v>1</c:v>
                      </c:pt>
                      <c:pt idx="12">
                        <c:v>2</c:v>
                      </c:pt>
                      <c:pt idx="13">
                        <c:v>5</c:v>
                      </c:pt>
                      <c:pt idx="14">
                        <c:v>0</c:v>
                      </c:pt>
                      <c:pt idx="15">
                        <c:v>2</c:v>
                      </c:pt>
                      <c:pt idx="16">
                        <c:v>2</c:v>
                      </c:pt>
                      <c:pt idx="17">
                        <c:v>1</c:v>
                      </c:pt>
                      <c:pt idx="18">
                        <c:v>2</c:v>
                      </c:pt>
                      <c:pt idx="19">
                        <c:v>3</c:v>
                      </c:pt>
                      <c:pt idx="20">
                        <c:v>9</c:v>
                      </c:pt>
                      <c:pt idx="21">
                        <c:v>5</c:v>
                      </c:pt>
                      <c:pt idx="22">
                        <c:v>1</c:v>
                      </c:pt>
                      <c:pt idx="23">
                        <c:v>9</c:v>
                      </c:pt>
                      <c:pt idx="24">
                        <c:v>3</c:v>
                      </c:pt>
                      <c:pt idx="25">
                        <c:v>6</c:v>
                      </c:pt>
                      <c:pt idx="26">
                        <c:v>1</c:v>
                      </c:pt>
                      <c:pt idx="27">
                        <c:v>3</c:v>
                      </c:pt>
                      <c:pt idx="28">
                        <c:v>4</c:v>
                      </c:pt>
                      <c:pt idx="29">
                        <c:v>3</c:v>
                      </c:pt>
                      <c:pt idx="30">
                        <c:v>6</c:v>
                      </c:pt>
                      <c:pt idx="31">
                        <c:v>3</c:v>
                      </c:pt>
                      <c:pt idx="32">
                        <c:v>1</c:v>
                      </c:pt>
                      <c:pt idx="33">
                        <c:v>3</c:v>
                      </c:pt>
                      <c:pt idx="34">
                        <c:v>2</c:v>
                      </c:pt>
                      <c:pt idx="35">
                        <c:v>2</c:v>
                      </c:pt>
                      <c:pt idx="36">
                        <c:v>4</c:v>
                      </c:pt>
                      <c:pt idx="37">
                        <c:v>5</c:v>
                      </c:pt>
                      <c:pt idx="38">
                        <c:v>1</c:v>
                      </c:pt>
                      <c:pt idx="39">
                        <c:v>0</c:v>
                      </c:pt>
                      <c:pt idx="40">
                        <c:v>0</c:v>
                      </c:pt>
                      <c:pt idx="41">
                        <c:v>6</c:v>
                      </c:pt>
                      <c:pt idx="42">
                        <c:v>1</c:v>
                      </c:pt>
                      <c:pt idx="43">
                        <c:v>0</c:v>
                      </c:pt>
                      <c:pt idx="44">
                        <c:v>1</c:v>
                      </c:pt>
                      <c:pt idx="45">
                        <c:v>3</c:v>
                      </c:pt>
                      <c:pt idx="46">
                        <c:v>0</c:v>
                      </c:pt>
                      <c:pt idx="47">
                        <c:v>1</c:v>
                      </c:pt>
                      <c:pt idx="48">
                        <c:v>1</c:v>
                      </c:pt>
                      <c:pt idx="49">
                        <c:v>2</c:v>
                      </c:pt>
                      <c:pt idx="50">
                        <c:v>2</c:v>
                      </c:pt>
                      <c:pt idx="51">
                        <c:v>4</c:v>
                      </c:pt>
                      <c:pt idx="52">
                        <c:v>1</c:v>
                      </c:pt>
                      <c:pt idx="53">
                        <c:v>0</c:v>
                      </c:pt>
                      <c:pt idx="54">
                        <c:v>1</c:v>
                      </c:pt>
                      <c:pt idx="55">
                        <c:v>1</c:v>
                      </c:pt>
                      <c:pt idx="56">
                        <c:v>2</c:v>
                      </c:pt>
                      <c:pt idx="57">
                        <c:v>2</c:v>
                      </c:pt>
                      <c:pt idx="58">
                        <c:v>0</c:v>
                      </c:pt>
                      <c:pt idx="59">
                        <c:v>3</c:v>
                      </c:pt>
                      <c:pt idx="60">
                        <c:v>1</c:v>
                      </c:pt>
                      <c:pt idx="61">
                        <c:v>4</c:v>
                      </c:pt>
                      <c:pt idx="62">
                        <c:v>2</c:v>
                      </c:pt>
                      <c:pt idx="63">
                        <c:v>5</c:v>
                      </c:pt>
                      <c:pt idx="64">
                        <c:v>4</c:v>
                      </c:pt>
                      <c:pt idx="65">
                        <c:v>3</c:v>
                      </c:pt>
                      <c:pt idx="66">
                        <c:v>8</c:v>
                      </c:pt>
                      <c:pt idx="67">
                        <c:v>2</c:v>
                      </c:pt>
                      <c:pt idx="68">
                        <c:v>9</c:v>
                      </c:pt>
                      <c:pt idx="69">
                        <c:v>2</c:v>
                      </c:pt>
                    </c:numCache>
                  </c:numRef>
                </c:val>
                <c:smooth val="0"/>
                <c:extLst xmlns:c15="http://schemas.microsoft.com/office/drawing/2012/chart">
                  <c:ext xmlns:c16="http://schemas.microsoft.com/office/drawing/2014/chart" uri="{C3380CC4-5D6E-409C-BE32-E72D297353CC}">
                    <c16:uniqueId val="{0000000D-030F-4D79-9B14-32DF63BC4345}"/>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Data!$J$1</c15:sqref>
                        </c15:formulaRef>
                      </c:ext>
                    </c:extLst>
                    <c:strCache>
                      <c:ptCount val="1"/>
                      <c:pt idx="0">
                        <c:v>Quotations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Data!$J$2:$J$71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E-030F-4D79-9B14-32DF63BC4345}"/>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Data!$K$1</c15:sqref>
                        </c15:formulaRef>
                      </c:ext>
                    </c:extLst>
                    <c:strCache>
                      <c:ptCount val="1"/>
                      <c:pt idx="0">
                        <c:v>blank</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Data!$K$2:$K$71</c15:sqref>
                        </c15:formulaRef>
                      </c:ext>
                    </c:extLst>
                    <c:numCache>
                      <c:formatCode>General</c:formatCode>
                      <c:ptCount val="70"/>
                    </c:numCache>
                  </c:numRef>
                </c:val>
                <c:smooth val="0"/>
                <c:extLst xmlns:c15="http://schemas.microsoft.com/office/drawing/2012/chart">
                  <c:ext xmlns:c16="http://schemas.microsoft.com/office/drawing/2014/chart" uri="{C3380CC4-5D6E-409C-BE32-E72D297353CC}">
                    <c16:uniqueId val="{0000000F-030F-4D79-9B14-32DF63BC4345}"/>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Data!$L$1</c15:sqref>
                        </c15:formulaRef>
                      </c:ext>
                    </c:extLst>
                    <c:strCache>
                      <c:ptCount val="1"/>
                      <c:pt idx="0">
                        <c:v>Commas per word</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Data!$L$2:$L$71</c15:sqref>
                        </c15:formulaRef>
                      </c:ext>
                    </c:extLst>
                    <c:numCache>
                      <c:formatCode>General</c:formatCode>
                      <c:ptCount val="70"/>
                      <c:pt idx="0">
                        <c:v>7.5999999999999998E-2</c:v>
                      </c:pt>
                      <c:pt idx="1">
                        <c:v>6.9000000000000006E-2</c:v>
                      </c:pt>
                      <c:pt idx="2">
                        <c:v>9.6000000000000002E-2</c:v>
                      </c:pt>
                      <c:pt idx="3">
                        <c:v>9.4E-2</c:v>
                      </c:pt>
                      <c:pt idx="4">
                        <c:v>4.7E-2</c:v>
                      </c:pt>
                      <c:pt idx="5">
                        <c:v>9.7000000000000003E-2</c:v>
                      </c:pt>
                      <c:pt idx="6">
                        <c:v>9.4E-2</c:v>
                      </c:pt>
                      <c:pt idx="7">
                        <c:v>0.12</c:v>
                      </c:pt>
                      <c:pt idx="8">
                        <c:v>0.10199999999999999</c:v>
                      </c:pt>
                      <c:pt idx="9">
                        <c:v>6.7000000000000004E-2</c:v>
                      </c:pt>
                      <c:pt idx="10">
                        <c:v>0.1</c:v>
                      </c:pt>
                      <c:pt idx="11">
                        <c:v>0.10299999999999999</c:v>
                      </c:pt>
                      <c:pt idx="12">
                        <c:v>9.7000000000000003E-2</c:v>
                      </c:pt>
                      <c:pt idx="13">
                        <c:v>0.105</c:v>
                      </c:pt>
                      <c:pt idx="14">
                        <c:v>0.14299999999999999</c:v>
                      </c:pt>
                      <c:pt idx="15">
                        <c:v>0.109</c:v>
                      </c:pt>
                      <c:pt idx="16">
                        <c:v>9.4E-2</c:v>
                      </c:pt>
                      <c:pt idx="17">
                        <c:v>6.5000000000000002E-2</c:v>
                      </c:pt>
                      <c:pt idx="18">
                        <c:v>0.108</c:v>
                      </c:pt>
                      <c:pt idx="19">
                        <c:v>9.4E-2</c:v>
                      </c:pt>
                      <c:pt idx="20">
                        <c:v>0.09</c:v>
                      </c:pt>
                      <c:pt idx="21">
                        <c:v>8.4000000000000005E-2</c:v>
                      </c:pt>
                      <c:pt idx="22">
                        <c:v>0.13900000000000001</c:v>
                      </c:pt>
                      <c:pt idx="23">
                        <c:v>8.8999999999999996E-2</c:v>
                      </c:pt>
                      <c:pt idx="24">
                        <c:v>8.6999999999999994E-2</c:v>
                      </c:pt>
                      <c:pt idx="25">
                        <c:v>0.10199999999999999</c:v>
                      </c:pt>
                      <c:pt idx="26">
                        <c:v>0.113</c:v>
                      </c:pt>
                      <c:pt idx="27">
                        <c:v>0.124</c:v>
                      </c:pt>
                      <c:pt idx="28">
                        <c:v>0.1</c:v>
                      </c:pt>
                      <c:pt idx="29">
                        <c:v>4.1000000000000002E-2</c:v>
                      </c:pt>
                      <c:pt idx="30">
                        <c:v>0.06</c:v>
                      </c:pt>
                      <c:pt idx="31">
                        <c:v>9.5000000000000001E-2</c:v>
                      </c:pt>
                      <c:pt idx="32">
                        <c:v>6.5000000000000002E-2</c:v>
                      </c:pt>
                      <c:pt idx="33">
                        <c:v>9.4E-2</c:v>
                      </c:pt>
                      <c:pt idx="34">
                        <c:v>5.0999999999999997E-2</c:v>
                      </c:pt>
                      <c:pt idx="35">
                        <c:v>6.5000000000000002E-2</c:v>
                      </c:pt>
                      <c:pt idx="36">
                        <c:v>0.107</c:v>
                      </c:pt>
                      <c:pt idx="37">
                        <c:v>7.4999999999999997E-2</c:v>
                      </c:pt>
                      <c:pt idx="38">
                        <c:v>4.8000000000000001E-2</c:v>
                      </c:pt>
                      <c:pt idx="39">
                        <c:v>0.151</c:v>
                      </c:pt>
                      <c:pt idx="40">
                        <c:v>0.16</c:v>
                      </c:pt>
                      <c:pt idx="41">
                        <c:v>8.4000000000000005E-2</c:v>
                      </c:pt>
                      <c:pt idx="42">
                        <c:v>0.09</c:v>
                      </c:pt>
                      <c:pt idx="43">
                        <c:v>0.121</c:v>
                      </c:pt>
                      <c:pt idx="44">
                        <c:v>5.6000000000000001E-2</c:v>
                      </c:pt>
                      <c:pt idx="45">
                        <c:v>9.2999999999999999E-2</c:v>
                      </c:pt>
                      <c:pt idx="46">
                        <c:v>0.14299999999999999</c:v>
                      </c:pt>
                      <c:pt idx="47">
                        <c:v>0.10100000000000001</c:v>
                      </c:pt>
                      <c:pt idx="48">
                        <c:v>8.3000000000000004E-2</c:v>
                      </c:pt>
                      <c:pt idx="49">
                        <c:v>3.7999999999999999E-2</c:v>
                      </c:pt>
                      <c:pt idx="50">
                        <c:v>9.8000000000000004E-2</c:v>
                      </c:pt>
                      <c:pt idx="51">
                        <c:v>8.6999999999999994E-2</c:v>
                      </c:pt>
                      <c:pt idx="52">
                        <c:v>7.5999999999999998E-2</c:v>
                      </c:pt>
                      <c:pt idx="53">
                        <c:v>7.0999999999999994E-2</c:v>
                      </c:pt>
                      <c:pt idx="54">
                        <c:v>9.2999999999999999E-2</c:v>
                      </c:pt>
                      <c:pt idx="55">
                        <c:v>8.4000000000000005E-2</c:v>
                      </c:pt>
                      <c:pt idx="56">
                        <c:v>6.8000000000000005E-2</c:v>
                      </c:pt>
                      <c:pt idx="57">
                        <c:v>7.3999999999999996E-2</c:v>
                      </c:pt>
                      <c:pt idx="58">
                        <c:v>7.4999999999999997E-2</c:v>
                      </c:pt>
                      <c:pt idx="59">
                        <c:v>0.1</c:v>
                      </c:pt>
                      <c:pt idx="60">
                        <c:v>7.8E-2</c:v>
                      </c:pt>
                      <c:pt idx="61">
                        <c:v>8.3000000000000004E-2</c:v>
                      </c:pt>
                      <c:pt idx="62">
                        <c:v>6.7000000000000004E-2</c:v>
                      </c:pt>
                      <c:pt idx="63">
                        <c:v>6.5000000000000002E-2</c:v>
                      </c:pt>
                      <c:pt idx="64">
                        <c:v>5.8999999999999997E-2</c:v>
                      </c:pt>
                      <c:pt idx="65">
                        <c:v>0.08</c:v>
                      </c:pt>
                      <c:pt idx="66">
                        <c:v>5.1999999999999998E-2</c:v>
                      </c:pt>
                      <c:pt idx="67">
                        <c:v>7.9000000000000001E-2</c:v>
                      </c:pt>
                      <c:pt idx="68">
                        <c:v>5.6000000000000001E-2</c:v>
                      </c:pt>
                      <c:pt idx="69">
                        <c:v>6.2E-2</c:v>
                      </c:pt>
                    </c:numCache>
                  </c:numRef>
                </c:val>
                <c:smooth val="0"/>
                <c:extLst xmlns:c15="http://schemas.microsoft.com/office/drawing/2012/chart">
                  <c:ext xmlns:c16="http://schemas.microsoft.com/office/drawing/2014/chart" uri="{C3380CC4-5D6E-409C-BE32-E72D297353CC}">
                    <c16:uniqueId val="{00000000-030F-4D79-9B14-32DF63BC4345}"/>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Data!$N$1</c15:sqref>
                        </c15:formulaRef>
                      </c:ext>
                    </c:extLst>
                    <c:strCache>
                      <c:ptCount val="1"/>
                      <c:pt idx="0">
                        <c:v>Exclamation Points per word</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Data!$N$2:$N$71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7.0000000000000001E-3</c:v>
                      </c:pt>
                      <c:pt idx="17">
                        <c:v>2.7E-2</c:v>
                      </c:pt>
                      <c:pt idx="18">
                        <c:v>0</c:v>
                      </c:pt>
                      <c:pt idx="19">
                        <c:v>0</c:v>
                      </c:pt>
                      <c:pt idx="20">
                        <c:v>0</c:v>
                      </c:pt>
                      <c:pt idx="21">
                        <c:v>0</c:v>
                      </c:pt>
                      <c:pt idx="22">
                        <c:v>7.0000000000000001E-3</c:v>
                      </c:pt>
                      <c:pt idx="23">
                        <c:v>0</c:v>
                      </c:pt>
                      <c:pt idx="24">
                        <c:v>0</c:v>
                      </c:pt>
                      <c:pt idx="25">
                        <c:v>3.0000000000000001E-3</c:v>
                      </c:pt>
                      <c:pt idx="26">
                        <c:v>0</c:v>
                      </c:pt>
                      <c:pt idx="27">
                        <c:v>1.0999999999999999E-2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8.9999999999999993E-3</c:v>
                      </c:pt>
                      <c:pt idx="42">
                        <c:v>8.9999999999999993E-3</c:v>
                      </c:pt>
                      <c:pt idx="43">
                        <c:v>0</c:v>
                      </c:pt>
                      <c:pt idx="44">
                        <c:v>0</c:v>
                      </c:pt>
                      <c:pt idx="45">
                        <c:v>0</c:v>
                      </c:pt>
                      <c:pt idx="46">
                        <c:v>0</c:v>
                      </c:pt>
                      <c:pt idx="47">
                        <c:v>0</c:v>
                      </c:pt>
                      <c:pt idx="48">
                        <c:v>0</c:v>
                      </c:pt>
                      <c:pt idx="49">
                        <c:v>0</c:v>
                      </c:pt>
                      <c:pt idx="50">
                        <c:v>0</c:v>
                      </c:pt>
                      <c:pt idx="51">
                        <c:v>0</c:v>
                      </c:pt>
                      <c:pt idx="52">
                        <c:v>0</c:v>
                      </c:pt>
                      <c:pt idx="53">
                        <c:v>0</c:v>
                      </c:pt>
                      <c:pt idx="54">
                        <c:v>1.0999999999999999E-2</c:v>
                      </c:pt>
                      <c:pt idx="55">
                        <c:v>0</c:v>
                      </c:pt>
                      <c:pt idx="56">
                        <c:v>0</c:v>
                      </c:pt>
                      <c:pt idx="57">
                        <c:v>0</c:v>
                      </c:pt>
                      <c:pt idx="58">
                        <c:v>0</c:v>
                      </c:pt>
                      <c:pt idx="59">
                        <c:v>0</c:v>
                      </c:pt>
                      <c:pt idx="60">
                        <c:v>0</c:v>
                      </c:pt>
                      <c:pt idx="61">
                        <c:v>8.0000000000000002E-3</c:v>
                      </c:pt>
                      <c:pt idx="62">
                        <c:v>0</c:v>
                      </c:pt>
                      <c:pt idx="63">
                        <c:v>6.0000000000000001E-3</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1-030F-4D79-9B14-32DF63BC4345}"/>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Data!$O$1</c15:sqref>
                        </c15:formulaRef>
                      </c:ext>
                    </c:extLst>
                    <c:strCache>
                      <c:ptCount val="1"/>
                      <c:pt idx="0">
                        <c:v>Periods per word</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Data!$O$2:$O$71</c15:sqref>
                        </c15:formulaRef>
                      </c:ext>
                    </c:extLst>
                    <c:numCache>
                      <c:formatCode>General</c:formatCode>
                      <c:ptCount val="70"/>
                      <c:pt idx="0">
                        <c:v>2.8000000000000001E-2</c:v>
                      </c:pt>
                      <c:pt idx="1">
                        <c:v>2.9000000000000001E-2</c:v>
                      </c:pt>
                      <c:pt idx="2">
                        <c:v>2.8000000000000001E-2</c:v>
                      </c:pt>
                      <c:pt idx="3">
                        <c:v>0.02</c:v>
                      </c:pt>
                      <c:pt idx="4">
                        <c:v>2.3E-2</c:v>
                      </c:pt>
                      <c:pt idx="5">
                        <c:v>2.8000000000000001E-2</c:v>
                      </c:pt>
                      <c:pt idx="6">
                        <c:v>2.1999999999999999E-2</c:v>
                      </c:pt>
                      <c:pt idx="7">
                        <c:v>2.8000000000000001E-2</c:v>
                      </c:pt>
                      <c:pt idx="8">
                        <c:v>2.8000000000000001E-2</c:v>
                      </c:pt>
                      <c:pt idx="9">
                        <c:v>0.02</c:v>
                      </c:pt>
                      <c:pt idx="10">
                        <c:v>2.7E-2</c:v>
                      </c:pt>
                      <c:pt idx="11">
                        <c:v>2.5999999999999999E-2</c:v>
                      </c:pt>
                      <c:pt idx="12">
                        <c:v>2.3E-2</c:v>
                      </c:pt>
                      <c:pt idx="13">
                        <c:v>2.5000000000000001E-2</c:v>
                      </c:pt>
                      <c:pt idx="14">
                        <c:v>2.5999999999999999E-2</c:v>
                      </c:pt>
                      <c:pt idx="15">
                        <c:v>2.3E-2</c:v>
                      </c:pt>
                      <c:pt idx="16">
                        <c:v>7.0000000000000001E-3</c:v>
                      </c:pt>
                      <c:pt idx="17">
                        <c:v>5.0000000000000001E-3</c:v>
                      </c:pt>
                      <c:pt idx="18">
                        <c:v>0.01</c:v>
                      </c:pt>
                      <c:pt idx="19">
                        <c:v>2.9000000000000001E-2</c:v>
                      </c:pt>
                      <c:pt idx="20">
                        <c:v>2.4E-2</c:v>
                      </c:pt>
                      <c:pt idx="21">
                        <c:v>1.9E-2</c:v>
                      </c:pt>
                      <c:pt idx="22">
                        <c:v>7.0000000000000001E-3</c:v>
                      </c:pt>
                      <c:pt idx="23">
                        <c:v>2.5999999999999999E-2</c:v>
                      </c:pt>
                      <c:pt idx="24">
                        <c:v>1.4E-2</c:v>
                      </c:pt>
                      <c:pt idx="25">
                        <c:v>2.5000000000000001E-2</c:v>
                      </c:pt>
                      <c:pt idx="26">
                        <c:v>1.7000000000000001E-2</c:v>
                      </c:pt>
                      <c:pt idx="27">
                        <c:v>2.1999999999999999E-2</c:v>
                      </c:pt>
                      <c:pt idx="28">
                        <c:v>2.8000000000000001E-2</c:v>
                      </c:pt>
                      <c:pt idx="29">
                        <c:v>3.5000000000000003E-2</c:v>
                      </c:pt>
                      <c:pt idx="30">
                        <c:v>0.02</c:v>
                      </c:pt>
                      <c:pt idx="31">
                        <c:v>2.1000000000000001E-2</c:v>
                      </c:pt>
                      <c:pt idx="32">
                        <c:v>2.8000000000000001E-2</c:v>
                      </c:pt>
                      <c:pt idx="33">
                        <c:v>2.5999999999999999E-2</c:v>
                      </c:pt>
                      <c:pt idx="34">
                        <c:v>2.9000000000000001E-2</c:v>
                      </c:pt>
                      <c:pt idx="35">
                        <c:v>2.8000000000000001E-2</c:v>
                      </c:pt>
                      <c:pt idx="36">
                        <c:v>2.3E-2</c:v>
                      </c:pt>
                      <c:pt idx="37">
                        <c:v>1.9E-2</c:v>
                      </c:pt>
                      <c:pt idx="38">
                        <c:v>3.6999999999999998E-2</c:v>
                      </c:pt>
                      <c:pt idx="39">
                        <c:v>3.4000000000000002E-2</c:v>
                      </c:pt>
                      <c:pt idx="40">
                        <c:v>2.7E-2</c:v>
                      </c:pt>
                      <c:pt idx="41">
                        <c:v>2.1999999999999999E-2</c:v>
                      </c:pt>
                      <c:pt idx="42">
                        <c:v>1.7999999999999999E-2</c:v>
                      </c:pt>
                      <c:pt idx="43">
                        <c:v>3.4000000000000002E-2</c:v>
                      </c:pt>
                      <c:pt idx="44">
                        <c:v>4.3999999999999997E-2</c:v>
                      </c:pt>
                      <c:pt idx="45">
                        <c:v>3.1E-2</c:v>
                      </c:pt>
                      <c:pt idx="46">
                        <c:v>2.4E-2</c:v>
                      </c:pt>
                      <c:pt idx="47">
                        <c:v>3.4000000000000002E-2</c:v>
                      </c:pt>
                      <c:pt idx="48">
                        <c:v>2.1000000000000001E-2</c:v>
                      </c:pt>
                      <c:pt idx="49">
                        <c:v>3.7999999999999999E-2</c:v>
                      </c:pt>
                      <c:pt idx="50">
                        <c:v>3.3000000000000002E-2</c:v>
                      </c:pt>
                      <c:pt idx="51">
                        <c:v>2.9000000000000001E-2</c:v>
                      </c:pt>
                      <c:pt idx="52">
                        <c:v>2.1999999999999999E-2</c:v>
                      </c:pt>
                      <c:pt idx="53">
                        <c:v>2.4E-2</c:v>
                      </c:pt>
                      <c:pt idx="54">
                        <c:v>2.8000000000000001E-2</c:v>
                      </c:pt>
                      <c:pt idx="55">
                        <c:v>3.1E-2</c:v>
                      </c:pt>
                      <c:pt idx="56">
                        <c:v>4.2000000000000003E-2</c:v>
                      </c:pt>
                      <c:pt idx="57">
                        <c:v>3.3000000000000002E-2</c:v>
                      </c:pt>
                      <c:pt idx="58">
                        <c:v>4.4999999999999998E-2</c:v>
                      </c:pt>
                      <c:pt idx="59">
                        <c:v>2.9000000000000001E-2</c:v>
                      </c:pt>
                      <c:pt idx="60">
                        <c:v>4.3999999999999997E-2</c:v>
                      </c:pt>
                      <c:pt idx="61">
                        <c:v>3.5999999999999997E-2</c:v>
                      </c:pt>
                      <c:pt idx="62">
                        <c:v>2.7E-2</c:v>
                      </c:pt>
                      <c:pt idx="63">
                        <c:v>1.7999999999999999E-2</c:v>
                      </c:pt>
                      <c:pt idx="64">
                        <c:v>4.9000000000000002E-2</c:v>
                      </c:pt>
                      <c:pt idx="65">
                        <c:v>3.6999999999999998E-2</c:v>
                      </c:pt>
                      <c:pt idx="66">
                        <c:v>2.9000000000000001E-2</c:v>
                      </c:pt>
                      <c:pt idx="67">
                        <c:v>3.2000000000000001E-2</c:v>
                      </c:pt>
                      <c:pt idx="68">
                        <c:v>1.0999999999999999E-2</c:v>
                      </c:pt>
                      <c:pt idx="69">
                        <c:v>2.3E-2</c:v>
                      </c:pt>
                    </c:numCache>
                  </c:numRef>
                </c:val>
                <c:smooth val="0"/>
                <c:extLst xmlns:c15="http://schemas.microsoft.com/office/drawing/2012/chart">
                  <c:ext xmlns:c16="http://schemas.microsoft.com/office/drawing/2014/chart" uri="{C3380CC4-5D6E-409C-BE32-E72D297353CC}">
                    <c16:uniqueId val="{00000002-030F-4D79-9B14-32DF63BC4345}"/>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Data!$T$1</c15:sqref>
                        </c15:formulaRef>
                      </c:ext>
                    </c:extLst>
                    <c:strCache>
                      <c:ptCount val="1"/>
                      <c:pt idx="0">
                        <c:v>Dashes per word</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Data!$T$2:$T$71</c15:sqref>
                        </c15:formulaRef>
                      </c:ext>
                    </c:extLst>
                    <c:numCache>
                      <c:formatCode>General</c:formatCode>
                      <c:ptCount val="70"/>
                      <c:pt idx="0">
                        <c:v>0</c:v>
                      </c:pt>
                      <c:pt idx="1">
                        <c:v>0</c:v>
                      </c:pt>
                      <c:pt idx="2">
                        <c:v>0</c:v>
                      </c:pt>
                      <c:pt idx="3">
                        <c:v>0</c:v>
                      </c:pt>
                      <c:pt idx="4">
                        <c:v>0</c:v>
                      </c:pt>
                      <c:pt idx="5">
                        <c:v>0</c:v>
                      </c:pt>
                      <c:pt idx="6">
                        <c:v>0</c:v>
                      </c:pt>
                      <c:pt idx="7">
                        <c:v>0</c:v>
                      </c:pt>
                      <c:pt idx="8">
                        <c:v>8.9999999999999993E-3</c:v>
                      </c:pt>
                      <c:pt idx="9">
                        <c:v>0</c:v>
                      </c:pt>
                      <c:pt idx="10">
                        <c:v>0</c:v>
                      </c:pt>
                      <c:pt idx="11">
                        <c:v>0</c:v>
                      </c:pt>
                      <c:pt idx="12">
                        <c:v>0</c:v>
                      </c:pt>
                      <c:pt idx="13">
                        <c:v>0</c:v>
                      </c:pt>
                      <c:pt idx="14">
                        <c:v>0</c:v>
                      </c:pt>
                      <c:pt idx="15">
                        <c:v>7.0000000000000001E-3</c:v>
                      </c:pt>
                      <c:pt idx="16">
                        <c:v>0</c:v>
                      </c:pt>
                      <c:pt idx="17">
                        <c:v>0</c:v>
                      </c:pt>
                      <c:pt idx="18">
                        <c:v>0.02</c:v>
                      </c:pt>
                      <c:pt idx="19">
                        <c:v>0</c:v>
                      </c:pt>
                      <c:pt idx="20">
                        <c:v>5.0000000000000001E-3</c:v>
                      </c:pt>
                      <c:pt idx="21">
                        <c:v>0</c:v>
                      </c:pt>
                      <c:pt idx="22">
                        <c:v>1.2999999999999999E-2</c:v>
                      </c:pt>
                      <c:pt idx="23">
                        <c:v>0</c:v>
                      </c:pt>
                      <c:pt idx="24">
                        <c:v>0</c:v>
                      </c:pt>
                      <c:pt idx="25">
                        <c:v>0</c:v>
                      </c:pt>
                      <c:pt idx="26">
                        <c:v>0</c:v>
                      </c:pt>
                      <c:pt idx="27">
                        <c:v>6.7000000000000004E-2</c:v>
                      </c:pt>
                      <c:pt idx="28">
                        <c:v>0</c:v>
                      </c:pt>
                      <c:pt idx="29">
                        <c:v>0</c:v>
                      </c:pt>
                      <c:pt idx="30">
                        <c:v>8.0000000000000002E-3</c:v>
                      </c:pt>
                      <c:pt idx="31">
                        <c:v>0</c:v>
                      </c:pt>
                      <c:pt idx="32">
                        <c:v>0</c:v>
                      </c:pt>
                      <c:pt idx="33">
                        <c:v>0</c:v>
                      </c:pt>
                      <c:pt idx="34">
                        <c:v>0</c:v>
                      </c:pt>
                      <c:pt idx="35">
                        <c:v>0</c:v>
                      </c:pt>
                      <c:pt idx="36">
                        <c:v>0</c:v>
                      </c:pt>
                      <c:pt idx="37">
                        <c:v>0</c:v>
                      </c:pt>
                      <c:pt idx="38">
                        <c:v>0</c:v>
                      </c:pt>
                      <c:pt idx="39">
                        <c:v>0</c:v>
                      </c:pt>
                      <c:pt idx="40">
                        <c:v>0</c:v>
                      </c:pt>
                      <c:pt idx="41">
                        <c:v>8.9999999999999993E-3</c:v>
                      </c:pt>
                      <c:pt idx="42">
                        <c:v>0</c:v>
                      </c:pt>
                      <c:pt idx="43">
                        <c:v>0</c:v>
                      </c:pt>
                      <c:pt idx="44">
                        <c:v>0</c:v>
                      </c:pt>
                      <c:pt idx="45">
                        <c:v>0</c:v>
                      </c:pt>
                      <c:pt idx="46">
                        <c:v>0</c:v>
                      </c:pt>
                      <c:pt idx="47">
                        <c:v>0</c:v>
                      </c:pt>
                      <c:pt idx="48">
                        <c:v>0</c:v>
                      </c:pt>
                      <c:pt idx="49">
                        <c:v>0</c:v>
                      </c:pt>
                      <c:pt idx="50">
                        <c:v>0</c:v>
                      </c:pt>
                      <c:pt idx="51">
                        <c:v>0</c:v>
                      </c:pt>
                      <c:pt idx="52">
                        <c:v>0</c:v>
                      </c:pt>
                      <c:pt idx="53">
                        <c:v>0</c:v>
                      </c:pt>
                      <c:pt idx="54">
                        <c:v>7.0000000000000001E-3</c:v>
                      </c:pt>
                      <c:pt idx="55">
                        <c:v>0.01</c:v>
                      </c:pt>
                      <c:pt idx="56">
                        <c:v>0</c:v>
                      </c:pt>
                      <c:pt idx="57">
                        <c:v>1.7000000000000001E-2</c:v>
                      </c:pt>
                      <c:pt idx="58">
                        <c:v>0</c:v>
                      </c:pt>
                      <c:pt idx="59">
                        <c:v>0</c:v>
                      </c:pt>
                      <c:pt idx="60">
                        <c:v>0</c:v>
                      </c:pt>
                      <c:pt idx="61">
                        <c:v>1.6E-2</c:v>
                      </c:pt>
                      <c:pt idx="62">
                        <c:v>0</c:v>
                      </c:pt>
                      <c:pt idx="63">
                        <c:v>1.2E-2</c:v>
                      </c:pt>
                      <c:pt idx="64">
                        <c:v>0.01</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4-030F-4D79-9B14-32DF63BC4345}"/>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Data!$U$1</c15:sqref>
                        </c15:formulaRef>
                      </c:ext>
                    </c:extLst>
                    <c:strCache>
                      <c:ptCount val="1"/>
                      <c:pt idx="0">
                        <c:v>Semicolons per word</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Data!$U$2:$U$71</c15:sqref>
                        </c15:formulaRef>
                      </c:ext>
                    </c:extLst>
                    <c:numCache>
                      <c:formatCode>General</c:formatCode>
                      <c:ptCount val="70"/>
                      <c:pt idx="0">
                        <c:v>5.0000000000000001E-3</c:v>
                      </c:pt>
                      <c:pt idx="1">
                        <c:v>0</c:v>
                      </c:pt>
                      <c:pt idx="2">
                        <c:v>8.9999999999999993E-3</c:v>
                      </c:pt>
                      <c:pt idx="3">
                        <c:v>0</c:v>
                      </c:pt>
                      <c:pt idx="4">
                        <c:v>2.3E-2</c:v>
                      </c:pt>
                      <c:pt idx="5">
                        <c:v>0</c:v>
                      </c:pt>
                      <c:pt idx="6">
                        <c:v>0</c:v>
                      </c:pt>
                      <c:pt idx="7">
                        <c:v>0</c:v>
                      </c:pt>
                      <c:pt idx="8">
                        <c:v>1.4E-2</c:v>
                      </c:pt>
                      <c:pt idx="9">
                        <c:v>2.7E-2</c:v>
                      </c:pt>
                      <c:pt idx="10">
                        <c:v>1.2999999999999999E-2</c:v>
                      </c:pt>
                      <c:pt idx="11">
                        <c:v>6.0000000000000001E-3</c:v>
                      </c:pt>
                      <c:pt idx="12">
                        <c:v>1.0999999999999999E-2</c:v>
                      </c:pt>
                      <c:pt idx="13">
                        <c:v>3.1E-2</c:v>
                      </c:pt>
                      <c:pt idx="14">
                        <c:v>0</c:v>
                      </c:pt>
                      <c:pt idx="15">
                        <c:v>7.0000000000000001E-3</c:v>
                      </c:pt>
                      <c:pt idx="16">
                        <c:v>1.4E-2</c:v>
                      </c:pt>
                      <c:pt idx="17">
                        <c:v>5.0000000000000001E-3</c:v>
                      </c:pt>
                      <c:pt idx="18">
                        <c:v>0.02</c:v>
                      </c:pt>
                      <c:pt idx="19">
                        <c:v>2.1999999999999999E-2</c:v>
                      </c:pt>
                      <c:pt idx="20">
                        <c:v>2.1999999999999999E-2</c:v>
                      </c:pt>
                      <c:pt idx="21">
                        <c:v>3.2000000000000001E-2</c:v>
                      </c:pt>
                      <c:pt idx="22">
                        <c:v>7.0000000000000001E-3</c:v>
                      </c:pt>
                      <c:pt idx="23">
                        <c:v>3.3000000000000002E-2</c:v>
                      </c:pt>
                      <c:pt idx="24">
                        <c:v>1.4E-2</c:v>
                      </c:pt>
                      <c:pt idx="25">
                        <c:v>1.6E-2</c:v>
                      </c:pt>
                      <c:pt idx="26">
                        <c:v>8.9999999999999993E-3</c:v>
                      </c:pt>
                      <c:pt idx="27">
                        <c:v>3.4000000000000002E-2</c:v>
                      </c:pt>
                      <c:pt idx="28">
                        <c:v>1.6E-2</c:v>
                      </c:pt>
                      <c:pt idx="29">
                        <c:v>1.7999999999999999E-2</c:v>
                      </c:pt>
                      <c:pt idx="30">
                        <c:v>2.4E-2</c:v>
                      </c:pt>
                      <c:pt idx="31">
                        <c:v>1.0999999999999999E-2</c:v>
                      </c:pt>
                      <c:pt idx="32">
                        <c:v>8.9999999999999993E-3</c:v>
                      </c:pt>
                      <c:pt idx="33">
                        <c:v>1.0999999999999999E-2</c:v>
                      </c:pt>
                      <c:pt idx="34">
                        <c:v>1.4999999999999999E-2</c:v>
                      </c:pt>
                      <c:pt idx="35">
                        <c:v>1.9E-2</c:v>
                      </c:pt>
                      <c:pt idx="36">
                        <c:v>3.1E-2</c:v>
                      </c:pt>
                      <c:pt idx="37">
                        <c:v>3.1E-2</c:v>
                      </c:pt>
                      <c:pt idx="38">
                        <c:v>5.0000000000000001E-3</c:v>
                      </c:pt>
                      <c:pt idx="39">
                        <c:v>0</c:v>
                      </c:pt>
                      <c:pt idx="40">
                        <c:v>0</c:v>
                      </c:pt>
                      <c:pt idx="41">
                        <c:v>2.7E-2</c:v>
                      </c:pt>
                      <c:pt idx="42">
                        <c:v>8.9999999999999993E-3</c:v>
                      </c:pt>
                      <c:pt idx="43">
                        <c:v>0</c:v>
                      </c:pt>
                      <c:pt idx="44">
                        <c:v>1.0999999999999999E-2</c:v>
                      </c:pt>
                      <c:pt idx="45">
                        <c:v>1.9E-2</c:v>
                      </c:pt>
                      <c:pt idx="46">
                        <c:v>0</c:v>
                      </c:pt>
                      <c:pt idx="47">
                        <c:v>1.0999999999999999E-2</c:v>
                      </c:pt>
                      <c:pt idx="48">
                        <c:v>7.0000000000000001E-3</c:v>
                      </c:pt>
                      <c:pt idx="49">
                        <c:v>1.4999999999999999E-2</c:v>
                      </c:pt>
                      <c:pt idx="50">
                        <c:v>1.0999999999999999E-2</c:v>
                      </c:pt>
                      <c:pt idx="51">
                        <c:v>1.4999999999999999E-2</c:v>
                      </c:pt>
                      <c:pt idx="52">
                        <c:v>1.0999999999999999E-2</c:v>
                      </c:pt>
                      <c:pt idx="53">
                        <c:v>0</c:v>
                      </c:pt>
                      <c:pt idx="54">
                        <c:v>4.0000000000000001E-3</c:v>
                      </c:pt>
                      <c:pt idx="55">
                        <c:v>5.0000000000000001E-3</c:v>
                      </c:pt>
                      <c:pt idx="56">
                        <c:v>0.01</c:v>
                      </c:pt>
                      <c:pt idx="57">
                        <c:v>1.7000000000000001E-2</c:v>
                      </c:pt>
                      <c:pt idx="58">
                        <c:v>0</c:v>
                      </c:pt>
                      <c:pt idx="59">
                        <c:v>1.4E-2</c:v>
                      </c:pt>
                      <c:pt idx="60">
                        <c:v>5.0000000000000001E-3</c:v>
                      </c:pt>
                      <c:pt idx="61">
                        <c:v>1.6E-2</c:v>
                      </c:pt>
                      <c:pt idx="62">
                        <c:v>2.7E-2</c:v>
                      </c:pt>
                      <c:pt idx="63">
                        <c:v>0.03</c:v>
                      </c:pt>
                      <c:pt idx="64">
                        <c:v>0.02</c:v>
                      </c:pt>
                      <c:pt idx="65">
                        <c:v>1.9E-2</c:v>
                      </c:pt>
                      <c:pt idx="66">
                        <c:v>3.7999999999999999E-2</c:v>
                      </c:pt>
                      <c:pt idx="67">
                        <c:v>1.6E-2</c:v>
                      </c:pt>
                      <c:pt idx="68">
                        <c:v>5.0999999999999997E-2</c:v>
                      </c:pt>
                      <c:pt idx="69">
                        <c:v>1.4999999999999999E-2</c:v>
                      </c:pt>
                    </c:numCache>
                  </c:numRef>
                </c:val>
                <c:smooth val="0"/>
                <c:extLst xmlns:c15="http://schemas.microsoft.com/office/drawing/2012/chart">
                  <c:ext xmlns:c16="http://schemas.microsoft.com/office/drawing/2014/chart" uri="{C3380CC4-5D6E-409C-BE32-E72D297353CC}">
                    <c16:uniqueId val="{00000005-030F-4D79-9B14-32DF63BC4345}"/>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Data!$V$1</c15:sqref>
                        </c15:formulaRef>
                      </c:ext>
                    </c:extLst>
                    <c:strCache>
                      <c:ptCount val="1"/>
                      <c:pt idx="0">
                        <c:v>Quotations per word</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Data!$V$2:$V$71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6-030F-4D79-9B14-32DF63BC4345}"/>
                  </c:ext>
                </c:extLst>
              </c15:ser>
            </c15:filteredLineSeries>
          </c:ext>
        </c:extLst>
      </c:lineChart>
      <c:catAx>
        <c:axId val="41924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8184"/>
        <c:crosses val="autoZero"/>
        <c:auto val="1"/>
        <c:lblAlgn val="ctr"/>
        <c:lblOffset val="100"/>
        <c:noMultiLvlLbl val="0"/>
      </c:catAx>
      <c:valAx>
        <c:axId val="41924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4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0"/>
          <c:order val="10"/>
          <c:tx>
            <c:strRef>
              <c:f>Data!$N$1</c:f>
              <c:strCache>
                <c:ptCount val="1"/>
                <c:pt idx="0">
                  <c:v>Exclamation Points per word</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Data!$A$2:$A$71</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Data!$N$2:$N$71</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7.0000000000000001E-3</c:v>
                </c:pt>
                <c:pt idx="17">
                  <c:v>2.7E-2</c:v>
                </c:pt>
                <c:pt idx="18">
                  <c:v>0</c:v>
                </c:pt>
                <c:pt idx="19">
                  <c:v>0</c:v>
                </c:pt>
                <c:pt idx="20">
                  <c:v>0</c:v>
                </c:pt>
                <c:pt idx="21">
                  <c:v>0</c:v>
                </c:pt>
                <c:pt idx="22">
                  <c:v>7.0000000000000001E-3</c:v>
                </c:pt>
                <c:pt idx="23">
                  <c:v>0</c:v>
                </c:pt>
                <c:pt idx="24">
                  <c:v>0</c:v>
                </c:pt>
                <c:pt idx="25">
                  <c:v>3.0000000000000001E-3</c:v>
                </c:pt>
                <c:pt idx="26">
                  <c:v>0</c:v>
                </c:pt>
                <c:pt idx="27">
                  <c:v>1.0999999999999999E-2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8.9999999999999993E-3</c:v>
                </c:pt>
                <c:pt idx="42">
                  <c:v>8.9999999999999993E-3</c:v>
                </c:pt>
                <c:pt idx="43">
                  <c:v>0</c:v>
                </c:pt>
                <c:pt idx="44">
                  <c:v>0</c:v>
                </c:pt>
                <c:pt idx="45">
                  <c:v>0</c:v>
                </c:pt>
                <c:pt idx="46">
                  <c:v>0</c:v>
                </c:pt>
                <c:pt idx="47">
                  <c:v>0</c:v>
                </c:pt>
                <c:pt idx="48">
                  <c:v>0</c:v>
                </c:pt>
                <c:pt idx="49">
                  <c:v>0</c:v>
                </c:pt>
                <c:pt idx="50">
                  <c:v>0</c:v>
                </c:pt>
                <c:pt idx="51">
                  <c:v>0</c:v>
                </c:pt>
                <c:pt idx="52">
                  <c:v>0</c:v>
                </c:pt>
                <c:pt idx="53">
                  <c:v>0</c:v>
                </c:pt>
                <c:pt idx="54">
                  <c:v>1.0999999999999999E-2</c:v>
                </c:pt>
                <c:pt idx="55">
                  <c:v>0</c:v>
                </c:pt>
                <c:pt idx="56">
                  <c:v>0</c:v>
                </c:pt>
                <c:pt idx="57">
                  <c:v>0</c:v>
                </c:pt>
                <c:pt idx="58">
                  <c:v>0</c:v>
                </c:pt>
                <c:pt idx="59">
                  <c:v>0</c:v>
                </c:pt>
                <c:pt idx="60">
                  <c:v>0</c:v>
                </c:pt>
                <c:pt idx="61">
                  <c:v>8.0000000000000002E-3</c:v>
                </c:pt>
                <c:pt idx="62">
                  <c:v>0</c:v>
                </c:pt>
                <c:pt idx="63">
                  <c:v>6.0000000000000001E-3</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1-DCA2-42BD-8B0F-A9754B09FFB8}"/>
            </c:ext>
          </c:extLst>
        </c:ser>
        <c:dLbls>
          <c:showLegendKey val="0"/>
          <c:showVal val="0"/>
          <c:showCatName val="0"/>
          <c:showSerName val="0"/>
          <c:showPercent val="0"/>
          <c:showBubbleSize val="0"/>
        </c:dLbls>
        <c:marker val="1"/>
        <c:smooth val="0"/>
        <c:axId val="419244576"/>
        <c:axId val="419248184"/>
        <c:extLst>
          <c:ext xmlns:c15="http://schemas.microsoft.com/office/drawing/2012/chart" uri="{02D57815-91ED-43cb-92C2-25804820EDAC}">
            <c15:filteredLineSeries>
              <c15:ser>
                <c:idx val="0"/>
                <c:order val="0"/>
                <c:tx>
                  <c:strRef>
                    <c:extLst>
                      <c:ext uri="{02D57815-91ED-43cb-92C2-25804820EDAC}">
                        <c15:formulaRef>
                          <c15:sqref>Data!$C$1</c15:sqref>
                        </c15:formulaRef>
                      </c:ext>
                    </c:extLst>
                    <c:strCache>
                      <c:ptCount val="1"/>
                      <c:pt idx="0">
                        <c:v>Word 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uri="{02D57815-91ED-43cb-92C2-25804820EDAC}">
                        <c15:formulaRef>
                          <c15:sqref>Data!$C$2:$C$71</c15:sqref>
                        </c15:formulaRef>
                      </c:ext>
                    </c:extLst>
                    <c:numCache>
                      <c:formatCode>General</c:formatCode>
                      <c:ptCount val="70"/>
                      <c:pt idx="0">
                        <c:v>211</c:v>
                      </c:pt>
                      <c:pt idx="1">
                        <c:v>102</c:v>
                      </c:pt>
                      <c:pt idx="2">
                        <c:v>218</c:v>
                      </c:pt>
                      <c:pt idx="3">
                        <c:v>203</c:v>
                      </c:pt>
                      <c:pt idx="4">
                        <c:v>43</c:v>
                      </c:pt>
                      <c:pt idx="5">
                        <c:v>72</c:v>
                      </c:pt>
                      <c:pt idx="6">
                        <c:v>138</c:v>
                      </c:pt>
                      <c:pt idx="7">
                        <c:v>216</c:v>
                      </c:pt>
                      <c:pt idx="8">
                        <c:v>216</c:v>
                      </c:pt>
                      <c:pt idx="9">
                        <c:v>149</c:v>
                      </c:pt>
                      <c:pt idx="10">
                        <c:v>150</c:v>
                      </c:pt>
                      <c:pt idx="11">
                        <c:v>156</c:v>
                      </c:pt>
                      <c:pt idx="12">
                        <c:v>176</c:v>
                      </c:pt>
                      <c:pt idx="13">
                        <c:v>162</c:v>
                      </c:pt>
                      <c:pt idx="14">
                        <c:v>77</c:v>
                      </c:pt>
                      <c:pt idx="15">
                        <c:v>303</c:v>
                      </c:pt>
                      <c:pt idx="16">
                        <c:v>138</c:v>
                      </c:pt>
                      <c:pt idx="17">
                        <c:v>185</c:v>
                      </c:pt>
                      <c:pt idx="18">
                        <c:v>102</c:v>
                      </c:pt>
                      <c:pt idx="19">
                        <c:v>139</c:v>
                      </c:pt>
                      <c:pt idx="20">
                        <c:v>412</c:v>
                      </c:pt>
                      <c:pt idx="21">
                        <c:v>155</c:v>
                      </c:pt>
                      <c:pt idx="22">
                        <c:v>151</c:v>
                      </c:pt>
                      <c:pt idx="23">
                        <c:v>270</c:v>
                      </c:pt>
                      <c:pt idx="24">
                        <c:v>218</c:v>
                      </c:pt>
                      <c:pt idx="25">
                        <c:v>364</c:v>
                      </c:pt>
                      <c:pt idx="26">
                        <c:v>115</c:v>
                      </c:pt>
                      <c:pt idx="27">
                        <c:v>89</c:v>
                      </c:pt>
                      <c:pt idx="28">
                        <c:v>251</c:v>
                      </c:pt>
                      <c:pt idx="29">
                        <c:v>171</c:v>
                      </c:pt>
                      <c:pt idx="30">
                        <c:v>250</c:v>
                      </c:pt>
                      <c:pt idx="31">
                        <c:v>285</c:v>
                      </c:pt>
                      <c:pt idx="32">
                        <c:v>107</c:v>
                      </c:pt>
                      <c:pt idx="33">
                        <c:v>266</c:v>
                      </c:pt>
                      <c:pt idx="34">
                        <c:v>137</c:v>
                      </c:pt>
                      <c:pt idx="35">
                        <c:v>107</c:v>
                      </c:pt>
                      <c:pt idx="36">
                        <c:v>131</c:v>
                      </c:pt>
                      <c:pt idx="37">
                        <c:v>160</c:v>
                      </c:pt>
                      <c:pt idx="38">
                        <c:v>189</c:v>
                      </c:pt>
                      <c:pt idx="39">
                        <c:v>146</c:v>
                      </c:pt>
                      <c:pt idx="40">
                        <c:v>75</c:v>
                      </c:pt>
                      <c:pt idx="41">
                        <c:v>226</c:v>
                      </c:pt>
                      <c:pt idx="42">
                        <c:v>111</c:v>
                      </c:pt>
                      <c:pt idx="43">
                        <c:v>58</c:v>
                      </c:pt>
                      <c:pt idx="44">
                        <c:v>90</c:v>
                      </c:pt>
                      <c:pt idx="45">
                        <c:v>162</c:v>
                      </c:pt>
                      <c:pt idx="46">
                        <c:v>42</c:v>
                      </c:pt>
                      <c:pt idx="47">
                        <c:v>89</c:v>
                      </c:pt>
                      <c:pt idx="48">
                        <c:v>144</c:v>
                      </c:pt>
                      <c:pt idx="49">
                        <c:v>131</c:v>
                      </c:pt>
                      <c:pt idx="50">
                        <c:v>183</c:v>
                      </c:pt>
                      <c:pt idx="51">
                        <c:v>275</c:v>
                      </c:pt>
                      <c:pt idx="52">
                        <c:v>92</c:v>
                      </c:pt>
                      <c:pt idx="53">
                        <c:v>84</c:v>
                      </c:pt>
                      <c:pt idx="54">
                        <c:v>281</c:v>
                      </c:pt>
                      <c:pt idx="55">
                        <c:v>191</c:v>
                      </c:pt>
                      <c:pt idx="56">
                        <c:v>192</c:v>
                      </c:pt>
                      <c:pt idx="57">
                        <c:v>121</c:v>
                      </c:pt>
                      <c:pt idx="58">
                        <c:v>134</c:v>
                      </c:pt>
                      <c:pt idx="59">
                        <c:v>210</c:v>
                      </c:pt>
                      <c:pt idx="60">
                        <c:v>206</c:v>
                      </c:pt>
                      <c:pt idx="61">
                        <c:v>252</c:v>
                      </c:pt>
                      <c:pt idx="62">
                        <c:v>75</c:v>
                      </c:pt>
                      <c:pt idx="63">
                        <c:v>168</c:v>
                      </c:pt>
                      <c:pt idx="64">
                        <c:v>203</c:v>
                      </c:pt>
                      <c:pt idx="65">
                        <c:v>162</c:v>
                      </c:pt>
                      <c:pt idx="66">
                        <c:v>210</c:v>
                      </c:pt>
                      <c:pt idx="67">
                        <c:v>126</c:v>
                      </c:pt>
                      <c:pt idx="68">
                        <c:v>177</c:v>
                      </c:pt>
                      <c:pt idx="69">
                        <c:v>130</c:v>
                      </c:pt>
                    </c:numCache>
                  </c:numRef>
                </c:val>
                <c:smooth val="0"/>
                <c:extLst>
                  <c:ext xmlns:c16="http://schemas.microsoft.com/office/drawing/2014/chart" uri="{C3380CC4-5D6E-409C-BE32-E72D297353CC}">
                    <c16:uniqueId val="{00000007-DCA2-42BD-8B0F-A9754B09FFB8}"/>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Data!$D$1</c15:sqref>
                        </c15:formulaRef>
                      </c:ext>
                    </c:extLst>
                    <c:strCache>
                      <c:ptCount val="1"/>
                      <c:pt idx="0">
                        <c:v>Commas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Data!$D$2:$D$71</c15:sqref>
                        </c15:formulaRef>
                      </c:ext>
                    </c:extLst>
                    <c:numCache>
                      <c:formatCode>General</c:formatCode>
                      <c:ptCount val="70"/>
                      <c:pt idx="0">
                        <c:v>16</c:v>
                      </c:pt>
                      <c:pt idx="1">
                        <c:v>7</c:v>
                      </c:pt>
                      <c:pt idx="2">
                        <c:v>21</c:v>
                      </c:pt>
                      <c:pt idx="3">
                        <c:v>19</c:v>
                      </c:pt>
                      <c:pt idx="4">
                        <c:v>2</c:v>
                      </c:pt>
                      <c:pt idx="5">
                        <c:v>7</c:v>
                      </c:pt>
                      <c:pt idx="6">
                        <c:v>13</c:v>
                      </c:pt>
                      <c:pt idx="7">
                        <c:v>26</c:v>
                      </c:pt>
                      <c:pt idx="8">
                        <c:v>22</c:v>
                      </c:pt>
                      <c:pt idx="9">
                        <c:v>10</c:v>
                      </c:pt>
                      <c:pt idx="10">
                        <c:v>15</c:v>
                      </c:pt>
                      <c:pt idx="11">
                        <c:v>16</c:v>
                      </c:pt>
                      <c:pt idx="12">
                        <c:v>17</c:v>
                      </c:pt>
                      <c:pt idx="13">
                        <c:v>17</c:v>
                      </c:pt>
                      <c:pt idx="14">
                        <c:v>11</c:v>
                      </c:pt>
                      <c:pt idx="15">
                        <c:v>33</c:v>
                      </c:pt>
                      <c:pt idx="16">
                        <c:v>13</c:v>
                      </c:pt>
                      <c:pt idx="17">
                        <c:v>12</c:v>
                      </c:pt>
                      <c:pt idx="18">
                        <c:v>11</c:v>
                      </c:pt>
                      <c:pt idx="19">
                        <c:v>13</c:v>
                      </c:pt>
                      <c:pt idx="20">
                        <c:v>37</c:v>
                      </c:pt>
                      <c:pt idx="21">
                        <c:v>13</c:v>
                      </c:pt>
                      <c:pt idx="22">
                        <c:v>21</c:v>
                      </c:pt>
                      <c:pt idx="23">
                        <c:v>24</c:v>
                      </c:pt>
                      <c:pt idx="24">
                        <c:v>19</c:v>
                      </c:pt>
                      <c:pt idx="25">
                        <c:v>37</c:v>
                      </c:pt>
                      <c:pt idx="26">
                        <c:v>13</c:v>
                      </c:pt>
                      <c:pt idx="27">
                        <c:v>11</c:v>
                      </c:pt>
                      <c:pt idx="28">
                        <c:v>25</c:v>
                      </c:pt>
                      <c:pt idx="29">
                        <c:v>7</c:v>
                      </c:pt>
                      <c:pt idx="30">
                        <c:v>15</c:v>
                      </c:pt>
                      <c:pt idx="31">
                        <c:v>27</c:v>
                      </c:pt>
                      <c:pt idx="32">
                        <c:v>7</c:v>
                      </c:pt>
                      <c:pt idx="33">
                        <c:v>25</c:v>
                      </c:pt>
                      <c:pt idx="34">
                        <c:v>7</c:v>
                      </c:pt>
                      <c:pt idx="35">
                        <c:v>7</c:v>
                      </c:pt>
                      <c:pt idx="36">
                        <c:v>14</c:v>
                      </c:pt>
                      <c:pt idx="37">
                        <c:v>12</c:v>
                      </c:pt>
                      <c:pt idx="38">
                        <c:v>9</c:v>
                      </c:pt>
                      <c:pt idx="39">
                        <c:v>22</c:v>
                      </c:pt>
                      <c:pt idx="40">
                        <c:v>12</c:v>
                      </c:pt>
                      <c:pt idx="41">
                        <c:v>19</c:v>
                      </c:pt>
                      <c:pt idx="42">
                        <c:v>10</c:v>
                      </c:pt>
                      <c:pt idx="43">
                        <c:v>7</c:v>
                      </c:pt>
                      <c:pt idx="44">
                        <c:v>5</c:v>
                      </c:pt>
                      <c:pt idx="45">
                        <c:v>15</c:v>
                      </c:pt>
                      <c:pt idx="46">
                        <c:v>6</c:v>
                      </c:pt>
                      <c:pt idx="47">
                        <c:v>9</c:v>
                      </c:pt>
                      <c:pt idx="48">
                        <c:v>12</c:v>
                      </c:pt>
                      <c:pt idx="49">
                        <c:v>5</c:v>
                      </c:pt>
                      <c:pt idx="50">
                        <c:v>18</c:v>
                      </c:pt>
                      <c:pt idx="51">
                        <c:v>24</c:v>
                      </c:pt>
                      <c:pt idx="52">
                        <c:v>7</c:v>
                      </c:pt>
                      <c:pt idx="53">
                        <c:v>6</c:v>
                      </c:pt>
                      <c:pt idx="54">
                        <c:v>26</c:v>
                      </c:pt>
                      <c:pt idx="55">
                        <c:v>16</c:v>
                      </c:pt>
                      <c:pt idx="56">
                        <c:v>13</c:v>
                      </c:pt>
                      <c:pt idx="57">
                        <c:v>9</c:v>
                      </c:pt>
                      <c:pt idx="58">
                        <c:v>10</c:v>
                      </c:pt>
                      <c:pt idx="59">
                        <c:v>21</c:v>
                      </c:pt>
                      <c:pt idx="60">
                        <c:v>16</c:v>
                      </c:pt>
                      <c:pt idx="61">
                        <c:v>21</c:v>
                      </c:pt>
                      <c:pt idx="62">
                        <c:v>5</c:v>
                      </c:pt>
                      <c:pt idx="63">
                        <c:v>11</c:v>
                      </c:pt>
                      <c:pt idx="64">
                        <c:v>12</c:v>
                      </c:pt>
                      <c:pt idx="65">
                        <c:v>13</c:v>
                      </c:pt>
                      <c:pt idx="66">
                        <c:v>11</c:v>
                      </c:pt>
                      <c:pt idx="67">
                        <c:v>10</c:v>
                      </c:pt>
                      <c:pt idx="68">
                        <c:v>10</c:v>
                      </c:pt>
                      <c:pt idx="69">
                        <c:v>8</c:v>
                      </c:pt>
                    </c:numCache>
                  </c:numRef>
                </c:val>
                <c:smooth val="0"/>
                <c:extLst xmlns:c15="http://schemas.microsoft.com/office/drawing/2012/chart">
                  <c:ext xmlns:c16="http://schemas.microsoft.com/office/drawing/2014/chart" uri="{C3380CC4-5D6E-409C-BE32-E72D297353CC}">
                    <c16:uniqueId val="{00000008-DCA2-42BD-8B0F-A9754B09FFB8}"/>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Data!$E$1</c15:sqref>
                        </c15:formulaRef>
                      </c:ext>
                    </c:extLst>
                    <c:strCache>
                      <c:ptCount val="1"/>
                      <c:pt idx="0">
                        <c:v>Exclamation Points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Data!$E$2:$E$71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5</c:v>
                      </c:pt>
                      <c:pt idx="18">
                        <c:v>0</c:v>
                      </c:pt>
                      <c:pt idx="19">
                        <c:v>0</c:v>
                      </c:pt>
                      <c:pt idx="20">
                        <c:v>0</c:v>
                      </c:pt>
                      <c:pt idx="21">
                        <c:v>0</c:v>
                      </c:pt>
                      <c:pt idx="22">
                        <c:v>1</c:v>
                      </c:pt>
                      <c:pt idx="23">
                        <c:v>0</c:v>
                      </c:pt>
                      <c:pt idx="24">
                        <c:v>0</c:v>
                      </c:pt>
                      <c:pt idx="25">
                        <c:v>1</c:v>
                      </c:pt>
                      <c:pt idx="26">
                        <c:v>0</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c:v>
                      </c:pt>
                      <c:pt idx="42">
                        <c:v>1</c:v>
                      </c:pt>
                      <c:pt idx="43">
                        <c:v>0</c:v>
                      </c:pt>
                      <c:pt idx="44">
                        <c:v>0</c:v>
                      </c:pt>
                      <c:pt idx="45">
                        <c:v>0</c:v>
                      </c:pt>
                      <c:pt idx="46">
                        <c:v>0</c:v>
                      </c:pt>
                      <c:pt idx="47">
                        <c:v>0</c:v>
                      </c:pt>
                      <c:pt idx="48">
                        <c:v>0</c:v>
                      </c:pt>
                      <c:pt idx="49">
                        <c:v>0</c:v>
                      </c:pt>
                      <c:pt idx="50">
                        <c:v>0</c:v>
                      </c:pt>
                      <c:pt idx="51">
                        <c:v>0</c:v>
                      </c:pt>
                      <c:pt idx="52">
                        <c:v>0</c:v>
                      </c:pt>
                      <c:pt idx="53">
                        <c:v>0</c:v>
                      </c:pt>
                      <c:pt idx="54">
                        <c:v>3</c:v>
                      </c:pt>
                      <c:pt idx="55">
                        <c:v>0</c:v>
                      </c:pt>
                      <c:pt idx="56">
                        <c:v>0</c:v>
                      </c:pt>
                      <c:pt idx="57">
                        <c:v>0</c:v>
                      </c:pt>
                      <c:pt idx="58">
                        <c:v>0</c:v>
                      </c:pt>
                      <c:pt idx="59">
                        <c:v>0</c:v>
                      </c:pt>
                      <c:pt idx="60">
                        <c:v>0</c:v>
                      </c:pt>
                      <c:pt idx="61">
                        <c:v>2</c:v>
                      </c:pt>
                      <c:pt idx="62">
                        <c:v>0</c:v>
                      </c:pt>
                      <c:pt idx="63">
                        <c:v>1</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9-DCA2-42BD-8B0F-A9754B09FFB8}"/>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Data!$F$1</c15:sqref>
                        </c15:formulaRef>
                      </c:ext>
                    </c:extLst>
                    <c:strCache>
                      <c:ptCount val="1"/>
                      <c:pt idx="0">
                        <c:v>Periods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Data!$F$2:$F$71</c15:sqref>
                        </c15:formulaRef>
                      </c:ext>
                    </c:extLst>
                    <c:numCache>
                      <c:formatCode>General</c:formatCode>
                      <c:ptCount val="70"/>
                      <c:pt idx="0">
                        <c:v>6</c:v>
                      </c:pt>
                      <c:pt idx="1">
                        <c:v>3</c:v>
                      </c:pt>
                      <c:pt idx="2">
                        <c:v>6</c:v>
                      </c:pt>
                      <c:pt idx="3">
                        <c:v>4</c:v>
                      </c:pt>
                      <c:pt idx="4">
                        <c:v>1</c:v>
                      </c:pt>
                      <c:pt idx="5">
                        <c:v>2</c:v>
                      </c:pt>
                      <c:pt idx="6">
                        <c:v>3</c:v>
                      </c:pt>
                      <c:pt idx="7">
                        <c:v>6</c:v>
                      </c:pt>
                      <c:pt idx="8">
                        <c:v>6</c:v>
                      </c:pt>
                      <c:pt idx="9">
                        <c:v>3</c:v>
                      </c:pt>
                      <c:pt idx="10">
                        <c:v>4</c:v>
                      </c:pt>
                      <c:pt idx="11">
                        <c:v>4</c:v>
                      </c:pt>
                      <c:pt idx="12">
                        <c:v>4</c:v>
                      </c:pt>
                      <c:pt idx="13">
                        <c:v>4</c:v>
                      </c:pt>
                      <c:pt idx="14">
                        <c:v>2</c:v>
                      </c:pt>
                      <c:pt idx="15">
                        <c:v>7</c:v>
                      </c:pt>
                      <c:pt idx="16">
                        <c:v>1</c:v>
                      </c:pt>
                      <c:pt idx="17">
                        <c:v>1</c:v>
                      </c:pt>
                      <c:pt idx="18">
                        <c:v>1</c:v>
                      </c:pt>
                      <c:pt idx="19">
                        <c:v>4</c:v>
                      </c:pt>
                      <c:pt idx="20">
                        <c:v>10</c:v>
                      </c:pt>
                      <c:pt idx="21">
                        <c:v>3</c:v>
                      </c:pt>
                      <c:pt idx="22">
                        <c:v>1</c:v>
                      </c:pt>
                      <c:pt idx="23">
                        <c:v>7</c:v>
                      </c:pt>
                      <c:pt idx="24">
                        <c:v>3</c:v>
                      </c:pt>
                      <c:pt idx="25">
                        <c:v>9</c:v>
                      </c:pt>
                      <c:pt idx="26">
                        <c:v>2</c:v>
                      </c:pt>
                      <c:pt idx="27">
                        <c:v>2</c:v>
                      </c:pt>
                      <c:pt idx="28">
                        <c:v>7</c:v>
                      </c:pt>
                      <c:pt idx="29">
                        <c:v>6</c:v>
                      </c:pt>
                      <c:pt idx="30">
                        <c:v>5</c:v>
                      </c:pt>
                      <c:pt idx="31">
                        <c:v>6</c:v>
                      </c:pt>
                      <c:pt idx="32">
                        <c:v>3</c:v>
                      </c:pt>
                      <c:pt idx="33">
                        <c:v>7</c:v>
                      </c:pt>
                      <c:pt idx="34">
                        <c:v>4</c:v>
                      </c:pt>
                      <c:pt idx="35">
                        <c:v>3</c:v>
                      </c:pt>
                      <c:pt idx="36">
                        <c:v>3</c:v>
                      </c:pt>
                      <c:pt idx="37">
                        <c:v>3</c:v>
                      </c:pt>
                      <c:pt idx="38">
                        <c:v>7</c:v>
                      </c:pt>
                      <c:pt idx="39">
                        <c:v>5</c:v>
                      </c:pt>
                      <c:pt idx="40">
                        <c:v>2</c:v>
                      </c:pt>
                      <c:pt idx="41">
                        <c:v>5</c:v>
                      </c:pt>
                      <c:pt idx="42">
                        <c:v>2</c:v>
                      </c:pt>
                      <c:pt idx="43">
                        <c:v>2</c:v>
                      </c:pt>
                      <c:pt idx="44">
                        <c:v>4</c:v>
                      </c:pt>
                      <c:pt idx="45">
                        <c:v>5</c:v>
                      </c:pt>
                      <c:pt idx="46">
                        <c:v>1</c:v>
                      </c:pt>
                      <c:pt idx="47">
                        <c:v>3</c:v>
                      </c:pt>
                      <c:pt idx="48">
                        <c:v>3</c:v>
                      </c:pt>
                      <c:pt idx="49">
                        <c:v>5</c:v>
                      </c:pt>
                      <c:pt idx="50">
                        <c:v>6</c:v>
                      </c:pt>
                      <c:pt idx="51">
                        <c:v>8</c:v>
                      </c:pt>
                      <c:pt idx="52">
                        <c:v>2</c:v>
                      </c:pt>
                      <c:pt idx="53">
                        <c:v>2</c:v>
                      </c:pt>
                      <c:pt idx="54">
                        <c:v>8</c:v>
                      </c:pt>
                      <c:pt idx="55">
                        <c:v>6</c:v>
                      </c:pt>
                      <c:pt idx="56">
                        <c:v>8</c:v>
                      </c:pt>
                      <c:pt idx="57">
                        <c:v>4</c:v>
                      </c:pt>
                      <c:pt idx="58">
                        <c:v>6</c:v>
                      </c:pt>
                      <c:pt idx="59">
                        <c:v>6</c:v>
                      </c:pt>
                      <c:pt idx="60">
                        <c:v>9</c:v>
                      </c:pt>
                      <c:pt idx="61">
                        <c:v>9</c:v>
                      </c:pt>
                      <c:pt idx="62">
                        <c:v>2</c:v>
                      </c:pt>
                      <c:pt idx="63">
                        <c:v>3</c:v>
                      </c:pt>
                      <c:pt idx="64">
                        <c:v>10</c:v>
                      </c:pt>
                      <c:pt idx="65">
                        <c:v>6</c:v>
                      </c:pt>
                      <c:pt idx="66">
                        <c:v>6</c:v>
                      </c:pt>
                      <c:pt idx="67">
                        <c:v>4</c:v>
                      </c:pt>
                      <c:pt idx="68">
                        <c:v>2</c:v>
                      </c:pt>
                      <c:pt idx="69">
                        <c:v>3</c:v>
                      </c:pt>
                    </c:numCache>
                  </c:numRef>
                </c:val>
                <c:smooth val="0"/>
                <c:extLst xmlns:c15="http://schemas.microsoft.com/office/drawing/2012/chart">
                  <c:ext xmlns:c16="http://schemas.microsoft.com/office/drawing/2014/chart" uri="{C3380CC4-5D6E-409C-BE32-E72D297353CC}">
                    <c16:uniqueId val="{0000000A-DCA2-42BD-8B0F-A9754B09FFB8}"/>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Data!$G$1</c15:sqref>
                        </c15:formulaRef>
                      </c:ext>
                    </c:extLst>
                    <c:strCache>
                      <c:ptCount val="1"/>
                      <c:pt idx="0">
                        <c:v>Question Marks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Data!$G$2:$G$71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2</c:v>
                      </c:pt>
                      <c:pt idx="55">
                        <c:v>0</c:v>
                      </c:pt>
                      <c:pt idx="56">
                        <c:v>0</c:v>
                      </c:pt>
                      <c:pt idx="57">
                        <c:v>0</c:v>
                      </c:pt>
                      <c:pt idx="58">
                        <c:v>0</c:v>
                      </c:pt>
                      <c:pt idx="59">
                        <c:v>0</c:v>
                      </c:pt>
                      <c:pt idx="60">
                        <c:v>3</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B-DCA2-42BD-8B0F-A9754B09FFB8}"/>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Data!$H$1</c15:sqref>
                        </c15:formulaRef>
                      </c:ext>
                    </c:extLst>
                    <c:strCache>
                      <c:ptCount val="1"/>
                      <c:pt idx="0">
                        <c:v>Dashes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Data!$H$2:$H$71</c15:sqref>
                        </c15:formulaRef>
                      </c:ext>
                    </c:extLst>
                    <c:numCache>
                      <c:formatCode>General</c:formatCode>
                      <c:ptCount val="70"/>
                      <c:pt idx="0">
                        <c:v>0</c:v>
                      </c:pt>
                      <c:pt idx="1">
                        <c:v>0</c:v>
                      </c:pt>
                      <c:pt idx="2">
                        <c:v>0</c:v>
                      </c:pt>
                      <c:pt idx="3">
                        <c:v>0</c:v>
                      </c:pt>
                      <c:pt idx="4">
                        <c:v>0</c:v>
                      </c:pt>
                      <c:pt idx="5">
                        <c:v>0</c:v>
                      </c:pt>
                      <c:pt idx="6">
                        <c:v>0</c:v>
                      </c:pt>
                      <c:pt idx="7">
                        <c:v>0</c:v>
                      </c:pt>
                      <c:pt idx="8">
                        <c:v>2</c:v>
                      </c:pt>
                      <c:pt idx="9">
                        <c:v>0</c:v>
                      </c:pt>
                      <c:pt idx="10">
                        <c:v>0</c:v>
                      </c:pt>
                      <c:pt idx="11">
                        <c:v>0</c:v>
                      </c:pt>
                      <c:pt idx="12">
                        <c:v>0</c:v>
                      </c:pt>
                      <c:pt idx="13">
                        <c:v>0</c:v>
                      </c:pt>
                      <c:pt idx="14">
                        <c:v>0</c:v>
                      </c:pt>
                      <c:pt idx="15">
                        <c:v>2</c:v>
                      </c:pt>
                      <c:pt idx="16">
                        <c:v>0</c:v>
                      </c:pt>
                      <c:pt idx="17">
                        <c:v>0</c:v>
                      </c:pt>
                      <c:pt idx="18">
                        <c:v>2</c:v>
                      </c:pt>
                      <c:pt idx="19">
                        <c:v>0</c:v>
                      </c:pt>
                      <c:pt idx="20">
                        <c:v>2</c:v>
                      </c:pt>
                      <c:pt idx="21">
                        <c:v>0</c:v>
                      </c:pt>
                      <c:pt idx="22">
                        <c:v>2</c:v>
                      </c:pt>
                      <c:pt idx="23">
                        <c:v>0</c:v>
                      </c:pt>
                      <c:pt idx="24">
                        <c:v>0</c:v>
                      </c:pt>
                      <c:pt idx="25">
                        <c:v>0</c:v>
                      </c:pt>
                      <c:pt idx="26">
                        <c:v>0</c:v>
                      </c:pt>
                      <c:pt idx="27">
                        <c:v>6</c:v>
                      </c:pt>
                      <c:pt idx="28">
                        <c:v>0</c:v>
                      </c:pt>
                      <c:pt idx="29">
                        <c:v>0</c:v>
                      </c:pt>
                      <c:pt idx="30">
                        <c:v>2</c:v>
                      </c:pt>
                      <c:pt idx="31">
                        <c:v>0</c:v>
                      </c:pt>
                      <c:pt idx="32">
                        <c:v>0</c:v>
                      </c:pt>
                      <c:pt idx="33">
                        <c:v>0</c:v>
                      </c:pt>
                      <c:pt idx="34">
                        <c:v>0</c:v>
                      </c:pt>
                      <c:pt idx="35">
                        <c:v>0</c:v>
                      </c:pt>
                      <c:pt idx="36">
                        <c:v>0</c:v>
                      </c:pt>
                      <c:pt idx="37">
                        <c:v>0</c:v>
                      </c:pt>
                      <c:pt idx="38">
                        <c:v>0</c:v>
                      </c:pt>
                      <c:pt idx="39">
                        <c:v>0</c:v>
                      </c:pt>
                      <c:pt idx="40">
                        <c:v>0</c:v>
                      </c:pt>
                      <c:pt idx="41">
                        <c:v>2</c:v>
                      </c:pt>
                      <c:pt idx="42">
                        <c:v>0</c:v>
                      </c:pt>
                      <c:pt idx="43">
                        <c:v>0</c:v>
                      </c:pt>
                      <c:pt idx="44">
                        <c:v>0</c:v>
                      </c:pt>
                      <c:pt idx="45">
                        <c:v>0</c:v>
                      </c:pt>
                      <c:pt idx="46">
                        <c:v>0</c:v>
                      </c:pt>
                      <c:pt idx="47">
                        <c:v>0</c:v>
                      </c:pt>
                      <c:pt idx="48">
                        <c:v>0</c:v>
                      </c:pt>
                      <c:pt idx="49">
                        <c:v>0</c:v>
                      </c:pt>
                      <c:pt idx="50">
                        <c:v>0</c:v>
                      </c:pt>
                      <c:pt idx="51">
                        <c:v>0</c:v>
                      </c:pt>
                      <c:pt idx="52">
                        <c:v>0</c:v>
                      </c:pt>
                      <c:pt idx="53">
                        <c:v>0</c:v>
                      </c:pt>
                      <c:pt idx="54">
                        <c:v>2</c:v>
                      </c:pt>
                      <c:pt idx="55">
                        <c:v>2</c:v>
                      </c:pt>
                      <c:pt idx="56">
                        <c:v>0</c:v>
                      </c:pt>
                      <c:pt idx="57">
                        <c:v>2</c:v>
                      </c:pt>
                      <c:pt idx="58">
                        <c:v>0</c:v>
                      </c:pt>
                      <c:pt idx="59">
                        <c:v>0</c:v>
                      </c:pt>
                      <c:pt idx="60">
                        <c:v>0</c:v>
                      </c:pt>
                      <c:pt idx="61">
                        <c:v>4</c:v>
                      </c:pt>
                      <c:pt idx="62">
                        <c:v>0</c:v>
                      </c:pt>
                      <c:pt idx="63">
                        <c:v>2</c:v>
                      </c:pt>
                      <c:pt idx="64">
                        <c:v>2</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C-DCA2-42BD-8B0F-A9754B09FFB8}"/>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Data!$I$1</c15:sqref>
                        </c15:formulaRef>
                      </c:ext>
                    </c:extLst>
                    <c:strCache>
                      <c:ptCount val="1"/>
                      <c:pt idx="0">
                        <c:v>Semicolons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Data!$I$2:$I$71</c15:sqref>
                        </c15:formulaRef>
                      </c:ext>
                    </c:extLst>
                    <c:numCache>
                      <c:formatCode>General</c:formatCode>
                      <c:ptCount val="70"/>
                      <c:pt idx="0">
                        <c:v>1</c:v>
                      </c:pt>
                      <c:pt idx="1">
                        <c:v>0</c:v>
                      </c:pt>
                      <c:pt idx="2">
                        <c:v>2</c:v>
                      </c:pt>
                      <c:pt idx="3">
                        <c:v>0</c:v>
                      </c:pt>
                      <c:pt idx="4">
                        <c:v>1</c:v>
                      </c:pt>
                      <c:pt idx="5">
                        <c:v>0</c:v>
                      </c:pt>
                      <c:pt idx="6">
                        <c:v>0</c:v>
                      </c:pt>
                      <c:pt idx="7">
                        <c:v>0</c:v>
                      </c:pt>
                      <c:pt idx="8">
                        <c:v>3</c:v>
                      </c:pt>
                      <c:pt idx="9">
                        <c:v>4</c:v>
                      </c:pt>
                      <c:pt idx="10">
                        <c:v>2</c:v>
                      </c:pt>
                      <c:pt idx="11">
                        <c:v>1</c:v>
                      </c:pt>
                      <c:pt idx="12">
                        <c:v>2</c:v>
                      </c:pt>
                      <c:pt idx="13">
                        <c:v>5</c:v>
                      </c:pt>
                      <c:pt idx="14">
                        <c:v>0</c:v>
                      </c:pt>
                      <c:pt idx="15">
                        <c:v>2</c:v>
                      </c:pt>
                      <c:pt idx="16">
                        <c:v>2</c:v>
                      </c:pt>
                      <c:pt idx="17">
                        <c:v>1</c:v>
                      </c:pt>
                      <c:pt idx="18">
                        <c:v>2</c:v>
                      </c:pt>
                      <c:pt idx="19">
                        <c:v>3</c:v>
                      </c:pt>
                      <c:pt idx="20">
                        <c:v>9</c:v>
                      </c:pt>
                      <c:pt idx="21">
                        <c:v>5</c:v>
                      </c:pt>
                      <c:pt idx="22">
                        <c:v>1</c:v>
                      </c:pt>
                      <c:pt idx="23">
                        <c:v>9</c:v>
                      </c:pt>
                      <c:pt idx="24">
                        <c:v>3</c:v>
                      </c:pt>
                      <c:pt idx="25">
                        <c:v>6</c:v>
                      </c:pt>
                      <c:pt idx="26">
                        <c:v>1</c:v>
                      </c:pt>
                      <c:pt idx="27">
                        <c:v>3</c:v>
                      </c:pt>
                      <c:pt idx="28">
                        <c:v>4</c:v>
                      </c:pt>
                      <c:pt idx="29">
                        <c:v>3</c:v>
                      </c:pt>
                      <c:pt idx="30">
                        <c:v>6</c:v>
                      </c:pt>
                      <c:pt idx="31">
                        <c:v>3</c:v>
                      </c:pt>
                      <c:pt idx="32">
                        <c:v>1</c:v>
                      </c:pt>
                      <c:pt idx="33">
                        <c:v>3</c:v>
                      </c:pt>
                      <c:pt idx="34">
                        <c:v>2</c:v>
                      </c:pt>
                      <c:pt idx="35">
                        <c:v>2</c:v>
                      </c:pt>
                      <c:pt idx="36">
                        <c:v>4</c:v>
                      </c:pt>
                      <c:pt idx="37">
                        <c:v>5</c:v>
                      </c:pt>
                      <c:pt idx="38">
                        <c:v>1</c:v>
                      </c:pt>
                      <c:pt idx="39">
                        <c:v>0</c:v>
                      </c:pt>
                      <c:pt idx="40">
                        <c:v>0</c:v>
                      </c:pt>
                      <c:pt idx="41">
                        <c:v>6</c:v>
                      </c:pt>
                      <c:pt idx="42">
                        <c:v>1</c:v>
                      </c:pt>
                      <c:pt idx="43">
                        <c:v>0</c:v>
                      </c:pt>
                      <c:pt idx="44">
                        <c:v>1</c:v>
                      </c:pt>
                      <c:pt idx="45">
                        <c:v>3</c:v>
                      </c:pt>
                      <c:pt idx="46">
                        <c:v>0</c:v>
                      </c:pt>
                      <c:pt idx="47">
                        <c:v>1</c:v>
                      </c:pt>
                      <c:pt idx="48">
                        <c:v>1</c:v>
                      </c:pt>
                      <c:pt idx="49">
                        <c:v>2</c:v>
                      </c:pt>
                      <c:pt idx="50">
                        <c:v>2</c:v>
                      </c:pt>
                      <c:pt idx="51">
                        <c:v>4</c:v>
                      </c:pt>
                      <c:pt idx="52">
                        <c:v>1</c:v>
                      </c:pt>
                      <c:pt idx="53">
                        <c:v>0</c:v>
                      </c:pt>
                      <c:pt idx="54">
                        <c:v>1</c:v>
                      </c:pt>
                      <c:pt idx="55">
                        <c:v>1</c:v>
                      </c:pt>
                      <c:pt idx="56">
                        <c:v>2</c:v>
                      </c:pt>
                      <c:pt idx="57">
                        <c:v>2</c:v>
                      </c:pt>
                      <c:pt idx="58">
                        <c:v>0</c:v>
                      </c:pt>
                      <c:pt idx="59">
                        <c:v>3</c:v>
                      </c:pt>
                      <c:pt idx="60">
                        <c:v>1</c:v>
                      </c:pt>
                      <c:pt idx="61">
                        <c:v>4</c:v>
                      </c:pt>
                      <c:pt idx="62">
                        <c:v>2</c:v>
                      </c:pt>
                      <c:pt idx="63">
                        <c:v>5</c:v>
                      </c:pt>
                      <c:pt idx="64">
                        <c:v>4</c:v>
                      </c:pt>
                      <c:pt idx="65">
                        <c:v>3</c:v>
                      </c:pt>
                      <c:pt idx="66">
                        <c:v>8</c:v>
                      </c:pt>
                      <c:pt idx="67">
                        <c:v>2</c:v>
                      </c:pt>
                      <c:pt idx="68">
                        <c:v>9</c:v>
                      </c:pt>
                      <c:pt idx="69">
                        <c:v>2</c:v>
                      </c:pt>
                    </c:numCache>
                  </c:numRef>
                </c:val>
                <c:smooth val="0"/>
                <c:extLst xmlns:c15="http://schemas.microsoft.com/office/drawing/2012/chart">
                  <c:ext xmlns:c16="http://schemas.microsoft.com/office/drawing/2014/chart" uri="{C3380CC4-5D6E-409C-BE32-E72D297353CC}">
                    <c16:uniqueId val="{0000000D-DCA2-42BD-8B0F-A9754B09FFB8}"/>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Data!$J$1</c15:sqref>
                        </c15:formulaRef>
                      </c:ext>
                    </c:extLst>
                    <c:strCache>
                      <c:ptCount val="1"/>
                      <c:pt idx="0">
                        <c:v>Quotations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Data!$J$2:$J$71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E-DCA2-42BD-8B0F-A9754B09FFB8}"/>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Data!$K$1</c15:sqref>
                        </c15:formulaRef>
                      </c:ext>
                    </c:extLst>
                    <c:strCache>
                      <c:ptCount val="1"/>
                      <c:pt idx="0">
                        <c:v>blank</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Data!$K$2:$K$71</c15:sqref>
                        </c15:formulaRef>
                      </c:ext>
                    </c:extLst>
                    <c:numCache>
                      <c:formatCode>General</c:formatCode>
                      <c:ptCount val="70"/>
                    </c:numCache>
                  </c:numRef>
                </c:val>
                <c:smooth val="0"/>
                <c:extLst xmlns:c15="http://schemas.microsoft.com/office/drawing/2012/chart">
                  <c:ext xmlns:c16="http://schemas.microsoft.com/office/drawing/2014/chart" uri="{C3380CC4-5D6E-409C-BE32-E72D297353CC}">
                    <c16:uniqueId val="{0000000F-DCA2-42BD-8B0F-A9754B09FFB8}"/>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Data!$L$1</c15:sqref>
                        </c15:formulaRef>
                      </c:ext>
                    </c:extLst>
                    <c:strCache>
                      <c:ptCount val="1"/>
                      <c:pt idx="0">
                        <c:v>Commas per word</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Data!$L$2:$L$71</c15:sqref>
                        </c15:formulaRef>
                      </c:ext>
                    </c:extLst>
                    <c:numCache>
                      <c:formatCode>General</c:formatCode>
                      <c:ptCount val="70"/>
                      <c:pt idx="0">
                        <c:v>7.5999999999999998E-2</c:v>
                      </c:pt>
                      <c:pt idx="1">
                        <c:v>6.9000000000000006E-2</c:v>
                      </c:pt>
                      <c:pt idx="2">
                        <c:v>9.6000000000000002E-2</c:v>
                      </c:pt>
                      <c:pt idx="3">
                        <c:v>9.4E-2</c:v>
                      </c:pt>
                      <c:pt idx="4">
                        <c:v>4.7E-2</c:v>
                      </c:pt>
                      <c:pt idx="5">
                        <c:v>9.7000000000000003E-2</c:v>
                      </c:pt>
                      <c:pt idx="6">
                        <c:v>9.4E-2</c:v>
                      </c:pt>
                      <c:pt idx="7">
                        <c:v>0.12</c:v>
                      </c:pt>
                      <c:pt idx="8">
                        <c:v>0.10199999999999999</c:v>
                      </c:pt>
                      <c:pt idx="9">
                        <c:v>6.7000000000000004E-2</c:v>
                      </c:pt>
                      <c:pt idx="10">
                        <c:v>0.1</c:v>
                      </c:pt>
                      <c:pt idx="11">
                        <c:v>0.10299999999999999</c:v>
                      </c:pt>
                      <c:pt idx="12">
                        <c:v>9.7000000000000003E-2</c:v>
                      </c:pt>
                      <c:pt idx="13">
                        <c:v>0.105</c:v>
                      </c:pt>
                      <c:pt idx="14">
                        <c:v>0.14299999999999999</c:v>
                      </c:pt>
                      <c:pt idx="15">
                        <c:v>0.109</c:v>
                      </c:pt>
                      <c:pt idx="16">
                        <c:v>9.4E-2</c:v>
                      </c:pt>
                      <c:pt idx="17">
                        <c:v>6.5000000000000002E-2</c:v>
                      </c:pt>
                      <c:pt idx="18">
                        <c:v>0.108</c:v>
                      </c:pt>
                      <c:pt idx="19">
                        <c:v>9.4E-2</c:v>
                      </c:pt>
                      <c:pt idx="20">
                        <c:v>0.09</c:v>
                      </c:pt>
                      <c:pt idx="21">
                        <c:v>8.4000000000000005E-2</c:v>
                      </c:pt>
                      <c:pt idx="22">
                        <c:v>0.13900000000000001</c:v>
                      </c:pt>
                      <c:pt idx="23">
                        <c:v>8.8999999999999996E-2</c:v>
                      </c:pt>
                      <c:pt idx="24">
                        <c:v>8.6999999999999994E-2</c:v>
                      </c:pt>
                      <c:pt idx="25">
                        <c:v>0.10199999999999999</c:v>
                      </c:pt>
                      <c:pt idx="26">
                        <c:v>0.113</c:v>
                      </c:pt>
                      <c:pt idx="27">
                        <c:v>0.124</c:v>
                      </c:pt>
                      <c:pt idx="28">
                        <c:v>0.1</c:v>
                      </c:pt>
                      <c:pt idx="29">
                        <c:v>4.1000000000000002E-2</c:v>
                      </c:pt>
                      <c:pt idx="30">
                        <c:v>0.06</c:v>
                      </c:pt>
                      <c:pt idx="31">
                        <c:v>9.5000000000000001E-2</c:v>
                      </c:pt>
                      <c:pt idx="32">
                        <c:v>6.5000000000000002E-2</c:v>
                      </c:pt>
                      <c:pt idx="33">
                        <c:v>9.4E-2</c:v>
                      </c:pt>
                      <c:pt idx="34">
                        <c:v>5.0999999999999997E-2</c:v>
                      </c:pt>
                      <c:pt idx="35">
                        <c:v>6.5000000000000002E-2</c:v>
                      </c:pt>
                      <c:pt idx="36">
                        <c:v>0.107</c:v>
                      </c:pt>
                      <c:pt idx="37">
                        <c:v>7.4999999999999997E-2</c:v>
                      </c:pt>
                      <c:pt idx="38">
                        <c:v>4.8000000000000001E-2</c:v>
                      </c:pt>
                      <c:pt idx="39">
                        <c:v>0.151</c:v>
                      </c:pt>
                      <c:pt idx="40">
                        <c:v>0.16</c:v>
                      </c:pt>
                      <c:pt idx="41">
                        <c:v>8.4000000000000005E-2</c:v>
                      </c:pt>
                      <c:pt idx="42">
                        <c:v>0.09</c:v>
                      </c:pt>
                      <c:pt idx="43">
                        <c:v>0.121</c:v>
                      </c:pt>
                      <c:pt idx="44">
                        <c:v>5.6000000000000001E-2</c:v>
                      </c:pt>
                      <c:pt idx="45">
                        <c:v>9.2999999999999999E-2</c:v>
                      </c:pt>
                      <c:pt idx="46">
                        <c:v>0.14299999999999999</c:v>
                      </c:pt>
                      <c:pt idx="47">
                        <c:v>0.10100000000000001</c:v>
                      </c:pt>
                      <c:pt idx="48">
                        <c:v>8.3000000000000004E-2</c:v>
                      </c:pt>
                      <c:pt idx="49">
                        <c:v>3.7999999999999999E-2</c:v>
                      </c:pt>
                      <c:pt idx="50">
                        <c:v>9.8000000000000004E-2</c:v>
                      </c:pt>
                      <c:pt idx="51">
                        <c:v>8.6999999999999994E-2</c:v>
                      </c:pt>
                      <c:pt idx="52">
                        <c:v>7.5999999999999998E-2</c:v>
                      </c:pt>
                      <c:pt idx="53">
                        <c:v>7.0999999999999994E-2</c:v>
                      </c:pt>
                      <c:pt idx="54">
                        <c:v>9.2999999999999999E-2</c:v>
                      </c:pt>
                      <c:pt idx="55">
                        <c:v>8.4000000000000005E-2</c:v>
                      </c:pt>
                      <c:pt idx="56">
                        <c:v>6.8000000000000005E-2</c:v>
                      </c:pt>
                      <c:pt idx="57">
                        <c:v>7.3999999999999996E-2</c:v>
                      </c:pt>
                      <c:pt idx="58">
                        <c:v>7.4999999999999997E-2</c:v>
                      </c:pt>
                      <c:pt idx="59">
                        <c:v>0.1</c:v>
                      </c:pt>
                      <c:pt idx="60">
                        <c:v>7.8E-2</c:v>
                      </c:pt>
                      <c:pt idx="61">
                        <c:v>8.3000000000000004E-2</c:v>
                      </c:pt>
                      <c:pt idx="62">
                        <c:v>6.7000000000000004E-2</c:v>
                      </c:pt>
                      <c:pt idx="63">
                        <c:v>6.5000000000000002E-2</c:v>
                      </c:pt>
                      <c:pt idx="64">
                        <c:v>5.8999999999999997E-2</c:v>
                      </c:pt>
                      <c:pt idx="65">
                        <c:v>0.08</c:v>
                      </c:pt>
                      <c:pt idx="66">
                        <c:v>5.1999999999999998E-2</c:v>
                      </c:pt>
                      <c:pt idx="67">
                        <c:v>7.9000000000000001E-2</c:v>
                      </c:pt>
                      <c:pt idx="68">
                        <c:v>5.6000000000000001E-2</c:v>
                      </c:pt>
                      <c:pt idx="69">
                        <c:v>6.2E-2</c:v>
                      </c:pt>
                    </c:numCache>
                  </c:numRef>
                </c:val>
                <c:smooth val="0"/>
                <c:extLst xmlns:c15="http://schemas.microsoft.com/office/drawing/2012/chart">
                  <c:ext xmlns:c16="http://schemas.microsoft.com/office/drawing/2014/chart" uri="{C3380CC4-5D6E-409C-BE32-E72D297353CC}">
                    <c16:uniqueId val="{00000000-DCA2-42BD-8B0F-A9754B09FFB8}"/>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Data!$O$1</c15:sqref>
                        </c15:formulaRef>
                      </c:ext>
                    </c:extLst>
                    <c:strCache>
                      <c:ptCount val="1"/>
                      <c:pt idx="0">
                        <c:v>Periods per word</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Data!$O$2:$O$71</c15:sqref>
                        </c15:formulaRef>
                      </c:ext>
                    </c:extLst>
                    <c:numCache>
                      <c:formatCode>General</c:formatCode>
                      <c:ptCount val="70"/>
                      <c:pt idx="0">
                        <c:v>2.8000000000000001E-2</c:v>
                      </c:pt>
                      <c:pt idx="1">
                        <c:v>2.9000000000000001E-2</c:v>
                      </c:pt>
                      <c:pt idx="2">
                        <c:v>2.8000000000000001E-2</c:v>
                      </c:pt>
                      <c:pt idx="3">
                        <c:v>0.02</c:v>
                      </c:pt>
                      <c:pt idx="4">
                        <c:v>2.3E-2</c:v>
                      </c:pt>
                      <c:pt idx="5">
                        <c:v>2.8000000000000001E-2</c:v>
                      </c:pt>
                      <c:pt idx="6">
                        <c:v>2.1999999999999999E-2</c:v>
                      </c:pt>
                      <c:pt idx="7">
                        <c:v>2.8000000000000001E-2</c:v>
                      </c:pt>
                      <c:pt idx="8">
                        <c:v>2.8000000000000001E-2</c:v>
                      </c:pt>
                      <c:pt idx="9">
                        <c:v>0.02</c:v>
                      </c:pt>
                      <c:pt idx="10">
                        <c:v>2.7E-2</c:v>
                      </c:pt>
                      <c:pt idx="11">
                        <c:v>2.5999999999999999E-2</c:v>
                      </c:pt>
                      <c:pt idx="12">
                        <c:v>2.3E-2</c:v>
                      </c:pt>
                      <c:pt idx="13">
                        <c:v>2.5000000000000001E-2</c:v>
                      </c:pt>
                      <c:pt idx="14">
                        <c:v>2.5999999999999999E-2</c:v>
                      </c:pt>
                      <c:pt idx="15">
                        <c:v>2.3E-2</c:v>
                      </c:pt>
                      <c:pt idx="16">
                        <c:v>7.0000000000000001E-3</c:v>
                      </c:pt>
                      <c:pt idx="17">
                        <c:v>5.0000000000000001E-3</c:v>
                      </c:pt>
                      <c:pt idx="18">
                        <c:v>0.01</c:v>
                      </c:pt>
                      <c:pt idx="19">
                        <c:v>2.9000000000000001E-2</c:v>
                      </c:pt>
                      <c:pt idx="20">
                        <c:v>2.4E-2</c:v>
                      </c:pt>
                      <c:pt idx="21">
                        <c:v>1.9E-2</c:v>
                      </c:pt>
                      <c:pt idx="22">
                        <c:v>7.0000000000000001E-3</c:v>
                      </c:pt>
                      <c:pt idx="23">
                        <c:v>2.5999999999999999E-2</c:v>
                      </c:pt>
                      <c:pt idx="24">
                        <c:v>1.4E-2</c:v>
                      </c:pt>
                      <c:pt idx="25">
                        <c:v>2.5000000000000001E-2</c:v>
                      </c:pt>
                      <c:pt idx="26">
                        <c:v>1.7000000000000001E-2</c:v>
                      </c:pt>
                      <c:pt idx="27">
                        <c:v>2.1999999999999999E-2</c:v>
                      </c:pt>
                      <c:pt idx="28">
                        <c:v>2.8000000000000001E-2</c:v>
                      </c:pt>
                      <c:pt idx="29">
                        <c:v>3.5000000000000003E-2</c:v>
                      </c:pt>
                      <c:pt idx="30">
                        <c:v>0.02</c:v>
                      </c:pt>
                      <c:pt idx="31">
                        <c:v>2.1000000000000001E-2</c:v>
                      </c:pt>
                      <c:pt idx="32">
                        <c:v>2.8000000000000001E-2</c:v>
                      </c:pt>
                      <c:pt idx="33">
                        <c:v>2.5999999999999999E-2</c:v>
                      </c:pt>
                      <c:pt idx="34">
                        <c:v>2.9000000000000001E-2</c:v>
                      </c:pt>
                      <c:pt idx="35">
                        <c:v>2.8000000000000001E-2</c:v>
                      </c:pt>
                      <c:pt idx="36">
                        <c:v>2.3E-2</c:v>
                      </c:pt>
                      <c:pt idx="37">
                        <c:v>1.9E-2</c:v>
                      </c:pt>
                      <c:pt idx="38">
                        <c:v>3.6999999999999998E-2</c:v>
                      </c:pt>
                      <c:pt idx="39">
                        <c:v>3.4000000000000002E-2</c:v>
                      </c:pt>
                      <c:pt idx="40">
                        <c:v>2.7E-2</c:v>
                      </c:pt>
                      <c:pt idx="41">
                        <c:v>2.1999999999999999E-2</c:v>
                      </c:pt>
                      <c:pt idx="42">
                        <c:v>1.7999999999999999E-2</c:v>
                      </c:pt>
                      <c:pt idx="43">
                        <c:v>3.4000000000000002E-2</c:v>
                      </c:pt>
                      <c:pt idx="44">
                        <c:v>4.3999999999999997E-2</c:v>
                      </c:pt>
                      <c:pt idx="45">
                        <c:v>3.1E-2</c:v>
                      </c:pt>
                      <c:pt idx="46">
                        <c:v>2.4E-2</c:v>
                      </c:pt>
                      <c:pt idx="47">
                        <c:v>3.4000000000000002E-2</c:v>
                      </c:pt>
                      <c:pt idx="48">
                        <c:v>2.1000000000000001E-2</c:v>
                      </c:pt>
                      <c:pt idx="49">
                        <c:v>3.7999999999999999E-2</c:v>
                      </c:pt>
                      <c:pt idx="50">
                        <c:v>3.3000000000000002E-2</c:v>
                      </c:pt>
                      <c:pt idx="51">
                        <c:v>2.9000000000000001E-2</c:v>
                      </c:pt>
                      <c:pt idx="52">
                        <c:v>2.1999999999999999E-2</c:v>
                      </c:pt>
                      <c:pt idx="53">
                        <c:v>2.4E-2</c:v>
                      </c:pt>
                      <c:pt idx="54">
                        <c:v>2.8000000000000001E-2</c:v>
                      </c:pt>
                      <c:pt idx="55">
                        <c:v>3.1E-2</c:v>
                      </c:pt>
                      <c:pt idx="56">
                        <c:v>4.2000000000000003E-2</c:v>
                      </c:pt>
                      <c:pt idx="57">
                        <c:v>3.3000000000000002E-2</c:v>
                      </c:pt>
                      <c:pt idx="58">
                        <c:v>4.4999999999999998E-2</c:v>
                      </c:pt>
                      <c:pt idx="59">
                        <c:v>2.9000000000000001E-2</c:v>
                      </c:pt>
                      <c:pt idx="60">
                        <c:v>4.3999999999999997E-2</c:v>
                      </c:pt>
                      <c:pt idx="61">
                        <c:v>3.5999999999999997E-2</c:v>
                      </c:pt>
                      <c:pt idx="62">
                        <c:v>2.7E-2</c:v>
                      </c:pt>
                      <c:pt idx="63">
                        <c:v>1.7999999999999999E-2</c:v>
                      </c:pt>
                      <c:pt idx="64">
                        <c:v>4.9000000000000002E-2</c:v>
                      </c:pt>
                      <c:pt idx="65">
                        <c:v>3.6999999999999998E-2</c:v>
                      </c:pt>
                      <c:pt idx="66">
                        <c:v>2.9000000000000001E-2</c:v>
                      </c:pt>
                      <c:pt idx="67">
                        <c:v>3.2000000000000001E-2</c:v>
                      </c:pt>
                      <c:pt idx="68">
                        <c:v>1.0999999999999999E-2</c:v>
                      </c:pt>
                      <c:pt idx="69">
                        <c:v>2.3E-2</c:v>
                      </c:pt>
                    </c:numCache>
                  </c:numRef>
                </c:val>
                <c:smooth val="0"/>
                <c:extLst xmlns:c15="http://schemas.microsoft.com/office/drawing/2012/chart">
                  <c:ext xmlns:c16="http://schemas.microsoft.com/office/drawing/2014/chart" uri="{C3380CC4-5D6E-409C-BE32-E72D297353CC}">
                    <c16:uniqueId val="{00000002-DCA2-42BD-8B0F-A9754B09FFB8}"/>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Data!$S$1</c15:sqref>
                        </c15:formulaRef>
                      </c:ext>
                    </c:extLst>
                    <c:strCache>
                      <c:ptCount val="1"/>
                      <c:pt idx="0">
                        <c:v>Question Marks per word</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Data!$S$2:$S$71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6.0000000000000001E-3</c:v>
                      </c:pt>
                      <c:pt idx="46">
                        <c:v>0</c:v>
                      </c:pt>
                      <c:pt idx="47">
                        <c:v>0</c:v>
                      </c:pt>
                      <c:pt idx="48">
                        <c:v>0</c:v>
                      </c:pt>
                      <c:pt idx="49">
                        <c:v>0</c:v>
                      </c:pt>
                      <c:pt idx="50">
                        <c:v>0</c:v>
                      </c:pt>
                      <c:pt idx="51">
                        <c:v>0</c:v>
                      </c:pt>
                      <c:pt idx="52">
                        <c:v>0</c:v>
                      </c:pt>
                      <c:pt idx="53">
                        <c:v>0</c:v>
                      </c:pt>
                      <c:pt idx="54">
                        <c:v>7.0000000000000001E-3</c:v>
                      </c:pt>
                      <c:pt idx="55">
                        <c:v>0</c:v>
                      </c:pt>
                      <c:pt idx="56">
                        <c:v>0</c:v>
                      </c:pt>
                      <c:pt idx="57">
                        <c:v>0</c:v>
                      </c:pt>
                      <c:pt idx="58">
                        <c:v>0</c:v>
                      </c:pt>
                      <c:pt idx="59">
                        <c:v>0</c:v>
                      </c:pt>
                      <c:pt idx="60">
                        <c:v>1.4999999999999999E-2</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3-DCA2-42BD-8B0F-A9754B09FFB8}"/>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Data!$T$1</c15:sqref>
                        </c15:formulaRef>
                      </c:ext>
                    </c:extLst>
                    <c:strCache>
                      <c:ptCount val="1"/>
                      <c:pt idx="0">
                        <c:v>Dashes per word</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Data!$T$2:$T$71</c15:sqref>
                        </c15:formulaRef>
                      </c:ext>
                    </c:extLst>
                    <c:numCache>
                      <c:formatCode>General</c:formatCode>
                      <c:ptCount val="70"/>
                      <c:pt idx="0">
                        <c:v>0</c:v>
                      </c:pt>
                      <c:pt idx="1">
                        <c:v>0</c:v>
                      </c:pt>
                      <c:pt idx="2">
                        <c:v>0</c:v>
                      </c:pt>
                      <c:pt idx="3">
                        <c:v>0</c:v>
                      </c:pt>
                      <c:pt idx="4">
                        <c:v>0</c:v>
                      </c:pt>
                      <c:pt idx="5">
                        <c:v>0</c:v>
                      </c:pt>
                      <c:pt idx="6">
                        <c:v>0</c:v>
                      </c:pt>
                      <c:pt idx="7">
                        <c:v>0</c:v>
                      </c:pt>
                      <c:pt idx="8">
                        <c:v>8.9999999999999993E-3</c:v>
                      </c:pt>
                      <c:pt idx="9">
                        <c:v>0</c:v>
                      </c:pt>
                      <c:pt idx="10">
                        <c:v>0</c:v>
                      </c:pt>
                      <c:pt idx="11">
                        <c:v>0</c:v>
                      </c:pt>
                      <c:pt idx="12">
                        <c:v>0</c:v>
                      </c:pt>
                      <c:pt idx="13">
                        <c:v>0</c:v>
                      </c:pt>
                      <c:pt idx="14">
                        <c:v>0</c:v>
                      </c:pt>
                      <c:pt idx="15">
                        <c:v>7.0000000000000001E-3</c:v>
                      </c:pt>
                      <c:pt idx="16">
                        <c:v>0</c:v>
                      </c:pt>
                      <c:pt idx="17">
                        <c:v>0</c:v>
                      </c:pt>
                      <c:pt idx="18">
                        <c:v>0.02</c:v>
                      </c:pt>
                      <c:pt idx="19">
                        <c:v>0</c:v>
                      </c:pt>
                      <c:pt idx="20">
                        <c:v>5.0000000000000001E-3</c:v>
                      </c:pt>
                      <c:pt idx="21">
                        <c:v>0</c:v>
                      </c:pt>
                      <c:pt idx="22">
                        <c:v>1.2999999999999999E-2</c:v>
                      </c:pt>
                      <c:pt idx="23">
                        <c:v>0</c:v>
                      </c:pt>
                      <c:pt idx="24">
                        <c:v>0</c:v>
                      </c:pt>
                      <c:pt idx="25">
                        <c:v>0</c:v>
                      </c:pt>
                      <c:pt idx="26">
                        <c:v>0</c:v>
                      </c:pt>
                      <c:pt idx="27">
                        <c:v>6.7000000000000004E-2</c:v>
                      </c:pt>
                      <c:pt idx="28">
                        <c:v>0</c:v>
                      </c:pt>
                      <c:pt idx="29">
                        <c:v>0</c:v>
                      </c:pt>
                      <c:pt idx="30">
                        <c:v>8.0000000000000002E-3</c:v>
                      </c:pt>
                      <c:pt idx="31">
                        <c:v>0</c:v>
                      </c:pt>
                      <c:pt idx="32">
                        <c:v>0</c:v>
                      </c:pt>
                      <c:pt idx="33">
                        <c:v>0</c:v>
                      </c:pt>
                      <c:pt idx="34">
                        <c:v>0</c:v>
                      </c:pt>
                      <c:pt idx="35">
                        <c:v>0</c:v>
                      </c:pt>
                      <c:pt idx="36">
                        <c:v>0</c:v>
                      </c:pt>
                      <c:pt idx="37">
                        <c:v>0</c:v>
                      </c:pt>
                      <c:pt idx="38">
                        <c:v>0</c:v>
                      </c:pt>
                      <c:pt idx="39">
                        <c:v>0</c:v>
                      </c:pt>
                      <c:pt idx="40">
                        <c:v>0</c:v>
                      </c:pt>
                      <c:pt idx="41">
                        <c:v>8.9999999999999993E-3</c:v>
                      </c:pt>
                      <c:pt idx="42">
                        <c:v>0</c:v>
                      </c:pt>
                      <c:pt idx="43">
                        <c:v>0</c:v>
                      </c:pt>
                      <c:pt idx="44">
                        <c:v>0</c:v>
                      </c:pt>
                      <c:pt idx="45">
                        <c:v>0</c:v>
                      </c:pt>
                      <c:pt idx="46">
                        <c:v>0</c:v>
                      </c:pt>
                      <c:pt idx="47">
                        <c:v>0</c:v>
                      </c:pt>
                      <c:pt idx="48">
                        <c:v>0</c:v>
                      </c:pt>
                      <c:pt idx="49">
                        <c:v>0</c:v>
                      </c:pt>
                      <c:pt idx="50">
                        <c:v>0</c:v>
                      </c:pt>
                      <c:pt idx="51">
                        <c:v>0</c:v>
                      </c:pt>
                      <c:pt idx="52">
                        <c:v>0</c:v>
                      </c:pt>
                      <c:pt idx="53">
                        <c:v>0</c:v>
                      </c:pt>
                      <c:pt idx="54">
                        <c:v>7.0000000000000001E-3</c:v>
                      </c:pt>
                      <c:pt idx="55">
                        <c:v>0.01</c:v>
                      </c:pt>
                      <c:pt idx="56">
                        <c:v>0</c:v>
                      </c:pt>
                      <c:pt idx="57">
                        <c:v>1.7000000000000001E-2</c:v>
                      </c:pt>
                      <c:pt idx="58">
                        <c:v>0</c:v>
                      </c:pt>
                      <c:pt idx="59">
                        <c:v>0</c:v>
                      </c:pt>
                      <c:pt idx="60">
                        <c:v>0</c:v>
                      </c:pt>
                      <c:pt idx="61">
                        <c:v>1.6E-2</c:v>
                      </c:pt>
                      <c:pt idx="62">
                        <c:v>0</c:v>
                      </c:pt>
                      <c:pt idx="63">
                        <c:v>1.2E-2</c:v>
                      </c:pt>
                      <c:pt idx="64">
                        <c:v>0.01</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4-DCA2-42BD-8B0F-A9754B09FFB8}"/>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Data!$U$1</c15:sqref>
                        </c15:formulaRef>
                      </c:ext>
                    </c:extLst>
                    <c:strCache>
                      <c:ptCount val="1"/>
                      <c:pt idx="0">
                        <c:v>Semicolons per word</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Data!$U$2:$U$71</c15:sqref>
                        </c15:formulaRef>
                      </c:ext>
                    </c:extLst>
                    <c:numCache>
                      <c:formatCode>General</c:formatCode>
                      <c:ptCount val="70"/>
                      <c:pt idx="0">
                        <c:v>5.0000000000000001E-3</c:v>
                      </c:pt>
                      <c:pt idx="1">
                        <c:v>0</c:v>
                      </c:pt>
                      <c:pt idx="2">
                        <c:v>8.9999999999999993E-3</c:v>
                      </c:pt>
                      <c:pt idx="3">
                        <c:v>0</c:v>
                      </c:pt>
                      <c:pt idx="4">
                        <c:v>2.3E-2</c:v>
                      </c:pt>
                      <c:pt idx="5">
                        <c:v>0</c:v>
                      </c:pt>
                      <c:pt idx="6">
                        <c:v>0</c:v>
                      </c:pt>
                      <c:pt idx="7">
                        <c:v>0</c:v>
                      </c:pt>
                      <c:pt idx="8">
                        <c:v>1.4E-2</c:v>
                      </c:pt>
                      <c:pt idx="9">
                        <c:v>2.7E-2</c:v>
                      </c:pt>
                      <c:pt idx="10">
                        <c:v>1.2999999999999999E-2</c:v>
                      </c:pt>
                      <c:pt idx="11">
                        <c:v>6.0000000000000001E-3</c:v>
                      </c:pt>
                      <c:pt idx="12">
                        <c:v>1.0999999999999999E-2</c:v>
                      </c:pt>
                      <c:pt idx="13">
                        <c:v>3.1E-2</c:v>
                      </c:pt>
                      <c:pt idx="14">
                        <c:v>0</c:v>
                      </c:pt>
                      <c:pt idx="15">
                        <c:v>7.0000000000000001E-3</c:v>
                      </c:pt>
                      <c:pt idx="16">
                        <c:v>1.4E-2</c:v>
                      </c:pt>
                      <c:pt idx="17">
                        <c:v>5.0000000000000001E-3</c:v>
                      </c:pt>
                      <c:pt idx="18">
                        <c:v>0.02</c:v>
                      </c:pt>
                      <c:pt idx="19">
                        <c:v>2.1999999999999999E-2</c:v>
                      </c:pt>
                      <c:pt idx="20">
                        <c:v>2.1999999999999999E-2</c:v>
                      </c:pt>
                      <c:pt idx="21">
                        <c:v>3.2000000000000001E-2</c:v>
                      </c:pt>
                      <c:pt idx="22">
                        <c:v>7.0000000000000001E-3</c:v>
                      </c:pt>
                      <c:pt idx="23">
                        <c:v>3.3000000000000002E-2</c:v>
                      </c:pt>
                      <c:pt idx="24">
                        <c:v>1.4E-2</c:v>
                      </c:pt>
                      <c:pt idx="25">
                        <c:v>1.6E-2</c:v>
                      </c:pt>
                      <c:pt idx="26">
                        <c:v>8.9999999999999993E-3</c:v>
                      </c:pt>
                      <c:pt idx="27">
                        <c:v>3.4000000000000002E-2</c:v>
                      </c:pt>
                      <c:pt idx="28">
                        <c:v>1.6E-2</c:v>
                      </c:pt>
                      <c:pt idx="29">
                        <c:v>1.7999999999999999E-2</c:v>
                      </c:pt>
                      <c:pt idx="30">
                        <c:v>2.4E-2</c:v>
                      </c:pt>
                      <c:pt idx="31">
                        <c:v>1.0999999999999999E-2</c:v>
                      </c:pt>
                      <c:pt idx="32">
                        <c:v>8.9999999999999993E-3</c:v>
                      </c:pt>
                      <c:pt idx="33">
                        <c:v>1.0999999999999999E-2</c:v>
                      </c:pt>
                      <c:pt idx="34">
                        <c:v>1.4999999999999999E-2</c:v>
                      </c:pt>
                      <c:pt idx="35">
                        <c:v>1.9E-2</c:v>
                      </c:pt>
                      <c:pt idx="36">
                        <c:v>3.1E-2</c:v>
                      </c:pt>
                      <c:pt idx="37">
                        <c:v>3.1E-2</c:v>
                      </c:pt>
                      <c:pt idx="38">
                        <c:v>5.0000000000000001E-3</c:v>
                      </c:pt>
                      <c:pt idx="39">
                        <c:v>0</c:v>
                      </c:pt>
                      <c:pt idx="40">
                        <c:v>0</c:v>
                      </c:pt>
                      <c:pt idx="41">
                        <c:v>2.7E-2</c:v>
                      </c:pt>
                      <c:pt idx="42">
                        <c:v>8.9999999999999993E-3</c:v>
                      </c:pt>
                      <c:pt idx="43">
                        <c:v>0</c:v>
                      </c:pt>
                      <c:pt idx="44">
                        <c:v>1.0999999999999999E-2</c:v>
                      </c:pt>
                      <c:pt idx="45">
                        <c:v>1.9E-2</c:v>
                      </c:pt>
                      <c:pt idx="46">
                        <c:v>0</c:v>
                      </c:pt>
                      <c:pt idx="47">
                        <c:v>1.0999999999999999E-2</c:v>
                      </c:pt>
                      <c:pt idx="48">
                        <c:v>7.0000000000000001E-3</c:v>
                      </c:pt>
                      <c:pt idx="49">
                        <c:v>1.4999999999999999E-2</c:v>
                      </c:pt>
                      <c:pt idx="50">
                        <c:v>1.0999999999999999E-2</c:v>
                      </c:pt>
                      <c:pt idx="51">
                        <c:v>1.4999999999999999E-2</c:v>
                      </c:pt>
                      <c:pt idx="52">
                        <c:v>1.0999999999999999E-2</c:v>
                      </c:pt>
                      <c:pt idx="53">
                        <c:v>0</c:v>
                      </c:pt>
                      <c:pt idx="54">
                        <c:v>4.0000000000000001E-3</c:v>
                      </c:pt>
                      <c:pt idx="55">
                        <c:v>5.0000000000000001E-3</c:v>
                      </c:pt>
                      <c:pt idx="56">
                        <c:v>0.01</c:v>
                      </c:pt>
                      <c:pt idx="57">
                        <c:v>1.7000000000000001E-2</c:v>
                      </c:pt>
                      <c:pt idx="58">
                        <c:v>0</c:v>
                      </c:pt>
                      <c:pt idx="59">
                        <c:v>1.4E-2</c:v>
                      </c:pt>
                      <c:pt idx="60">
                        <c:v>5.0000000000000001E-3</c:v>
                      </c:pt>
                      <c:pt idx="61">
                        <c:v>1.6E-2</c:v>
                      </c:pt>
                      <c:pt idx="62">
                        <c:v>2.7E-2</c:v>
                      </c:pt>
                      <c:pt idx="63">
                        <c:v>0.03</c:v>
                      </c:pt>
                      <c:pt idx="64">
                        <c:v>0.02</c:v>
                      </c:pt>
                      <c:pt idx="65">
                        <c:v>1.9E-2</c:v>
                      </c:pt>
                      <c:pt idx="66">
                        <c:v>3.7999999999999999E-2</c:v>
                      </c:pt>
                      <c:pt idx="67">
                        <c:v>1.6E-2</c:v>
                      </c:pt>
                      <c:pt idx="68">
                        <c:v>5.0999999999999997E-2</c:v>
                      </c:pt>
                      <c:pt idx="69">
                        <c:v>1.4999999999999999E-2</c:v>
                      </c:pt>
                    </c:numCache>
                  </c:numRef>
                </c:val>
                <c:smooth val="0"/>
                <c:extLst xmlns:c15="http://schemas.microsoft.com/office/drawing/2012/chart">
                  <c:ext xmlns:c16="http://schemas.microsoft.com/office/drawing/2014/chart" uri="{C3380CC4-5D6E-409C-BE32-E72D297353CC}">
                    <c16:uniqueId val="{00000005-DCA2-42BD-8B0F-A9754B09FFB8}"/>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Data!$V$1</c15:sqref>
                        </c15:formulaRef>
                      </c:ext>
                    </c:extLst>
                    <c:strCache>
                      <c:ptCount val="1"/>
                      <c:pt idx="0">
                        <c:v>Quotations per word</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Data!$V$2:$V$71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6-DCA2-42BD-8B0F-A9754B09FFB8}"/>
                  </c:ext>
                </c:extLst>
              </c15:ser>
            </c15:filteredLineSeries>
          </c:ext>
        </c:extLst>
      </c:lineChart>
      <c:catAx>
        <c:axId val="41924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8184"/>
        <c:crosses val="autoZero"/>
        <c:auto val="1"/>
        <c:lblAlgn val="ctr"/>
        <c:lblOffset val="100"/>
        <c:noMultiLvlLbl val="0"/>
      </c:catAx>
      <c:valAx>
        <c:axId val="41924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4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9"/>
          <c:order val="9"/>
          <c:tx>
            <c:strRef>
              <c:f>Data!$L$1</c:f>
              <c:strCache>
                <c:ptCount val="1"/>
                <c:pt idx="0">
                  <c:v>Commas per word</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Data!$A$2:$A$71</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Data!$L$2:$L$71</c:f>
              <c:numCache>
                <c:formatCode>General</c:formatCode>
                <c:ptCount val="70"/>
                <c:pt idx="0">
                  <c:v>7.5999999999999998E-2</c:v>
                </c:pt>
                <c:pt idx="1">
                  <c:v>6.9000000000000006E-2</c:v>
                </c:pt>
                <c:pt idx="2">
                  <c:v>9.6000000000000002E-2</c:v>
                </c:pt>
                <c:pt idx="3">
                  <c:v>9.4E-2</c:v>
                </c:pt>
                <c:pt idx="4">
                  <c:v>4.7E-2</c:v>
                </c:pt>
                <c:pt idx="5">
                  <c:v>9.7000000000000003E-2</c:v>
                </c:pt>
                <c:pt idx="6">
                  <c:v>9.4E-2</c:v>
                </c:pt>
                <c:pt idx="7">
                  <c:v>0.12</c:v>
                </c:pt>
                <c:pt idx="8">
                  <c:v>0.10199999999999999</c:v>
                </c:pt>
                <c:pt idx="9">
                  <c:v>6.7000000000000004E-2</c:v>
                </c:pt>
                <c:pt idx="10">
                  <c:v>0.1</c:v>
                </c:pt>
                <c:pt idx="11">
                  <c:v>0.10299999999999999</c:v>
                </c:pt>
                <c:pt idx="12">
                  <c:v>9.7000000000000003E-2</c:v>
                </c:pt>
                <c:pt idx="13">
                  <c:v>0.105</c:v>
                </c:pt>
                <c:pt idx="14">
                  <c:v>0.14299999999999999</c:v>
                </c:pt>
                <c:pt idx="15">
                  <c:v>0.109</c:v>
                </c:pt>
                <c:pt idx="16">
                  <c:v>9.4E-2</c:v>
                </c:pt>
                <c:pt idx="17">
                  <c:v>6.5000000000000002E-2</c:v>
                </c:pt>
                <c:pt idx="18">
                  <c:v>0.108</c:v>
                </c:pt>
                <c:pt idx="19">
                  <c:v>9.4E-2</c:v>
                </c:pt>
                <c:pt idx="20">
                  <c:v>0.09</c:v>
                </c:pt>
                <c:pt idx="21">
                  <c:v>8.4000000000000005E-2</c:v>
                </c:pt>
                <c:pt idx="22">
                  <c:v>0.13900000000000001</c:v>
                </c:pt>
                <c:pt idx="23">
                  <c:v>8.8999999999999996E-2</c:v>
                </c:pt>
                <c:pt idx="24">
                  <c:v>8.6999999999999994E-2</c:v>
                </c:pt>
                <c:pt idx="25">
                  <c:v>0.10199999999999999</c:v>
                </c:pt>
                <c:pt idx="26">
                  <c:v>0.113</c:v>
                </c:pt>
                <c:pt idx="27">
                  <c:v>0.124</c:v>
                </c:pt>
                <c:pt idx="28">
                  <c:v>0.1</c:v>
                </c:pt>
                <c:pt idx="29">
                  <c:v>4.1000000000000002E-2</c:v>
                </c:pt>
                <c:pt idx="30">
                  <c:v>0.06</c:v>
                </c:pt>
                <c:pt idx="31">
                  <c:v>9.5000000000000001E-2</c:v>
                </c:pt>
                <c:pt idx="32">
                  <c:v>6.5000000000000002E-2</c:v>
                </c:pt>
                <c:pt idx="33">
                  <c:v>9.4E-2</c:v>
                </c:pt>
                <c:pt idx="34">
                  <c:v>5.0999999999999997E-2</c:v>
                </c:pt>
                <c:pt idx="35">
                  <c:v>6.5000000000000002E-2</c:v>
                </c:pt>
                <c:pt idx="36">
                  <c:v>0.107</c:v>
                </c:pt>
                <c:pt idx="37">
                  <c:v>7.4999999999999997E-2</c:v>
                </c:pt>
                <c:pt idx="38">
                  <c:v>4.8000000000000001E-2</c:v>
                </c:pt>
                <c:pt idx="39">
                  <c:v>0.151</c:v>
                </c:pt>
                <c:pt idx="40">
                  <c:v>0.16</c:v>
                </c:pt>
                <c:pt idx="41">
                  <c:v>8.4000000000000005E-2</c:v>
                </c:pt>
                <c:pt idx="42">
                  <c:v>0.09</c:v>
                </c:pt>
                <c:pt idx="43">
                  <c:v>0.121</c:v>
                </c:pt>
                <c:pt idx="44">
                  <c:v>5.6000000000000001E-2</c:v>
                </c:pt>
                <c:pt idx="45">
                  <c:v>9.2999999999999999E-2</c:v>
                </c:pt>
                <c:pt idx="46">
                  <c:v>0.14299999999999999</c:v>
                </c:pt>
                <c:pt idx="47">
                  <c:v>0.10100000000000001</c:v>
                </c:pt>
                <c:pt idx="48">
                  <c:v>8.3000000000000004E-2</c:v>
                </c:pt>
                <c:pt idx="49">
                  <c:v>3.7999999999999999E-2</c:v>
                </c:pt>
                <c:pt idx="50">
                  <c:v>9.8000000000000004E-2</c:v>
                </c:pt>
                <c:pt idx="51">
                  <c:v>8.6999999999999994E-2</c:v>
                </c:pt>
                <c:pt idx="52">
                  <c:v>7.5999999999999998E-2</c:v>
                </c:pt>
                <c:pt idx="53">
                  <c:v>7.0999999999999994E-2</c:v>
                </c:pt>
                <c:pt idx="54">
                  <c:v>9.2999999999999999E-2</c:v>
                </c:pt>
                <c:pt idx="55">
                  <c:v>8.4000000000000005E-2</c:v>
                </c:pt>
                <c:pt idx="56">
                  <c:v>6.8000000000000005E-2</c:v>
                </c:pt>
                <c:pt idx="57">
                  <c:v>7.3999999999999996E-2</c:v>
                </c:pt>
                <c:pt idx="58">
                  <c:v>7.4999999999999997E-2</c:v>
                </c:pt>
                <c:pt idx="59">
                  <c:v>0.1</c:v>
                </c:pt>
                <c:pt idx="60">
                  <c:v>7.8E-2</c:v>
                </c:pt>
                <c:pt idx="61">
                  <c:v>8.3000000000000004E-2</c:v>
                </c:pt>
                <c:pt idx="62">
                  <c:v>6.7000000000000004E-2</c:v>
                </c:pt>
                <c:pt idx="63">
                  <c:v>6.5000000000000002E-2</c:v>
                </c:pt>
                <c:pt idx="64">
                  <c:v>5.8999999999999997E-2</c:v>
                </c:pt>
                <c:pt idx="65">
                  <c:v>0.08</c:v>
                </c:pt>
                <c:pt idx="66">
                  <c:v>5.1999999999999998E-2</c:v>
                </c:pt>
                <c:pt idx="67">
                  <c:v>7.9000000000000001E-2</c:v>
                </c:pt>
                <c:pt idx="68">
                  <c:v>5.6000000000000001E-2</c:v>
                </c:pt>
                <c:pt idx="69">
                  <c:v>6.2E-2</c:v>
                </c:pt>
              </c:numCache>
            </c:numRef>
          </c:val>
          <c:smooth val="0"/>
          <c:extLst>
            <c:ext xmlns:c16="http://schemas.microsoft.com/office/drawing/2014/chart" uri="{C3380CC4-5D6E-409C-BE32-E72D297353CC}">
              <c16:uniqueId val="{00000000-E072-4401-A6DD-252EDFE3D5CD}"/>
            </c:ext>
          </c:extLst>
        </c:ser>
        <c:ser>
          <c:idx val="10"/>
          <c:order val="10"/>
          <c:tx>
            <c:strRef>
              <c:f>Data!$N$1</c:f>
              <c:strCache>
                <c:ptCount val="1"/>
                <c:pt idx="0">
                  <c:v>Exclamation Points per word</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Data!$A$2:$A$71</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Data!$N$2:$N$71</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7.0000000000000001E-3</c:v>
                </c:pt>
                <c:pt idx="17">
                  <c:v>2.7E-2</c:v>
                </c:pt>
                <c:pt idx="18">
                  <c:v>0</c:v>
                </c:pt>
                <c:pt idx="19">
                  <c:v>0</c:v>
                </c:pt>
                <c:pt idx="20">
                  <c:v>0</c:v>
                </c:pt>
                <c:pt idx="21">
                  <c:v>0</c:v>
                </c:pt>
                <c:pt idx="22">
                  <c:v>7.0000000000000001E-3</c:v>
                </c:pt>
                <c:pt idx="23">
                  <c:v>0</c:v>
                </c:pt>
                <c:pt idx="24">
                  <c:v>0</c:v>
                </c:pt>
                <c:pt idx="25">
                  <c:v>3.0000000000000001E-3</c:v>
                </c:pt>
                <c:pt idx="26">
                  <c:v>0</c:v>
                </c:pt>
                <c:pt idx="27">
                  <c:v>1.0999999999999999E-2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8.9999999999999993E-3</c:v>
                </c:pt>
                <c:pt idx="42">
                  <c:v>8.9999999999999993E-3</c:v>
                </c:pt>
                <c:pt idx="43">
                  <c:v>0</c:v>
                </c:pt>
                <c:pt idx="44">
                  <c:v>0</c:v>
                </c:pt>
                <c:pt idx="45">
                  <c:v>0</c:v>
                </c:pt>
                <c:pt idx="46">
                  <c:v>0</c:v>
                </c:pt>
                <c:pt idx="47">
                  <c:v>0</c:v>
                </c:pt>
                <c:pt idx="48">
                  <c:v>0</c:v>
                </c:pt>
                <c:pt idx="49">
                  <c:v>0</c:v>
                </c:pt>
                <c:pt idx="50">
                  <c:v>0</c:v>
                </c:pt>
                <c:pt idx="51">
                  <c:v>0</c:v>
                </c:pt>
                <c:pt idx="52">
                  <c:v>0</c:v>
                </c:pt>
                <c:pt idx="53">
                  <c:v>0</c:v>
                </c:pt>
                <c:pt idx="54">
                  <c:v>1.0999999999999999E-2</c:v>
                </c:pt>
                <c:pt idx="55">
                  <c:v>0</c:v>
                </c:pt>
                <c:pt idx="56">
                  <c:v>0</c:v>
                </c:pt>
                <c:pt idx="57">
                  <c:v>0</c:v>
                </c:pt>
                <c:pt idx="58">
                  <c:v>0</c:v>
                </c:pt>
                <c:pt idx="59">
                  <c:v>0</c:v>
                </c:pt>
                <c:pt idx="60">
                  <c:v>0</c:v>
                </c:pt>
                <c:pt idx="61">
                  <c:v>8.0000000000000002E-3</c:v>
                </c:pt>
                <c:pt idx="62">
                  <c:v>0</c:v>
                </c:pt>
                <c:pt idx="63">
                  <c:v>6.0000000000000001E-3</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1-E072-4401-A6DD-252EDFE3D5CD}"/>
            </c:ext>
          </c:extLst>
        </c:ser>
        <c:ser>
          <c:idx val="11"/>
          <c:order val="11"/>
          <c:tx>
            <c:strRef>
              <c:f>Data!$O$1</c:f>
              <c:strCache>
                <c:ptCount val="1"/>
                <c:pt idx="0">
                  <c:v>Periods per word</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f>Data!$A$2:$A$71</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Data!$O$2:$O$71</c:f>
              <c:numCache>
                <c:formatCode>General</c:formatCode>
                <c:ptCount val="70"/>
                <c:pt idx="0">
                  <c:v>2.8000000000000001E-2</c:v>
                </c:pt>
                <c:pt idx="1">
                  <c:v>2.9000000000000001E-2</c:v>
                </c:pt>
                <c:pt idx="2">
                  <c:v>2.8000000000000001E-2</c:v>
                </c:pt>
                <c:pt idx="3">
                  <c:v>0.02</c:v>
                </c:pt>
                <c:pt idx="4">
                  <c:v>2.3E-2</c:v>
                </c:pt>
                <c:pt idx="5">
                  <c:v>2.8000000000000001E-2</c:v>
                </c:pt>
                <c:pt idx="6">
                  <c:v>2.1999999999999999E-2</c:v>
                </c:pt>
                <c:pt idx="7">
                  <c:v>2.8000000000000001E-2</c:v>
                </c:pt>
                <c:pt idx="8">
                  <c:v>2.8000000000000001E-2</c:v>
                </c:pt>
                <c:pt idx="9">
                  <c:v>0.02</c:v>
                </c:pt>
                <c:pt idx="10">
                  <c:v>2.7E-2</c:v>
                </c:pt>
                <c:pt idx="11">
                  <c:v>2.5999999999999999E-2</c:v>
                </c:pt>
                <c:pt idx="12">
                  <c:v>2.3E-2</c:v>
                </c:pt>
                <c:pt idx="13">
                  <c:v>2.5000000000000001E-2</c:v>
                </c:pt>
                <c:pt idx="14">
                  <c:v>2.5999999999999999E-2</c:v>
                </c:pt>
                <c:pt idx="15">
                  <c:v>2.3E-2</c:v>
                </c:pt>
                <c:pt idx="16">
                  <c:v>7.0000000000000001E-3</c:v>
                </c:pt>
                <c:pt idx="17">
                  <c:v>5.0000000000000001E-3</c:v>
                </c:pt>
                <c:pt idx="18">
                  <c:v>0.01</c:v>
                </c:pt>
                <c:pt idx="19">
                  <c:v>2.9000000000000001E-2</c:v>
                </c:pt>
                <c:pt idx="20">
                  <c:v>2.4E-2</c:v>
                </c:pt>
                <c:pt idx="21">
                  <c:v>1.9E-2</c:v>
                </c:pt>
                <c:pt idx="22">
                  <c:v>7.0000000000000001E-3</c:v>
                </c:pt>
                <c:pt idx="23">
                  <c:v>2.5999999999999999E-2</c:v>
                </c:pt>
                <c:pt idx="24">
                  <c:v>1.4E-2</c:v>
                </c:pt>
                <c:pt idx="25">
                  <c:v>2.5000000000000001E-2</c:v>
                </c:pt>
                <c:pt idx="26">
                  <c:v>1.7000000000000001E-2</c:v>
                </c:pt>
                <c:pt idx="27">
                  <c:v>2.1999999999999999E-2</c:v>
                </c:pt>
                <c:pt idx="28">
                  <c:v>2.8000000000000001E-2</c:v>
                </c:pt>
                <c:pt idx="29">
                  <c:v>3.5000000000000003E-2</c:v>
                </c:pt>
                <c:pt idx="30">
                  <c:v>0.02</c:v>
                </c:pt>
                <c:pt idx="31">
                  <c:v>2.1000000000000001E-2</c:v>
                </c:pt>
                <c:pt idx="32">
                  <c:v>2.8000000000000001E-2</c:v>
                </c:pt>
                <c:pt idx="33">
                  <c:v>2.5999999999999999E-2</c:v>
                </c:pt>
                <c:pt idx="34">
                  <c:v>2.9000000000000001E-2</c:v>
                </c:pt>
                <c:pt idx="35">
                  <c:v>2.8000000000000001E-2</c:v>
                </c:pt>
                <c:pt idx="36">
                  <c:v>2.3E-2</c:v>
                </c:pt>
                <c:pt idx="37">
                  <c:v>1.9E-2</c:v>
                </c:pt>
                <c:pt idx="38">
                  <c:v>3.6999999999999998E-2</c:v>
                </c:pt>
                <c:pt idx="39">
                  <c:v>3.4000000000000002E-2</c:v>
                </c:pt>
                <c:pt idx="40">
                  <c:v>2.7E-2</c:v>
                </c:pt>
                <c:pt idx="41">
                  <c:v>2.1999999999999999E-2</c:v>
                </c:pt>
                <c:pt idx="42">
                  <c:v>1.7999999999999999E-2</c:v>
                </c:pt>
                <c:pt idx="43">
                  <c:v>3.4000000000000002E-2</c:v>
                </c:pt>
                <c:pt idx="44">
                  <c:v>4.3999999999999997E-2</c:v>
                </c:pt>
                <c:pt idx="45">
                  <c:v>3.1E-2</c:v>
                </c:pt>
                <c:pt idx="46">
                  <c:v>2.4E-2</c:v>
                </c:pt>
                <c:pt idx="47">
                  <c:v>3.4000000000000002E-2</c:v>
                </c:pt>
                <c:pt idx="48">
                  <c:v>2.1000000000000001E-2</c:v>
                </c:pt>
                <c:pt idx="49">
                  <c:v>3.7999999999999999E-2</c:v>
                </c:pt>
                <c:pt idx="50">
                  <c:v>3.3000000000000002E-2</c:v>
                </c:pt>
                <c:pt idx="51">
                  <c:v>2.9000000000000001E-2</c:v>
                </c:pt>
                <c:pt idx="52">
                  <c:v>2.1999999999999999E-2</c:v>
                </c:pt>
                <c:pt idx="53">
                  <c:v>2.4E-2</c:v>
                </c:pt>
                <c:pt idx="54">
                  <c:v>2.8000000000000001E-2</c:v>
                </c:pt>
                <c:pt idx="55">
                  <c:v>3.1E-2</c:v>
                </c:pt>
                <c:pt idx="56">
                  <c:v>4.2000000000000003E-2</c:v>
                </c:pt>
                <c:pt idx="57">
                  <c:v>3.3000000000000002E-2</c:v>
                </c:pt>
                <c:pt idx="58">
                  <c:v>4.4999999999999998E-2</c:v>
                </c:pt>
                <c:pt idx="59">
                  <c:v>2.9000000000000001E-2</c:v>
                </c:pt>
                <c:pt idx="60">
                  <c:v>4.3999999999999997E-2</c:v>
                </c:pt>
                <c:pt idx="61">
                  <c:v>3.5999999999999997E-2</c:v>
                </c:pt>
                <c:pt idx="62">
                  <c:v>2.7E-2</c:v>
                </c:pt>
                <c:pt idx="63">
                  <c:v>1.7999999999999999E-2</c:v>
                </c:pt>
                <c:pt idx="64">
                  <c:v>4.9000000000000002E-2</c:v>
                </c:pt>
                <c:pt idx="65">
                  <c:v>3.6999999999999998E-2</c:v>
                </c:pt>
                <c:pt idx="66">
                  <c:v>2.9000000000000001E-2</c:v>
                </c:pt>
                <c:pt idx="67">
                  <c:v>3.2000000000000001E-2</c:v>
                </c:pt>
                <c:pt idx="68">
                  <c:v>1.0999999999999999E-2</c:v>
                </c:pt>
                <c:pt idx="69">
                  <c:v>2.3E-2</c:v>
                </c:pt>
              </c:numCache>
            </c:numRef>
          </c:val>
          <c:smooth val="0"/>
          <c:extLst>
            <c:ext xmlns:c16="http://schemas.microsoft.com/office/drawing/2014/chart" uri="{C3380CC4-5D6E-409C-BE32-E72D297353CC}">
              <c16:uniqueId val="{00000002-E072-4401-A6DD-252EDFE3D5CD}"/>
            </c:ext>
          </c:extLst>
        </c:ser>
        <c:ser>
          <c:idx val="12"/>
          <c:order val="12"/>
          <c:tx>
            <c:strRef>
              <c:f>Data!$S$1</c:f>
              <c:strCache>
                <c:ptCount val="1"/>
                <c:pt idx="0">
                  <c:v>Question Marks per word</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f>Data!$A$2:$A$71</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Data!$S$2:$S$71</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6.0000000000000001E-3</c:v>
                </c:pt>
                <c:pt idx="46">
                  <c:v>0</c:v>
                </c:pt>
                <c:pt idx="47">
                  <c:v>0</c:v>
                </c:pt>
                <c:pt idx="48">
                  <c:v>0</c:v>
                </c:pt>
                <c:pt idx="49">
                  <c:v>0</c:v>
                </c:pt>
                <c:pt idx="50">
                  <c:v>0</c:v>
                </c:pt>
                <c:pt idx="51">
                  <c:v>0</c:v>
                </c:pt>
                <c:pt idx="52">
                  <c:v>0</c:v>
                </c:pt>
                <c:pt idx="53">
                  <c:v>0</c:v>
                </c:pt>
                <c:pt idx="54">
                  <c:v>7.0000000000000001E-3</c:v>
                </c:pt>
                <c:pt idx="55">
                  <c:v>0</c:v>
                </c:pt>
                <c:pt idx="56">
                  <c:v>0</c:v>
                </c:pt>
                <c:pt idx="57">
                  <c:v>0</c:v>
                </c:pt>
                <c:pt idx="58">
                  <c:v>0</c:v>
                </c:pt>
                <c:pt idx="59">
                  <c:v>0</c:v>
                </c:pt>
                <c:pt idx="60">
                  <c:v>1.4999999999999999E-2</c:v>
                </c:pt>
                <c:pt idx="61">
                  <c:v>0</c:v>
                </c:pt>
                <c:pt idx="62">
                  <c:v>0</c:v>
                </c:pt>
                <c:pt idx="63">
                  <c:v>0</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3-E072-4401-A6DD-252EDFE3D5CD}"/>
            </c:ext>
          </c:extLst>
        </c:ser>
        <c:ser>
          <c:idx val="13"/>
          <c:order val="13"/>
          <c:tx>
            <c:strRef>
              <c:f>Data!$T$1</c:f>
              <c:strCache>
                <c:ptCount val="1"/>
                <c:pt idx="0">
                  <c:v>Dashes per word</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numRef>
              <c:f>Data!$A$2:$A$71</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Data!$T$2:$T$71</c:f>
              <c:numCache>
                <c:formatCode>General</c:formatCode>
                <c:ptCount val="70"/>
                <c:pt idx="0">
                  <c:v>0</c:v>
                </c:pt>
                <c:pt idx="1">
                  <c:v>0</c:v>
                </c:pt>
                <c:pt idx="2">
                  <c:v>0</c:v>
                </c:pt>
                <c:pt idx="3">
                  <c:v>0</c:v>
                </c:pt>
                <c:pt idx="4">
                  <c:v>0</c:v>
                </c:pt>
                <c:pt idx="5">
                  <c:v>0</c:v>
                </c:pt>
                <c:pt idx="6">
                  <c:v>0</c:v>
                </c:pt>
                <c:pt idx="7">
                  <c:v>0</c:v>
                </c:pt>
                <c:pt idx="8">
                  <c:v>8.9999999999999993E-3</c:v>
                </c:pt>
                <c:pt idx="9">
                  <c:v>0</c:v>
                </c:pt>
                <c:pt idx="10">
                  <c:v>0</c:v>
                </c:pt>
                <c:pt idx="11">
                  <c:v>0</c:v>
                </c:pt>
                <c:pt idx="12">
                  <c:v>0</c:v>
                </c:pt>
                <c:pt idx="13">
                  <c:v>0</c:v>
                </c:pt>
                <c:pt idx="14">
                  <c:v>0</c:v>
                </c:pt>
                <c:pt idx="15">
                  <c:v>7.0000000000000001E-3</c:v>
                </c:pt>
                <c:pt idx="16">
                  <c:v>0</c:v>
                </c:pt>
                <c:pt idx="17">
                  <c:v>0</c:v>
                </c:pt>
                <c:pt idx="18">
                  <c:v>0.02</c:v>
                </c:pt>
                <c:pt idx="19">
                  <c:v>0</c:v>
                </c:pt>
                <c:pt idx="20">
                  <c:v>5.0000000000000001E-3</c:v>
                </c:pt>
                <c:pt idx="21">
                  <c:v>0</c:v>
                </c:pt>
                <c:pt idx="22">
                  <c:v>1.2999999999999999E-2</c:v>
                </c:pt>
                <c:pt idx="23">
                  <c:v>0</c:v>
                </c:pt>
                <c:pt idx="24">
                  <c:v>0</c:v>
                </c:pt>
                <c:pt idx="25">
                  <c:v>0</c:v>
                </c:pt>
                <c:pt idx="26">
                  <c:v>0</c:v>
                </c:pt>
                <c:pt idx="27">
                  <c:v>6.7000000000000004E-2</c:v>
                </c:pt>
                <c:pt idx="28">
                  <c:v>0</c:v>
                </c:pt>
                <c:pt idx="29">
                  <c:v>0</c:v>
                </c:pt>
                <c:pt idx="30">
                  <c:v>8.0000000000000002E-3</c:v>
                </c:pt>
                <c:pt idx="31">
                  <c:v>0</c:v>
                </c:pt>
                <c:pt idx="32">
                  <c:v>0</c:v>
                </c:pt>
                <c:pt idx="33">
                  <c:v>0</c:v>
                </c:pt>
                <c:pt idx="34">
                  <c:v>0</c:v>
                </c:pt>
                <c:pt idx="35">
                  <c:v>0</c:v>
                </c:pt>
                <c:pt idx="36">
                  <c:v>0</c:v>
                </c:pt>
                <c:pt idx="37">
                  <c:v>0</c:v>
                </c:pt>
                <c:pt idx="38">
                  <c:v>0</c:v>
                </c:pt>
                <c:pt idx="39">
                  <c:v>0</c:v>
                </c:pt>
                <c:pt idx="40">
                  <c:v>0</c:v>
                </c:pt>
                <c:pt idx="41">
                  <c:v>8.9999999999999993E-3</c:v>
                </c:pt>
                <c:pt idx="42">
                  <c:v>0</c:v>
                </c:pt>
                <c:pt idx="43">
                  <c:v>0</c:v>
                </c:pt>
                <c:pt idx="44">
                  <c:v>0</c:v>
                </c:pt>
                <c:pt idx="45">
                  <c:v>0</c:v>
                </c:pt>
                <c:pt idx="46">
                  <c:v>0</c:v>
                </c:pt>
                <c:pt idx="47">
                  <c:v>0</c:v>
                </c:pt>
                <c:pt idx="48">
                  <c:v>0</c:v>
                </c:pt>
                <c:pt idx="49">
                  <c:v>0</c:v>
                </c:pt>
                <c:pt idx="50">
                  <c:v>0</c:v>
                </c:pt>
                <c:pt idx="51">
                  <c:v>0</c:v>
                </c:pt>
                <c:pt idx="52">
                  <c:v>0</c:v>
                </c:pt>
                <c:pt idx="53">
                  <c:v>0</c:v>
                </c:pt>
                <c:pt idx="54">
                  <c:v>7.0000000000000001E-3</c:v>
                </c:pt>
                <c:pt idx="55">
                  <c:v>0.01</c:v>
                </c:pt>
                <c:pt idx="56">
                  <c:v>0</c:v>
                </c:pt>
                <c:pt idx="57">
                  <c:v>1.7000000000000001E-2</c:v>
                </c:pt>
                <c:pt idx="58">
                  <c:v>0</c:v>
                </c:pt>
                <c:pt idx="59">
                  <c:v>0</c:v>
                </c:pt>
                <c:pt idx="60">
                  <c:v>0</c:v>
                </c:pt>
                <c:pt idx="61">
                  <c:v>1.6E-2</c:v>
                </c:pt>
                <c:pt idx="62">
                  <c:v>0</c:v>
                </c:pt>
                <c:pt idx="63">
                  <c:v>1.2E-2</c:v>
                </c:pt>
                <c:pt idx="64">
                  <c:v>0.01</c:v>
                </c:pt>
                <c:pt idx="65">
                  <c:v>0</c:v>
                </c:pt>
                <c:pt idx="66">
                  <c:v>0</c:v>
                </c:pt>
                <c:pt idx="67">
                  <c:v>0</c:v>
                </c:pt>
                <c:pt idx="68">
                  <c:v>0</c:v>
                </c:pt>
                <c:pt idx="69">
                  <c:v>0</c:v>
                </c:pt>
              </c:numCache>
            </c:numRef>
          </c:val>
          <c:smooth val="0"/>
          <c:extLst>
            <c:ext xmlns:c16="http://schemas.microsoft.com/office/drawing/2014/chart" uri="{C3380CC4-5D6E-409C-BE32-E72D297353CC}">
              <c16:uniqueId val="{00000004-E072-4401-A6DD-252EDFE3D5CD}"/>
            </c:ext>
          </c:extLst>
        </c:ser>
        <c:ser>
          <c:idx val="14"/>
          <c:order val="14"/>
          <c:tx>
            <c:strRef>
              <c:f>Data!$U$1</c:f>
              <c:strCache>
                <c:ptCount val="1"/>
                <c:pt idx="0">
                  <c:v>Semicolons per word</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numRef>
              <c:f>Data!$A$2:$A$71</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Data!$U$2:$U$71</c:f>
              <c:numCache>
                <c:formatCode>General</c:formatCode>
                <c:ptCount val="70"/>
                <c:pt idx="0">
                  <c:v>5.0000000000000001E-3</c:v>
                </c:pt>
                <c:pt idx="1">
                  <c:v>0</c:v>
                </c:pt>
                <c:pt idx="2">
                  <c:v>8.9999999999999993E-3</c:v>
                </c:pt>
                <c:pt idx="3">
                  <c:v>0</c:v>
                </c:pt>
                <c:pt idx="4">
                  <c:v>2.3E-2</c:v>
                </c:pt>
                <c:pt idx="5">
                  <c:v>0</c:v>
                </c:pt>
                <c:pt idx="6">
                  <c:v>0</c:v>
                </c:pt>
                <c:pt idx="7">
                  <c:v>0</c:v>
                </c:pt>
                <c:pt idx="8">
                  <c:v>1.4E-2</c:v>
                </c:pt>
                <c:pt idx="9">
                  <c:v>2.7E-2</c:v>
                </c:pt>
                <c:pt idx="10">
                  <c:v>1.2999999999999999E-2</c:v>
                </c:pt>
                <c:pt idx="11">
                  <c:v>6.0000000000000001E-3</c:v>
                </c:pt>
                <c:pt idx="12">
                  <c:v>1.0999999999999999E-2</c:v>
                </c:pt>
                <c:pt idx="13">
                  <c:v>3.1E-2</c:v>
                </c:pt>
                <c:pt idx="14">
                  <c:v>0</c:v>
                </c:pt>
                <c:pt idx="15">
                  <c:v>7.0000000000000001E-3</c:v>
                </c:pt>
                <c:pt idx="16">
                  <c:v>1.4E-2</c:v>
                </c:pt>
                <c:pt idx="17">
                  <c:v>5.0000000000000001E-3</c:v>
                </c:pt>
                <c:pt idx="18">
                  <c:v>0.02</c:v>
                </c:pt>
                <c:pt idx="19">
                  <c:v>2.1999999999999999E-2</c:v>
                </c:pt>
                <c:pt idx="20">
                  <c:v>2.1999999999999999E-2</c:v>
                </c:pt>
                <c:pt idx="21">
                  <c:v>3.2000000000000001E-2</c:v>
                </c:pt>
                <c:pt idx="22">
                  <c:v>7.0000000000000001E-3</c:v>
                </c:pt>
                <c:pt idx="23">
                  <c:v>3.3000000000000002E-2</c:v>
                </c:pt>
                <c:pt idx="24">
                  <c:v>1.4E-2</c:v>
                </c:pt>
                <c:pt idx="25">
                  <c:v>1.6E-2</c:v>
                </c:pt>
                <c:pt idx="26">
                  <c:v>8.9999999999999993E-3</c:v>
                </c:pt>
                <c:pt idx="27">
                  <c:v>3.4000000000000002E-2</c:v>
                </c:pt>
                <c:pt idx="28">
                  <c:v>1.6E-2</c:v>
                </c:pt>
                <c:pt idx="29">
                  <c:v>1.7999999999999999E-2</c:v>
                </c:pt>
                <c:pt idx="30">
                  <c:v>2.4E-2</c:v>
                </c:pt>
                <c:pt idx="31">
                  <c:v>1.0999999999999999E-2</c:v>
                </c:pt>
                <c:pt idx="32">
                  <c:v>8.9999999999999993E-3</c:v>
                </c:pt>
                <c:pt idx="33">
                  <c:v>1.0999999999999999E-2</c:v>
                </c:pt>
                <c:pt idx="34">
                  <c:v>1.4999999999999999E-2</c:v>
                </c:pt>
                <c:pt idx="35">
                  <c:v>1.9E-2</c:v>
                </c:pt>
                <c:pt idx="36">
                  <c:v>3.1E-2</c:v>
                </c:pt>
                <c:pt idx="37">
                  <c:v>3.1E-2</c:v>
                </c:pt>
                <c:pt idx="38">
                  <c:v>5.0000000000000001E-3</c:v>
                </c:pt>
                <c:pt idx="39">
                  <c:v>0</c:v>
                </c:pt>
                <c:pt idx="40">
                  <c:v>0</c:v>
                </c:pt>
                <c:pt idx="41">
                  <c:v>2.7E-2</c:v>
                </c:pt>
                <c:pt idx="42">
                  <c:v>8.9999999999999993E-3</c:v>
                </c:pt>
                <c:pt idx="43">
                  <c:v>0</c:v>
                </c:pt>
                <c:pt idx="44">
                  <c:v>1.0999999999999999E-2</c:v>
                </c:pt>
                <c:pt idx="45">
                  <c:v>1.9E-2</c:v>
                </c:pt>
                <c:pt idx="46">
                  <c:v>0</c:v>
                </c:pt>
                <c:pt idx="47">
                  <c:v>1.0999999999999999E-2</c:v>
                </c:pt>
                <c:pt idx="48">
                  <c:v>7.0000000000000001E-3</c:v>
                </c:pt>
                <c:pt idx="49">
                  <c:v>1.4999999999999999E-2</c:v>
                </c:pt>
                <c:pt idx="50">
                  <c:v>1.0999999999999999E-2</c:v>
                </c:pt>
                <c:pt idx="51">
                  <c:v>1.4999999999999999E-2</c:v>
                </c:pt>
                <c:pt idx="52">
                  <c:v>1.0999999999999999E-2</c:v>
                </c:pt>
                <c:pt idx="53">
                  <c:v>0</c:v>
                </c:pt>
                <c:pt idx="54">
                  <c:v>4.0000000000000001E-3</c:v>
                </c:pt>
                <c:pt idx="55">
                  <c:v>5.0000000000000001E-3</c:v>
                </c:pt>
                <c:pt idx="56">
                  <c:v>0.01</c:v>
                </c:pt>
                <c:pt idx="57">
                  <c:v>1.7000000000000001E-2</c:v>
                </c:pt>
                <c:pt idx="58">
                  <c:v>0</c:v>
                </c:pt>
                <c:pt idx="59">
                  <c:v>1.4E-2</c:v>
                </c:pt>
                <c:pt idx="60">
                  <c:v>5.0000000000000001E-3</c:v>
                </c:pt>
                <c:pt idx="61">
                  <c:v>1.6E-2</c:v>
                </c:pt>
                <c:pt idx="62">
                  <c:v>2.7E-2</c:v>
                </c:pt>
                <c:pt idx="63">
                  <c:v>0.03</c:v>
                </c:pt>
                <c:pt idx="64">
                  <c:v>0.02</c:v>
                </c:pt>
                <c:pt idx="65">
                  <c:v>1.9E-2</c:v>
                </c:pt>
                <c:pt idx="66">
                  <c:v>3.7999999999999999E-2</c:v>
                </c:pt>
                <c:pt idx="67">
                  <c:v>1.6E-2</c:v>
                </c:pt>
                <c:pt idx="68">
                  <c:v>5.0999999999999997E-2</c:v>
                </c:pt>
                <c:pt idx="69">
                  <c:v>1.4999999999999999E-2</c:v>
                </c:pt>
              </c:numCache>
            </c:numRef>
          </c:val>
          <c:smooth val="0"/>
          <c:extLst>
            <c:ext xmlns:c16="http://schemas.microsoft.com/office/drawing/2014/chart" uri="{C3380CC4-5D6E-409C-BE32-E72D297353CC}">
              <c16:uniqueId val="{00000005-E072-4401-A6DD-252EDFE3D5CD}"/>
            </c:ext>
          </c:extLst>
        </c:ser>
        <c:ser>
          <c:idx val="15"/>
          <c:order val="15"/>
          <c:tx>
            <c:strRef>
              <c:f>Data!$V$1</c:f>
              <c:strCache>
                <c:ptCount val="1"/>
                <c:pt idx="0">
                  <c:v>Quotations per word</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numRef>
              <c:f>Data!$A$2:$A$71</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Data!$V$2:$V$71</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6-E072-4401-A6DD-252EDFE3D5CD}"/>
            </c:ext>
          </c:extLst>
        </c:ser>
        <c:dLbls>
          <c:showLegendKey val="0"/>
          <c:showVal val="0"/>
          <c:showCatName val="0"/>
          <c:showSerName val="0"/>
          <c:showPercent val="0"/>
          <c:showBubbleSize val="0"/>
        </c:dLbls>
        <c:marker val="1"/>
        <c:smooth val="0"/>
        <c:axId val="419244576"/>
        <c:axId val="419248184"/>
        <c:extLst>
          <c:ext xmlns:c15="http://schemas.microsoft.com/office/drawing/2012/chart" uri="{02D57815-91ED-43cb-92C2-25804820EDAC}">
            <c15:filteredLineSeries>
              <c15:ser>
                <c:idx val="0"/>
                <c:order val="0"/>
                <c:tx>
                  <c:strRef>
                    <c:extLst>
                      <c:ext uri="{02D57815-91ED-43cb-92C2-25804820EDAC}">
                        <c15:formulaRef>
                          <c15:sqref>Data!$C$1</c15:sqref>
                        </c15:formulaRef>
                      </c:ext>
                    </c:extLst>
                    <c:strCache>
                      <c:ptCount val="1"/>
                      <c:pt idx="0">
                        <c:v>Word 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uri="{02D57815-91ED-43cb-92C2-25804820EDAC}">
                        <c15:formulaRef>
                          <c15:sqref>Data!$C$2:$C$71</c15:sqref>
                        </c15:formulaRef>
                      </c:ext>
                    </c:extLst>
                    <c:numCache>
                      <c:formatCode>General</c:formatCode>
                      <c:ptCount val="70"/>
                      <c:pt idx="0">
                        <c:v>211</c:v>
                      </c:pt>
                      <c:pt idx="1">
                        <c:v>102</c:v>
                      </c:pt>
                      <c:pt idx="2">
                        <c:v>218</c:v>
                      </c:pt>
                      <c:pt idx="3">
                        <c:v>203</c:v>
                      </c:pt>
                      <c:pt idx="4">
                        <c:v>43</c:v>
                      </c:pt>
                      <c:pt idx="5">
                        <c:v>72</c:v>
                      </c:pt>
                      <c:pt idx="6">
                        <c:v>138</c:v>
                      </c:pt>
                      <c:pt idx="7">
                        <c:v>216</c:v>
                      </c:pt>
                      <c:pt idx="8">
                        <c:v>216</c:v>
                      </c:pt>
                      <c:pt idx="9">
                        <c:v>149</c:v>
                      </c:pt>
                      <c:pt idx="10">
                        <c:v>150</c:v>
                      </c:pt>
                      <c:pt idx="11">
                        <c:v>156</c:v>
                      </c:pt>
                      <c:pt idx="12">
                        <c:v>176</c:v>
                      </c:pt>
                      <c:pt idx="13">
                        <c:v>162</c:v>
                      </c:pt>
                      <c:pt idx="14">
                        <c:v>77</c:v>
                      </c:pt>
                      <c:pt idx="15">
                        <c:v>303</c:v>
                      </c:pt>
                      <c:pt idx="16">
                        <c:v>138</c:v>
                      </c:pt>
                      <c:pt idx="17">
                        <c:v>185</c:v>
                      </c:pt>
                      <c:pt idx="18">
                        <c:v>102</c:v>
                      </c:pt>
                      <c:pt idx="19">
                        <c:v>139</c:v>
                      </c:pt>
                      <c:pt idx="20">
                        <c:v>412</c:v>
                      </c:pt>
                      <c:pt idx="21">
                        <c:v>155</c:v>
                      </c:pt>
                      <c:pt idx="22">
                        <c:v>151</c:v>
                      </c:pt>
                      <c:pt idx="23">
                        <c:v>270</c:v>
                      </c:pt>
                      <c:pt idx="24">
                        <c:v>218</c:v>
                      </c:pt>
                      <c:pt idx="25">
                        <c:v>364</c:v>
                      </c:pt>
                      <c:pt idx="26">
                        <c:v>115</c:v>
                      </c:pt>
                      <c:pt idx="27">
                        <c:v>89</c:v>
                      </c:pt>
                      <c:pt idx="28">
                        <c:v>251</c:v>
                      </c:pt>
                      <c:pt idx="29">
                        <c:v>171</c:v>
                      </c:pt>
                      <c:pt idx="30">
                        <c:v>250</c:v>
                      </c:pt>
                      <c:pt idx="31">
                        <c:v>285</c:v>
                      </c:pt>
                      <c:pt idx="32">
                        <c:v>107</c:v>
                      </c:pt>
                      <c:pt idx="33">
                        <c:v>266</c:v>
                      </c:pt>
                      <c:pt idx="34">
                        <c:v>137</c:v>
                      </c:pt>
                      <c:pt idx="35">
                        <c:v>107</c:v>
                      </c:pt>
                      <c:pt idx="36">
                        <c:v>131</c:v>
                      </c:pt>
                      <c:pt idx="37">
                        <c:v>160</c:v>
                      </c:pt>
                      <c:pt idx="38">
                        <c:v>189</c:v>
                      </c:pt>
                      <c:pt idx="39">
                        <c:v>146</c:v>
                      </c:pt>
                      <c:pt idx="40">
                        <c:v>75</c:v>
                      </c:pt>
                      <c:pt idx="41">
                        <c:v>226</c:v>
                      </c:pt>
                      <c:pt idx="42">
                        <c:v>111</c:v>
                      </c:pt>
                      <c:pt idx="43">
                        <c:v>58</c:v>
                      </c:pt>
                      <c:pt idx="44">
                        <c:v>90</c:v>
                      </c:pt>
                      <c:pt idx="45">
                        <c:v>162</c:v>
                      </c:pt>
                      <c:pt idx="46">
                        <c:v>42</c:v>
                      </c:pt>
                      <c:pt idx="47">
                        <c:v>89</c:v>
                      </c:pt>
                      <c:pt idx="48">
                        <c:v>144</c:v>
                      </c:pt>
                      <c:pt idx="49">
                        <c:v>131</c:v>
                      </c:pt>
                      <c:pt idx="50">
                        <c:v>183</c:v>
                      </c:pt>
                      <c:pt idx="51">
                        <c:v>275</c:v>
                      </c:pt>
                      <c:pt idx="52">
                        <c:v>92</c:v>
                      </c:pt>
                      <c:pt idx="53">
                        <c:v>84</c:v>
                      </c:pt>
                      <c:pt idx="54">
                        <c:v>281</c:v>
                      </c:pt>
                      <c:pt idx="55">
                        <c:v>191</c:v>
                      </c:pt>
                      <c:pt idx="56">
                        <c:v>192</c:v>
                      </c:pt>
                      <c:pt idx="57">
                        <c:v>121</c:v>
                      </c:pt>
                      <c:pt idx="58">
                        <c:v>134</c:v>
                      </c:pt>
                      <c:pt idx="59">
                        <c:v>210</c:v>
                      </c:pt>
                      <c:pt idx="60">
                        <c:v>206</c:v>
                      </c:pt>
                      <c:pt idx="61">
                        <c:v>252</c:v>
                      </c:pt>
                      <c:pt idx="62">
                        <c:v>75</c:v>
                      </c:pt>
                      <c:pt idx="63">
                        <c:v>168</c:v>
                      </c:pt>
                      <c:pt idx="64">
                        <c:v>203</c:v>
                      </c:pt>
                      <c:pt idx="65">
                        <c:v>162</c:v>
                      </c:pt>
                      <c:pt idx="66">
                        <c:v>210</c:v>
                      </c:pt>
                      <c:pt idx="67">
                        <c:v>126</c:v>
                      </c:pt>
                      <c:pt idx="68">
                        <c:v>177</c:v>
                      </c:pt>
                      <c:pt idx="69">
                        <c:v>130</c:v>
                      </c:pt>
                    </c:numCache>
                  </c:numRef>
                </c:val>
                <c:smooth val="0"/>
                <c:extLst>
                  <c:ext xmlns:c16="http://schemas.microsoft.com/office/drawing/2014/chart" uri="{C3380CC4-5D6E-409C-BE32-E72D297353CC}">
                    <c16:uniqueId val="{00000007-E072-4401-A6DD-252EDFE3D5CD}"/>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Data!$D$1</c15:sqref>
                        </c15:formulaRef>
                      </c:ext>
                    </c:extLst>
                    <c:strCache>
                      <c:ptCount val="1"/>
                      <c:pt idx="0">
                        <c:v>Commas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Data!$D$2:$D$71</c15:sqref>
                        </c15:formulaRef>
                      </c:ext>
                    </c:extLst>
                    <c:numCache>
                      <c:formatCode>General</c:formatCode>
                      <c:ptCount val="70"/>
                      <c:pt idx="0">
                        <c:v>16</c:v>
                      </c:pt>
                      <c:pt idx="1">
                        <c:v>7</c:v>
                      </c:pt>
                      <c:pt idx="2">
                        <c:v>21</c:v>
                      </c:pt>
                      <c:pt idx="3">
                        <c:v>19</c:v>
                      </c:pt>
                      <c:pt idx="4">
                        <c:v>2</c:v>
                      </c:pt>
                      <c:pt idx="5">
                        <c:v>7</c:v>
                      </c:pt>
                      <c:pt idx="6">
                        <c:v>13</c:v>
                      </c:pt>
                      <c:pt idx="7">
                        <c:v>26</c:v>
                      </c:pt>
                      <c:pt idx="8">
                        <c:v>22</c:v>
                      </c:pt>
                      <c:pt idx="9">
                        <c:v>10</c:v>
                      </c:pt>
                      <c:pt idx="10">
                        <c:v>15</c:v>
                      </c:pt>
                      <c:pt idx="11">
                        <c:v>16</c:v>
                      </c:pt>
                      <c:pt idx="12">
                        <c:v>17</c:v>
                      </c:pt>
                      <c:pt idx="13">
                        <c:v>17</c:v>
                      </c:pt>
                      <c:pt idx="14">
                        <c:v>11</c:v>
                      </c:pt>
                      <c:pt idx="15">
                        <c:v>33</c:v>
                      </c:pt>
                      <c:pt idx="16">
                        <c:v>13</c:v>
                      </c:pt>
                      <c:pt idx="17">
                        <c:v>12</c:v>
                      </c:pt>
                      <c:pt idx="18">
                        <c:v>11</c:v>
                      </c:pt>
                      <c:pt idx="19">
                        <c:v>13</c:v>
                      </c:pt>
                      <c:pt idx="20">
                        <c:v>37</c:v>
                      </c:pt>
                      <c:pt idx="21">
                        <c:v>13</c:v>
                      </c:pt>
                      <c:pt idx="22">
                        <c:v>21</c:v>
                      </c:pt>
                      <c:pt idx="23">
                        <c:v>24</c:v>
                      </c:pt>
                      <c:pt idx="24">
                        <c:v>19</c:v>
                      </c:pt>
                      <c:pt idx="25">
                        <c:v>37</c:v>
                      </c:pt>
                      <c:pt idx="26">
                        <c:v>13</c:v>
                      </c:pt>
                      <c:pt idx="27">
                        <c:v>11</c:v>
                      </c:pt>
                      <c:pt idx="28">
                        <c:v>25</c:v>
                      </c:pt>
                      <c:pt idx="29">
                        <c:v>7</c:v>
                      </c:pt>
                      <c:pt idx="30">
                        <c:v>15</c:v>
                      </c:pt>
                      <c:pt idx="31">
                        <c:v>27</c:v>
                      </c:pt>
                      <c:pt idx="32">
                        <c:v>7</c:v>
                      </c:pt>
                      <c:pt idx="33">
                        <c:v>25</c:v>
                      </c:pt>
                      <c:pt idx="34">
                        <c:v>7</c:v>
                      </c:pt>
                      <c:pt idx="35">
                        <c:v>7</c:v>
                      </c:pt>
                      <c:pt idx="36">
                        <c:v>14</c:v>
                      </c:pt>
                      <c:pt idx="37">
                        <c:v>12</c:v>
                      </c:pt>
                      <c:pt idx="38">
                        <c:v>9</c:v>
                      </c:pt>
                      <c:pt idx="39">
                        <c:v>22</c:v>
                      </c:pt>
                      <c:pt idx="40">
                        <c:v>12</c:v>
                      </c:pt>
                      <c:pt idx="41">
                        <c:v>19</c:v>
                      </c:pt>
                      <c:pt idx="42">
                        <c:v>10</c:v>
                      </c:pt>
                      <c:pt idx="43">
                        <c:v>7</c:v>
                      </c:pt>
                      <c:pt idx="44">
                        <c:v>5</c:v>
                      </c:pt>
                      <c:pt idx="45">
                        <c:v>15</c:v>
                      </c:pt>
                      <c:pt idx="46">
                        <c:v>6</c:v>
                      </c:pt>
                      <c:pt idx="47">
                        <c:v>9</c:v>
                      </c:pt>
                      <c:pt idx="48">
                        <c:v>12</c:v>
                      </c:pt>
                      <c:pt idx="49">
                        <c:v>5</c:v>
                      </c:pt>
                      <c:pt idx="50">
                        <c:v>18</c:v>
                      </c:pt>
                      <c:pt idx="51">
                        <c:v>24</c:v>
                      </c:pt>
                      <c:pt idx="52">
                        <c:v>7</c:v>
                      </c:pt>
                      <c:pt idx="53">
                        <c:v>6</c:v>
                      </c:pt>
                      <c:pt idx="54">
                        <c:v>26</c:v>
                      </c:pt>
                      <c:pt idx="55">
                        <c:v>16</c:v>
                      </c:pt>
                      <c:pt idx="56">
                        <c:v>13</c:v>
                      </c:pt>
                      <c:pt idx="57">
                        <c:v>9</c:v>
                      </c:pt>
                      <c:pt idx="58">
                        <c:v>10</c:v>
                      </c:pt>
                      <c:pt idx="59">
                        <c:v>21</c:v>
                      </c:pt>
                      <c:pt idx="60">
                        <c:v>16</c:v>
                      </c:pt>
                      <c:pt idx="61">
                        <c:v>21</c:v>
                      </c:pt>
                      <c:pt idx="62">
                        <c:v>5</c:v>
                      </c:pt>
                      <c:pt idx="63">
                        <c:v>11</c:v>
                      </c:pt>
                      <c:pt idx="64">
                        <c:v>12</c:v>
                      </c:pt>
                      <c:pt idx="65">
                        <c:v>13</c:v>
                      </c:pt>
                      <c:pt idx="66">
                        <c:v>11</c:v>
                      </c:pt>
                      <c:pt idx="67">
                        <c:v>10</c:v>
                      </c:pt>
                      <c:pt idx="68">
                        <c:v>10</c:v>
                      </c:pt>
                      <c:pt idx="69">
                        <c:v>8</c:v>
                      </c:pt>
                    </c:numCache>
                  </c:numRef>
                </c:val>
                <c:smooth val="0"/>
                <c:extLst xmlns:c15="http://schemas.microsoft.com/office/drawing/2012/chart">
                  <c:ext xmlns:c16="http://schemas.microsoft.com/office/drawing/2014/chart" uri="{C3380CC4-5D6E-409C-BE32-E72D297353CC}">
                    <c16:uniqueId val="{00000008-E072-4401-A6DD-252EDFE3D5C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Data!$E$1</c15:sqref>
                        </c15:formulaRef>
                      </c:ext>
                    </c:extLst>
                    <c:strCache>
                      <c:ptCount val="1"/>
                      <c:pt idx="0">
                        <c:v>Exclamation Points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Data!$E$2:$E$71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5</c:v>
                      </c:pt>
                      <c:pt idx="18">
                        <c:v>0</c:v>
                      </c:pt>
                      <c:pt idx="19">
                        <c:v>0</c:v>
                      </c:pt>
                      <c:pt idx="20">
                        <c:v>0</c:v>
                      </c:pt>
                      <c:pt idx="21">
                        <c:v>0</c:v>
                      </c:pt>
                      <c:pt idx="22">
                        <c:v>1</c:v>
                      </c:pt>
                      <c:pt idx="23">
                        <c:v>0</c:v>
                      </c:pt>
                      <c:pt idx="24">
                        <c:v>0</c:v>
                      </c:pt>
                      <c:pt idx="25">
                        <c:v>1</c:v>
                      </c:pt>
                      <c:pt idx="26">
                        <c:v>0</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c:v>
                      </c:pt>
                      <c:pt idx="42">
                        <c:v>1</c:v>
                      </c:pt>
                      <c:pt idx="43">
                        <c:v>0</c:v>
                      </c:pt>
                      <c:pt idx="44">
                        <c:v>0</c:v>
                      </c:pt>
                      <c:pt idx="45">
                        <c:v>0</c:v>
                      </c:pt>
                      <c:pt idx="46">
                        <c:v>0</c:v>
                      </c:pt>
                      <c:pt idx="47">
                        <c:v>0</c:v>
                      </c:pt>
                      <c:pt idx="48">
                        <c:v>0</c:v>
                      </c:pt>
                      <c:pt idx="49">
                        <c:v>0</c:v>
                      </c:pt>
                      <c:pt idx="50">
                        <c:v>0</c:v>
                      </c:pt>
                      <c:pt idx="51">
                        <c:v>0</c:v>
                      </c:pt>
                      <c:pt idx="52">
                        <c:v>0</c:v>
                      </c:pt>
                      <c:pt idx="53">
                        <c:v>0</c:v>
                      </c:pt>
                      <c:pt idx="54">
                        <c:v>3</c:v>
                      </c:pt>
                      <c:pt idx="55">
                        <c:v>0</c:v>
                      </c:pt>
                      <c:pt idx="56">
                        <c:v>0</c:v>
                      </c:pt>
                      <c:pt idx="57">
                        <c:v>0</c:v>
                      </c:pt>
                      <c:pt idx="58">
                        <c:v>0</c:v>
                      </c:pt>
                      <c:pt idx="59">
                        <c:v>0</c:v>
                      </c:pt>
                      <c:pt idx="60">
                        <c:v>0</c:v>
                      </c:pt>
                      <c:pt idx="61">
                        <c:v>2</c:v>
                      </c:pt>
                      <c:pt idx="62">
                        <c:v>0</c:v>
                      </c:pt>
                      <c:pt idx="63">
                        <c:v>1</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9-E072-4401-A6DD-252EDFE3D5C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Data!$F$1</c15:sqref>
                        </c15:formulaRef>
                      </c:ext>
                    </c:extLst>
                    <c:strCache>
                      <c:ptCount val="1"/>
                      <c:pt idx="0">
                        <c:v>Periods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Data!$F$2:$F$71</c15:sqref>
                        </c15:formulaRef>
                      </c:ext>
                    </c:extLst>
                    <c:numCache>
                      <c:formatCode>General</c:formatCode>
                      <c:ptCount val="70"/>
                      <c:pt idx="0">
                        <c:v>6</c:v>
                      </c:pt>
                      <c:pt idx="1">
                        <c:v>3</c:v>
                      </c:pt>
                      <c:pt idx="2">
                        <c:v>6</c:v>
                      </c:pt>
                      <c:pt idx="3">
                        <c:v>4</c:v>
                      </c:pt>
                      <c:pt idx="4">
                        <c:v>1</c:v>
                      </c:pt>
                      <c:pt idx="5">
                        <c:v>2</c:v>
                      </c:pt>
                      <c:pt idx="6">
                        <c:v>3</c:v>
                      </c:pt>
                      <c:pt idx="7">
                        <c:v>6</c:v>
                      </c:pt>
                      <c:pt idx="8">
                        <c:v>6</c:v>
                      </c:pt>
                      <c:pt idx="9">
                        <c:v>3</c:v>
                      </c:pt>
                      <c:pt idx="10">
                        <c:v>4</c:v>
                      </c:pt>
                      <c:pt idx="11">
                        <c:v>4</c:v>
                      </c:pt>
                      <c:pt idx="12">
                        <c:v>4</c:v>
                      </c:pt>
                      <c:pt idx="13">
                        <c:v>4</c:v>
                      </c:pt>
                      <c:pt idx="14">
                        <c:v>2</c:v>
                      </c:pt>
                      <c:pt idx="15">
                        <c:v>7</c:v>
                      </c:pt>
                      <c:pt idx="16">
                        <c:v>1</c:v>
                      </c:pt>
                      <c:pt idx="17">
                        <c:v>1</c:v>
                      </c:pt>
                      <c:pt idx="18">
                        <c:v>1</c:v>
                      </c:pt>
                      <c:pt idx="19">
                        <c:v>4</c:v>
                      </c:pt>
                      <c:pt idx="20">
                        <c:v>10</c:v>
                      </c:pt>
                      <c:pt idx="21">
                        <c:v>3</c:v>
                      </c:pt>
                      <c:pt idx="22">
                        <c:v>1</c:v>
                      </c:pt>
                      <c:pt idx="23">
                        <c:v>7</c:v>
                      </c:pt>
                      <c:pt idx="24">
                        <c:v>3</c:v>
                      </c:pt>
                      <c:pt idx="25">
                        <c:v>9</c:v>
                      </c:pt>
                      <c:pt idx="26">
                        <c:v>2</c:v>
                      </c:pt>
                      <c:pt idx="27">
                        <c:v>2</c:v>
                      </c:pt>
                      <c:pt idx="28">
                        <c:v>7</c:v>
                      </c:pt>
                      <c:pt idx="29">
                        <c:v>6</c:v>
                      </c:pt>
                      <c:pt idx="30">
                        <c:v>5</c:v>
                      </c:pt>
                      <c:pt idx="31">
                        <c:v>6</c:v>
                      </c:pt>
                      <c:pt idx="32">
                        <c:v>3</c:v>
                      </c:pt>
                      <c:pt idx="33">
                        <c:v>7</c:v>
                      </c:pt>
                      <c:pt idx="34">
                        <c:v>4</c:v>
                      </c:pt>
                      <c:pt idx="35">
                        <c:v>3</c:v>
                      </c:pt>
                      <c:pt idx="36">
                        <c:v>3</c:v>
                      </c:pt>
                      <c:pt idx="37">
                        <c:v>3</c:v>
                      </c:pt>
                      <c:pt idx="38">
                        <c:v>7</c:v>
                      </c:pt>
                      <c:pt idx="39">
                        <c:v>5</c:v>
                      </c:pt>
                      <c:pt idx="40">
                        <c:v>2</c:v>
                      </c:pt>
                      <c:pt idx="41">
                        <c:v>5</c:v>
                      </c:pt>
                      <c:pt idx="42">
                        <c:v>2</c:v>
                      </c:pt>
                      <c:pt idx="43">
                        <c:v>2</c:v>
                      </c:pt>
                      <c:pt idx="44">
                        <c:v>4</c:v>
                      </c:pt>
                      <c:pt idx="45">
                        <c:v>5</c:v>
                      </c:pt>
                      <c:pt idx="46">
                        <c:v>1</c:v>
                      </c:pt>
                      <c:pt idx="47">
                        <c:v>3</c:v>
                      </c:pt>
                      <c:pt idx="48">
                        <c:v>3</c:v>
                      </c:pt>
                      <c:pt idx="49">
                        <c:v>5</c:v>
                      </c:pt>
                      <c:pt idx="50">
                        <c:v>6</c:v>
                      </c:pt>
                      <c:pt idx="51">
                        <c:v>8</c:v>
                      </c:pt>
                      <c:pt idx="52">
                        <c:v>2</c:v>
                      </c:pt>
                      <c:pt idx="53">
                        <c:v>2</c:v>
                      </c:pt>
                      <c:pt idx="54">
                        <c:v>8</c:v>
                      </c:pt>
                      <c:pt idx="55">
                        <c:v>6</c:v>
                      </c:pt>
                      <c:pt idx="56">
                        <c:v>8</c:v>
                      </c:pt>
                      <c:pt idx="57">
                        <c:v>4</c:v>
                      </c:pt>
                      <c:pt idx="58">
                        <c:v>6</c:v>
                      </c:pt>
                      <c:pt idx="59">
                        <c:v>6</c:v>
                      </c:pt>
                      <c:pt idx="60">
                        <c:v>9</c:v>
                      </c:pt>
                      <c:pt idx="61">
                        <c:v>9</c:v>
                      </c:pt>
                      <c:pt idx="62">
                        <c:v>2</c:v>
                      </c:pt>
                      <c:pt idx="63">
                        <c:v>3</c:v>
                      </c:pt>
                      <c:pt idx="64">
                        <c:v>10</c:v>
                      </c:pt>
                      <c:pt idx="65">
                        <c:v>6</c:v>
                      </c:pt>
                      <c:pt idx="66">
                        <c:v>6</c:v>
                      </c:pt>
                      <c:pt idx="67">
                        <c:v>4</c:v>
                      </c:pt>
                      <c:pt idx="68">
                        <c:v>2</c:v>
                      </c:pt>
                      <c:pt idx="69">
                        <c:v>3</c:v>
                      </c:pt>
                    </c:numCache>
                  </c:numRef>
                </c:val>
                <c:smooth val="0"/>
                <c:extLst xmlns:c15="http://schemas.microsoft.com/office/drawing/2012/chart">
                  <c:ext xmlns:c16="http://schemas.microsoft.com/office/drawing/2014/chart" uri="{C3380CC4-5D6E-409C-BE32-E72D297353CC}">
                    <c16:uniqueId val="{0000000A-E072-4401-A6DD-252EDFE3D5CD}"/>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Data!$G$1</c15:sqref>
                        </c15:formulaRef>
                      </c:ext>
                    </c:extLst>
                    <c:strCache>
                      <c:ptCount val="1"/>
                      <c:pt idx="0">
                        <c:v>Question Marks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Data!$G$2:$G$71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2</c:v>
                      </c:pt>
                      <c:pt idx="55">
                        <c:v>0</c:v>
                      </c:pt>
                      <c:pt idx="56">
                        <c:v>0</c:v>
                      </c:pt>
                      <c:pt idx="57">
                        <c:v>0</c:v>
                      </c:pt>
                      <c:pt idx="58">
                        <c:v>0</c:v>
                      </c:pt>
                      <c:pt idx="59">
                        <c:v>0</c:v>
                      </c:pt>
                      <c:pt idx="60">
                        <c:v>3</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B-E072-4401-A6DD-252EDFE3D5C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Data!$H$1</c15:sqref>
                        </c15:formulaRef>
                      </c:ext>
                    </c:extLst>
                    <c:strCache>
                      <c:ptCount val="1"/>
                      <c:pt idx="0">
                        <c:v>Dashes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Data!$H$2:$H$71</c15:sqref>
                        </c15:formulaRef>
                      </c:ext>
                    </c:extLst>
                    <c:numCache>
                      <c:formatCode>General</c:formatCode>
                      <c:ptCount val="70"/>
                      <c:pt idx="0">
                        <c:v>0</c:v>
                      </c:pt>
                      <c:pt idx="1">
                        <c:v>0</c:v>
                      </c:pt>
                      <c:pt idx="2">
                        <c:v>0</c:v>
                      </c:pt>
                      <c:pt idx="3">
                        <c:v>0</c:v>
                      </c:pt>
                      <c:pt idx="4">
                        <c:v>0</c:v>
                      </c:pt>
                      <c:pt idx="5">
                        <c:v>0</c:v>
                      </c:pt>
                      <c:pt idx="6">
                        <c:v>0</c:v>
                      </c:pt>
                      <c:pt idx="7">
                        <c:v>0</c:v>
                      </c:pt>
                      <c:pt idx="8">
                        <c:v>2</c:v>
                      </c:pt>
                      <c:pt idx="9">
                        <c:v>0</c:v>
                      </c:pt>
                      <c:pt idx="10">
                        <c:v>0</c:v>
                      </c:pt>
                      <c:pt idx="11">
                        <c:v>0</c:v>
                      </c:pt>
                      <c:pt idx="12">
                        <c:v>0</c:v>
                      </c:pt>
                      <c:pt idx="13">
                        <c:v>0</c:v>
                      </c:pt>
                      <c:pt idx="14">
                        <c:v>0</c:v>
                      </c:pt>
                      <c:pt idx="15">
                        <c:v>2</c:v>
                      </c:pt>
                      <c:pt idx="16">
                        <c:v>0</c:v>
                      </c:pt>
                      <c:pt idx="17">
                        <c:v>0</c:v>
                      </c:pt>
                      <c:pt idx="18">
                        <c:v>2</c:v>
                      </c:pt>
                      <c:pt idx="19">
                        <c:v>0</c:v>
                      </c:pt>
                      <c:pt idx="20">
                        <c:v>2</c:v>
                      </c:pt>
                      <c:pt idx="21">
                        <c:v>0</c:v>
                      </c:pt>
                      <c:pt idx="22">
                        <c:v>2</c:v>
                      </c:pt>
                      <c:pt idx="23">
                        <c:v>0</c:v>
                      </c:pt>
                      <c:pt idx="24">
                        <c:v>0</c:v>
                      </c:pt>
                      <c:pt idx="25">
                        <c:v>0</c:v>
                      </c:pt>
                      <c:pt idx="26">
                        <c:v>0</c:v>
                      </c:pt>
                      <c:pt idx="27">
                        <c:v>6</c:v>
                      </c:pt>
                      <c:pt idx="28">
                        <c:v>0</c:v>
                      </c:pt>
                      <c:pt idx="29">
                        <c:v>0</c:v>
                      </c:pt>
                      <c:pt idx="30">
                        <c:v>2</c:v>
                      </c:pt>
                      <c:pt idx="31">
                        <c:v>0</c:v>
                      </c:pt>
                      <c:pt idx="32">
                        <c:v>0</c:v>
                      </c:pt>
                      <c:pt idx="33">
                        <c:v>0</c:v>
                      </c:pt>
                      <c:pt idx="34">
                        <c:v>0</c:v>
                      </c:pt>
                      <c:pt idx="35">
                        <c:v>0</c:v>
                      </c:pt>
                      <c:pt idx="36">
                        <c:v>0</c:v>
                      </c:pt>
                      <c:pt idx="37">
                        <c:v>0</c:v>
                      </c:pt>
                      <c:pt idx="38">
                        <c:v>0</c:v>
                      </c:pt>
                      <c:pt idx="39">
                        <c:v>0</c:v>
                      </c:pt>
                      <c:pt idx="40">
                        <c:v>0</c:v>
                      </c:pt>
                      <c:pt idx="41">
                        <c:v>2</c:v>
                      </c:pt>
                      <c:pt idx="42">
                        <c:v>0</c:v>
                      </c:pt>
                      <c:pt idx="43">
                        <c:v>0</c:v>
                      </c:pt>
                      <c:pt idx="44">
                        <c:v>0</c:v>
                      </c:pt>
                      <c:pt idx="45">
                        <c:v>0</c:v>
                      </c:pt>
                      <c:pt idx="46">
                        <c:v>0</c:v>
                      </c:pt>
                      <c:pt idx="47">
                        <c:v>0</c:v>
                      </c:pt>
                      <c:pt idx="48">
                        <c:v>0</c:v>
                      </c:pt>
                      <c:pt idx="49">
                        <c:v>0</c:v>
                      </c:pt>
                      <c:pt idx="50">
                        <c:v>0</c:v>
                      </c:pt>
                      <c:pt idx="51">
                        <c:v>0</c:v>
                      </c:pt>
                      <c:pt idx="52">
                        <c:v>0</c:v>
                      </c:pt>
                      <c:pt idx="53">
                        <c:v>0</c:v>
                      </c:pt>
                      <c:pt idx="54">
                        <c:v>2</c:v>
                      </c:pt>
                      <c:pt idx="55">
                        <c:v>2</c:v>
                      </c:pt>
                      <c:pt idx="56">
                        <c:v>0</c:v>
                      </c:pt>
                      <c:pt idx="57">
                        <c:v>2</c:v>
                      </c:pt>
                      <c:pt idx="58">
                        <c:v>0</c:v>
                      </c:pt>
                      <c:pt idx="59">
                        <c:v>0</c:v>
                      </c:pt>
                      <c:pt idx="60">
                        <c:v>0</c:v>
                      </c:pt>
                      <c:pt idx="61">
                        <c:v>4</c:v>
                      </c:pt>
                      <c:pt idx="62">
                        <c:v>0</c:v>
                      </c:pt>
                      <c:pt idx="63">
                        <c:v>2</c:v>
                      </c:pt>
                      <c:pt idx="64">
                        <c:v>2</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C-E072-4401-A6DD-252EDFE3D5C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Data!$I$1</c15:sqref>
                        </c15:formulaRef>
                      </c:ext>
                    </c:extLst>
                    <c:strCache>
                      <c:ptCount val="1"/>
                      <c:pt idx="0">
                        <c:v>Semicolons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Data!$I$2:$I$71</c15:sqref>
                        </c15:formulaRef>
                      </c:ext>
                    </c:extLst>
                    <c:numCache>
                      <c:formatCode>General</c:formatCode>
                      <c:ptCount val="70"/>
                      <c:pt idx="0">
                        <c:v>1</c:v>
                      </c:pt>
                      <c:pt idx="1">
                        <c:v>0</c:v>
                      </c:pt>
                      <c:pt idx="2">
                        <c:v>2</c:v>
                      </c:pt>
                      <c:pt idx="3">
                        <c:v>0</c:v>
                      </c:pt>
                      <c:pt idx="4">
                        <c:v>1</c:v>
                      </c:pt>
                      <c:pt idx="5">
                        <c:v>0</c:v>
                      </c:pt>
                      <c:pt idx="6">
                        <c:v>0</c:v>
                      </c:pt>
                      <c:pt idx="7">
                        <c:v>0</c:v>
                      </c:pt>
                      <c:pt idx="8">
                        <c:v>3</c:v>
                      </c:pt>
                      <c:pt idx="9">
                        <c:v>4</c:v>
                      </c:pt>
                      <c:pt idx="10">
                        <c:v>2</c:v>
                      </c:pt>
                      <c:pt idx="11">
                        <c:v>1</c:v>
                      </c:pt>
                      <c:pt idx="12">
                        <c:v>2</c:v>
                      </c:pt>
                      <c:pt idx="13">
                        <c:v>5</c:v>
                      </c:pt>
                      <c:pt idx="14">
                        <c:v>0</c:v>
                      </c:pt>
                      <c:pt idx="15">
                        <c:v>2</c:v>
                      </c:pt>
                      <c:pt idx="16">
                        <c:v>2</c:v>
                      </c:pt>
                      <c:pt idx="17">
                        <c:v>1</c:v>
                      </c:pt>
                      <c:pt idx="18">
                        <c:v>2</c:v>
                      </c:pt>
                      <c:pt idx="19">
                        <c:v>3</c:v>
                      </c:pt>
                      <c:pt idx="20">
                        <c:v>9</c:v>
                      </c:pt>
                      <c:pt idx="21">
                        <c:v>5</c:v>
                      </c:pt>
                      <c:pt idx="22">
                        <c:v>1</c:v>
                      </c:pt>
                      <c:pt idx="23">
                        <c:v>9</c:v>
                      </c:pt>
                      <c:pt idx="24">
                        <c:v>3</c:v>
                      </c:pt>
                      <c:pt idx="25">
                        <c:v>6</c:v>
                      </c:pt>
                      <c:pt idx="26">
                        <c:v>1</c:v>
                      </c:pt>
                      <c:pt idx="27">
                        <c:v>3</c:v>
                      </c:pt>
                      <c:pt idx="28">
                        <c:v>4</c:v>
                      </c:pt>
                      <c:pt idx="29">
                        <c:v>3</c:v>
                      </c:pt>
                      <c:pt idx="30">
                        <c:v>6</c:v>
                      </c:pt>
                      <c:pt idx="31">
                        <c:v>3</c:v>
                      </c:pt>
                      <c:pt idx="32">
                        <c:v>1</c:v>
                      </c:pt>
                      <c:pt idx="33">
                        <c:v>3</c:v>
                      </c:pt>
                      <c:pt idx="34">
                        <c:v>2</c:v>
                      </c:pt>
                      <c:pt idx="35">
                        <c:v>2</c:v>
                      </c:pt>
                      <c:pt idx="36">
                        <c:v>4</c:v>
                      </c:pt>
                      <c:pt idx="37">
                        <c:v>5</c:v>
                      </c:pt>
                      <c:pt idx="38">
                        <c:v>1</c:v>
                      </c:pt>
                      <c:pt idx="39">
                        <c:v>0</c:v>
                      </c:pt>
                      <c:pt idx="40">
                        <c:v>0</c:v>
                      </c:pt>
                      <c:pt idx="41">
                        <c:v>6</c:v>
                      </c:pt>
                      <c:pt idx="42">
                        <c:v>1</c:v>
                      </c:pt>
                      <c:pt idx="43">
                        <c:v>0</c:v>
                      </c:pt>
                      <c:pt idx="44">
                        <c:v>1</c:v>
                      </c:pt>
                      <c:pt idx="45">
                        <c:v>3</c:v>
                      </c:pt>
                      <c:pt idx="46">
                        <c:v>0</c:v>
                      </c:pt>
                      <c:pt idx="47">
                        <c:v>1</c:v>
                      </c:pt>
                      <c:pt idx="48">
                        <c:v>1</c:v>
                      </c:pt>
                      <c:pt idx="49">
                        <c:v>2</c:v>
                      </c:pt>
                      <c:pt idx="50">
                        <c:v>2</c:v>
                      </c:pt>
                      <c:pt idx="51">
                        <c:v>4</c:v>
                      </c:pt>
                      <c:pt idx="52">
                        <c:v>1</c:v>
                      </c:pt>
                      <c:pt idx="53">
                        <c:v>0</c:v>
                      </c:pt>
                      <c:pt idx="54">
                        <c:v>1</c:v>
                      </c:pt>
                      <c:pt idx="55">
                        <c:v>1</c:v>
                      </c:pt>
                      <c:pt idx="56">
                        <c:v>2</c:v>
                      </c:pt>
                      <c:pt idx="57">
                        <c:v>2</c:v>
                      </c:pt>
                      <c:pt idx="58">
                        <c:v>0</c:v>
                      </c:pt>
                      <c:pt idx="59">
                        <c:v>3</c:v>
                      </c:pt>
                      <c:pt idx="60">
                        <c:v>1</c:v>
                      </c:pt>
                      <c:pt idx="61">
                        <c:v>4</c:v>
                      </c:pt>
                      <c:pt idx="62">
                        <c:v>2</c:v>
                      </c:pt>
                      <c:pt idx="63">
                        <c:v>5</c:v>
                      </c:pt>
                      <c:pt idx="64">
                        <c:v>4</c:v>
                      </c:pt>
                      <c:pt idx="65">
                        <c:v>3</c:v>
                      </c:pt>
                      <c:pt idx="66">
                        <c:v>8</c:v>
                      </c:pt>
                      <c:pt idx="67">
                        <c:v>2</c:v>
                      </c:pt>
                      <c:pt idx="68">
                        <c:v>9</c:v>
                      </c:pt>
                      <c:pt idx="69">
                        <c:v>2</c:v>
                      </c:pt>
                    </c:numCache>
                  </c:numRef>
                </c:val>
                <c:smooth val="0"/>
                <c:extLst xmlns:c15="http://schemas.microsoft.com/office/drawing/2012/chart">
                  <c:ext xmlns:c16="http://schemas.microsoft.com/office/drawing/2014/chart" uri="{C3380CC4-5D6E-409C-BE32-E72D297353CC}">
                    <c16:uniqueId val="{0000000D-E072-4401-A6DD-252EDFE3D5CD}"/>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Data!$J$1</c15:sqref>
                        </c15:formulaRef>
                      </c:ext>
                    </c:extLst>
                    <c:strCache>
                      <c:ptCount val="1"/>
                      <c:pt idx="0">
                        <c:v>Quotations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Data!$J$2:$J$71</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E-E072-4401-A6DD-252EDFE3D5CD}"/>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Data!$K$1</c15:sqref>
                        </c15:formulaRef>
                      </c:ext>
                    </c:extLst>
                    <c:strCache>
                      <c:ptCount val="1"/>
                      <c:pt idx="0">
                        <c:v>blank</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extLst xmlns:c15="http://schemas.microsoft.com/office/drawing/2012/chart">
                      <c:ext xmlns:c15="http://schemas.microsoft.com/office/drawing/2012/chart" uri="{02D57815-91ED-43cb-92C2-25804820EDAC}">
                        <c15:formulaRef>
                          <c15:sqref>Data!$A$2:$A$71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Data!$K$2:$K$71</c15:sqref>
                        </c15:formulaRef>
                      </c:ext>
                    </c:extLst>
                    <c:numCache>
                      <c:formatCode>General</c:formatCode>
                      <c:ptCount val="70"/>
                    </c:numCache>
                  </c:numRef>
                </c:val>
                <c:smooth val="0"/>
                <c:extLst xmlns:c15="http://schemas.microsoft.com/office/drawing/2012/chart">
                  <c:ext xmlns:c16="http://schemas.microsoft.com/office/drawing/2014/chart" uri="{C3380CC4-5D6E-409C-BE32-E72D297353CC}">
                    <c16:uniqueId val="{0000000F-E072-4401-A6DD-252EDFE3D5CD}"/>
                  </c:ext>
                </c:extLst>
              </c15:ser>
            </c15:filteredLineSeries>
          </c:ext>
        </c:extLst>
      </c:lineChart>
      <c:catAx>
        <c:axId val="41924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8184"/>
        <c:crosses val="autoZero"/>
        <c:auto val="1"/>
        <c:lblAlgn val="ctr"/>
        <c:lblOffset val="100"/>
        <c:noMultiLvlLbl val="0"/>
      </c:catAx>
      <c:valAx>
        <c:axId val="41924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4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sheetPr/>
  <sheetViews>
    <sheetView zoomScale="3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67"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67"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67"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38"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3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8656053" cy="628315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72015" cy="628365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72015" cy="628365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72015" cy="628365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56053" cy="628315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56053" cy="628315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V71"/>
  <sheetViews>
    <sheetView workbookViewId="0">
      <selection activeCell="H1" sqref="H1"/>
    </sheetView>
  </sheetViews>
  <sheetFormatPr defaultRowHeight="14.5" x14ac:dyDescent="0.35"/>
  <cols>
    <col min="1" max="1" width="19.08984375" bestFit="1" customWidth="1"/>
    <col min="2" max="2" width="20.6328125" customWidth="1"/>
    <col min="3" max="3" width="13.36328125" bestFit="1" customWidth="1"/>
    <col min="4" max="4" width="10.36328125" bestFit="1" customWidth="1"/>
    <col min="5" max="5" width="19.08984375" bestFit="1" customWidth="1"/>
    <col min="6" max="6" width="9.36328125" bestFit="1" customWidth="1"/>
    <col min="7" max="7" width="16.54296875" bestFit="1" customWidth="1"/>
    <col min="8" max="8" width="9.08984375" bestFit="1" customWidth="1"/>
    <col min="9" max="9" width="12.453125" bestFit="1" customWidth="1"/>
    <col min="10" max="10" width="12.54296875" bestFit="1" customWidth="1"/>
    <col min="11" max="11" width="7.7265625" style="3" bestFit="1" customWidth="1"/>
    <col min="12" max="12" width="18.54296875" bestFit="1" customWidth="1"/>
    <col min="13" max="13" width="18.54296875" customWidth="1"/>
    <col min="14" max="14" width="27.453125" bestFit="1" customWidth="1"/>
    <col min="15" max="15" width="17.54296875" bestFit="1" customWidth="1"/>
    <col min="16" max="18" width="17.54296875" customWidth="1"/>
    <col min="19" max="19" width="24.81640625" bestFit="1" customWidth="1"/>
    <col min="20" max="20" width="17.26953125" bestFit="1" customWidth="1"/>
    <col min="21" max="21" width="20.7265625" bestFit="1" customWidth="1"/>
    <col min="22" max="22" width="18.54296875" bestFit="1" customWidth="1"/>
  </cols>
  <sheetData>
    <row r="1" spans="1:22" s="1" customFormat="1" x14ac:dyDescent="0.35">
      <c r="A1" s="1" t="s">
        <v>39</v>
      </c>
      <c r="B1" s="1" t="s">
        <v>38</v>
      </c>
      <c r="C1" s="1" t="s">
        <v>40</v>
      </c>
      <c r="D1" s="1" t="s">
        <v>41</v>
      </c>
      <c r="E1" s="1" t="s">
        <v>42</v>
      </c>
      <c r="F1" s="1" t="s">
        <v>43</v>
      </c>
      <c r="G1" s="1" t="s">
        <v>44</v>
      </c>
      <c r="H1" s="1" t="s">
        <v>45</v>
      </c>
      <c r="I1" s="1" t="s">
        <v>46</v>
      </c>
      <c r="J1" s="1" t="s">
        <v>54</v>
      </c>
      <c r="K1" s="2" t="s">
        <v>53</v>
      </c>
      <c r="L1" s="1" t="s">
        <v>47</v>
      </c>
      <c r="M1" s="1" t="s">
        <v>56</v>
      </c>
      <c r="N1" s="1" t="s">
        <v>48</v>
      </c>
      <c r="O1" s="1" t="s">
        <v>49</v>
      </c>
      <c r="P1" s="1" t="s">
        <v>57</v>
      </c>
      <c r="Q1" s="1" t="s">
        <v>58</v>
      </c>
      <c r="R1" s="1" t="s">
        <v>59</v>
      </c>
      <c r="S1" s="1" t="s">
        <v>50</v>
      </c>
      <c r="T1" s="1" t="s">
        <v>51</v>
      </c>
      <c r="U1" s="1" t="s">
        <v>52</v>
      </c>
      <c r="V1" s="1" t="s">
        <v>55</v>
      </c>
    </row>
    <row r="2" spans="1:22" x14ac:dyDescent="0.35">
      <c r="A2">
        <v>1</v>
      </c>
      <c r="B2" t="s">
        <v>0</v>
      </c>
      <c r="C2">
        <f>LEN(TRIM(B2)) - LEN(SUBSTITUTE(B2, " ", "")) + 1</f>
        <v>211</v>
      </c>
      <c r="D2">
        <f>LEN(B2) - LEN(SUBSTITUTE(B2, ",", ""))</f>
        <v>16</v>
      </c>
      <c r="E2">
        <f>LEN(B2) - LEN(SUBSTITUTE(B2, "!", ""))</f>
        <v>0</v>
      </c>
      <c r="F2">
        <f>LEN(B2) - LEN(SUBSTITUTE(B2, ".", ""))</f>
        <v>6</v>
      </c>
      <c r="G2">
        <f>LEN(B2) - LEN(SUBSTITUTE(B2, "?", ""))</f>
        <v>0</v>
      </c>
      <c r="H2">
        <f>LEN(B2) - LEN(SUBSTITUTE(B2, "--", ""))</f>
        <v>0</v>
      </c>
      <c r="I2">
        <f>LEN(B2) - LEN(SUBSTITUTE(B2, ";", ""))</f>
        <v>1</v>
      </c>
      <c r="J2">
        <f>(LEN(B2) - LEN(SUBSTITUTE(B2, """", "")))/2</f>
        <v>0</v>
      </c>
      <c r="L2">
        <f>ROUND(D2/$C2, 3)</f>
        <v>7.5999999999999998E-2</v>
      </c>
      <c r="M2">
        <f t="shared" ref="M2:M65" si="0">SUM($L$2:$L$71)/COUNT($L$2:$L$71)</f>
        <v>8.7657142857142864E-2</v>
      </c>
      <c r="N2">
        <f>ROUND(E2/$C2, 3)</f>
        <v>0</v>
      </c>
      <c r="O2">
        <f>ROUND(F2/$C2, 3)</f>
        <v>2.8000000000000001E-2</v>
      </c>
      <c r="P2">
        <f t="shared" ref="P2:P65" si="1">SUM($O$2:$O$71)/COUNT($O$2:$O$71)</f>
        <v>2.6457142857142856E-2</v>
      </c>
      <c r="Q2">
        <f>$P2+3*SQRT(($P2*(1-$P2))/$C2)</f>
        <v>5.9602983313072386E-2</v>
      </c>
      <c r="R2">
        <f>$P2-3*SQRT(($P2*(1-$P2))/$C2)</f>
        <v>-6.6886975987866769E-3</v>
      </c>
      <c r="S2">
        <f>ROUND(G2/$C2, 3)</f>
        <v>0</v>
      </c>
      <c r="T2">
        <f>ROUND(H2/$C2, 3)</f>
        <v>0</v>
      </c>
      <c r="U2">
        <f>ROUND(I2/$C2, 3)</f>
        <v>5.0000000000000001E-3</v>
      </c>
      <c r="V2">
        <f>ROUND(J2/$C2, 3)</f>
        <v>0</v>
      </c>
    </row>
    <row r="3" spans="1:22" x14ac:dyDescent="0.35">
      <c r="A3">
        <v>2</v>
      </c>
      <c r="B3" t="s">
        <v>1</v>
      </c>
      <c r="C3">
        <f t="shared" ref="C3:C66" si="2">LEN(TRIM(B3)) - LEN(SUBSTITUTE(B3, " ", "")) + 1</f>
        <v>102</v>
      </c>
      <c r="D3">
        <f t="shared" ref="D3:D66" si="3">LEN(B3) - LEN(SUBSTITUTE(B3, ",", ""))</f>
        <v>7</v>
      </c>
      <c r="E3">
        <f t="shared" ref="E3:E66" si="4">LEN(B3) - LEN(SUBSTITUTE(B3, "!", ""))</f>
        <v>0</v>
      </c>
      <c r="F3">
        <f t="shared" ref="F3:F66" si="5">LEN(B3) - LEN(SUBSTITUTE(B3, ".", ""))</f>
        <v>3</v>
      </c>
      <c r="G3">
        <f t="shared" ref="G3:G66" si="6">LEN(B3) - LEN(SUBSTITUTE(B3, "?", ""))</f>
        <v>0</v>
      </c>
      <c r="H3">
        <f t="shared" ref="H3:H66" si="7">LEN(B3) - LEN(SUBSTITUTE(B3, "--", ""))</f>
        <v>0</v>
      </c>
      <c r="I3">
        <f t="shared" ref="I3:I66" si="8">LEN(B3) - LEN(SUBSTITUTE(B3, ";", ""))</f>
        <v>0</v>
      </c>
      <c r="J3">
        <f t="shared" ref="J3:J66" si="9">(LEN(B3) - LEN(SUBSTITUTE(B3, """", "")))/2</f>
        <v>0</v>
      </c>
      <c r="L3">
        <f t="shared" ref="L3:L66" si="10">ROUND(D3/$C3, 3)</f>
        <v>6.9000000000000006E-2</v>
      </c>
      <c r="M3">
        <f t="shared" si="0"/>
        <v>8.7657142857142864E-2</v>
      </c>
      <c r="N3">
        <f t="shared" ref="N3:N66" si="11">ROUND(E3/$C3, 3)</f>
        <v>0</v>
      </c>
      <c r="O3">
        <f t="shared" ref="O3:O66" si="12">ROUND(F3/$C3, 3)</f>
        <v>2.9000000000000001E-2</v>
      </c>
      <c r="P3">
        <f t="shared" si="1"/>
        <v>2.6457142857142856E-2</v>
      </c>
      <c r="Q3">
        <f t="shared" ref="Q3:Q66" si="13">$P3+3*SQRT(($P3*(1-$P3))/$C3)</f>
        <v>7.4129889834023979E-2</v>
      </c>
      <c r="R3">
        <f t="shared" ref="R3:R66" si="14">$P3-3*SQRT(($P3*(1-$P3))/$C3)</f>
        <v>-2.1215604119738263E-2</v>
      </c>
      <c r="S3">
        <f t="shared" ref="S3:S66" si="15">ROUND(G3/$C3, 3)</f>
        <v>0</v>
      </c>
      <c r="T3">
        <f t="shared" ref="T3:T66" si="16">ROUND(H3/$C3, 3)</f>
        <v>0</v>
      </c>
      <c r="U3">
        <f t="shared" ref="U3:V66" si="17">ROUND(I3/$C3, 3)</f>
        <v>0</v>
      </c>
      <c r="V3">
        <f t="shared" ref="V3:V17" si="18">ROUND(J3/$C3, 3)</f>
        <v>0</v>
      </c>
    </row>
    <row r="4" spans="1:22" x14ac:dyDescent="0.35">
      <c r="A4">
        <v>3</v>
      </c>
      <c r="B4" t="s">
        <v>2</v>
      </c>
      <c r="C4">
        <f t="shared" si="2"/>
        <v>218</v>
      </c>
      <c r="D4">
        <f t="shared" si="3"/>
        <v>21</v>
      </c>
      <c r="E4">
        <f t="shared" si="4"/>
        <v>0</v>
      </c>
      <c r="F4">
        <f t="shared" si="5"/>
        <v>6</v>
      </c>
      <c r="G4">
        <f t="shared" si="6"/>
        <v>0</v>
      </c>
      <c r="H4">
        <f t="shared" si="7"/>
        <v>0</v>
      </c>
      <c r="I4">
        <f t="shared" si="8"/>
        <v>2</v>
      </c>
      <c r="J4">
        <f t="shared" si="9"/>
        <v>0</v>
      </c>
      <c r="L4">
        <f t="shared" si="10"/>
        <v>9.6000000000000002E-2</v>
      </c>
      <c r="M4">
        <f t="shared" si="0"/>
        <v>8.7657142857142864E-2</v>
      </c>
      <c r="N4">
        <f t="shared" si="11"/>
        <v>0</v>
      </c>
      <c r="O4">
        <f t="shared" si="12"/>
        <v>2.8000000000000001E-2</v>
      </c>
      <c r="P4">
        <f t="shared" si="1"/>
        <v>2.6457142857142856E-2</v>
      </c>
      <c r="Q4">
        <f t="shared" si="13"/>
        <v>5.9066483419784571E-2</v>
      </c>
      <c r="R4">
        <f t="shared" si="14"/>
        <v>-6.1521977054988554E-3</v>
      </c>
      <c r="S4">
        <f t="shared" si="15"/>
        <v>0</v>
      </c>
      <c r="T4">
        <f t="shared" si="16"/>
        <v>0</v>
      </c>
      <c r="U4">
        <f t="shared" si="17"/>
        <v>8.9999999999999993E-3</v>
      </c>
      <c r="V4">
        <f t="shared" si="18"/>
        <v>0</v>
      </c>
    </row>
    <row r="5" spans="1:22" x14ac:dyDescent="0.35">
      <c r="A5">
        <v>4</v>
      </c>
      <c r="B5" t="s">
        <v>3</v>
      </c>
      <c r="C5">
        <f t="shared" si="2"/>
        <v>203</v>
      </c>
      <c r="D5">
        <f t="shared" si="3"/>
        <v>19</v>
      </c>
      <c r="E5">
        <f t="shared" si="4"/>
        <v>0</v>
      </c>
      <c r="F5">
        <f t="shared" si="5"/>
        <v>4</v>
      </c>
      <c r="G5">
        <f t="shared" si="6"/>
        <v>0</v>
      </c>
      <c r="H5">
        <f t="shared" si="7"/>
        <v>0</v>
      </c>
      <c r="I5">
        <f t="shared" si="8"/>
        <v>0</v>
      </c>
      <c r="J5">
        <f t="shared" si="9"/>
        <v>0</v>
      </c>
      <c r="L5">
        <f t="shared" si="10"/>
        <v>9.4E-2</v>
      </c>
      <c r="M5">
        <f t="shared" si="0"/>
        <v>8.7657142857142864E-2</v>
      </c>
      <c r="N5">
        <f t="shared" si="11"/>
        <v>0</v>
      </c>
      <c r="O5">
        <f t="shared" si="12"/>
        <v>0.02</v>
      </c>
      <c r="P5">
        <f t="shared" si="1"/>
        <v>2.6457142857142856E-2</v>
      </c>
      <c r="Q5">
        <f t="shared" si="13"/>
        <v>6.0249792394618334E-2</v>
      </c>
      <c r="R5">
        <f t="shared" si="14"/>
        <v>-7.3355066803326256E-3</v>
      </c>
      <c r="S5">
        <f t="shared" si="15"/>
        <v>0</v>
      </c>
      <c r="T5">
        <f t="shared" si="16"/>
        <v>0</v>
      </c>
      <c r="U5">
        <f t="shared" si="17"/>
        <v>0</v>
      </c>
      <c r="V5">
        <f t="shared" si="18"/>
        <v>0</v>
      </c>
    </row>
    <row r="6" spans="1:22" x14ac:dyDescent="0.35">
      <c r="A6">
        <v>5</v>
      </c>
      <c r="B6" t="s">
        <v>4</v>
      </c>
      <c r="C6">
        <f t="shared" si="2"/>
        <v>43</v>
      </c>
      <c r="D6">
        <f t="shared" si="3"/>
        <v>2</v>
      </c>
      <c r="E6">
        <f t="shared" si="4"/>
        <v>0</v>
      </c>
      <c r="F6">
        <f t="shared" si="5"/>
        <v>1</v>
      </c>
      <c r="G6">
        <f t="shared" si="6"/>
        <v>0</v>
      </c>
      <c r="H6">
        <f t="shared" si="7"/>
        <v>0</v>
      </c>
      <c r="I6">
        <f t="shared" si="8"/>
        <v>1</v>
      </c>
      <c r="J6">
        <f t="shared" si="9"/>
        <v>0</v>
      </c>
      <c r="L6">
        <f t="shared" si="10"/>
        <v>4.7E-2</v>
      </c>
      <c r="M6">
        <f t="shared" si="0"/>
        <v>8.7657142857142864E-2</v>
      </c>
      <c r="N6">
        <f t="shared" si="11"/>
        <v>0</v>
      </c>
      <c r="O6">
        <f t="shared" si="12"/>
        <v>2.3E-2</v>
      </c>
      <c r="P6">
        <f t="shared" si="1"/>
        <v>2.6457142857142856E-2</v>
      </c>
      <c r="Q6">
        <f t="shared" si="13"/>
        <v>9.9880803900087425E-2</v>
      </c>
      <c r="R6">
        <f t="shared" si="14"/>
        <v>-4.6966518185801706E-2</v>
      </c>
      <c r="S6">
        <f t="shared" si="15"/>
        <v>0</v>
      </c>
      <c r="T6">
        <f t="shared" si="16"/>
        <v>0</v>
      </c>
      <c r="U6">
        <f t="shared" si="17"/>
        <v>2.3E-2</v>
      </c>
      <c r="V6">
        <f t="shared" si="18"/>
        <v>0</v>
      </c>
    </row>
    <row r="7" spans="1:22" x14ac:dyDescent="0.35">
      <c r="A7">
        <v>6</v>
      </c>
      <c r="B7" t="s">
        <v>5</v>
      </c>
      <c r="C7">
        <f t="shared" si="2"/>
        <v>72</v>
      </c>
      <c r="D7">
        <f t="shared" si="3"/>
        <v>7</v>
      </c>
      <c r="E7">
        <f t="shared" si="4"/>
        <v>0</v>
      </c>
      <c r="F7">
        <f t="shared" si="5"/>
        <v>2</v>
      </c>
      <c r="G7">
        <f t="shared" si="6"/>
        <v>0</v>
      </c>
      <c r="H7">
        <f t="shared" si="7"/>
        <v>0</v>
      </c>
      <c r="I7">
        <f t="shared" si="8"/>
        <v>0</v>
      </c>
      <c r="J7">
        <f t="shared" si="9"/>
        <v>0</v>
      </c>
      <c r="L7">
        <f t="shared" si="10"/>
        <v>9.7000000000000003E-2</v>
      </c>
      <c r="M7">
        <f t="shared" si="0"/>
        <v>8.7657142857142864E-2</v>
      </c>
      <c r="N7">
        <f t="shared" si="11"/>
        <v>0</v>
      </c>
      <c r="O7">
        <f t="shared" si="12"/>
        <v>2.8000000000000001E-2</v>
      </c>
      <c r="P7">
        <f t="shared" si="1"/>
        <v>2.6457142857142856E-2</v>
      </c>
      <c r="Q7">
        <f t="shared" si="13"/>
        <v>8.3199061278381045E-2</v>
      </c>
      <c r="R7">
        <f t="shared" si="14"/>
        <v>-3.0284775564095329E-2</v>
      </c>
      <c r="S7">
        <f t="shared" si="15"/>
        <v>0</v>
      </c>
      <c r="T7">
        <f t="shared" si="16"/>
        <v>0</v>
      </c>
      <c r="U7">
        <f t="shared" si="17"/>
        <v>0</v>
      </c>
      <c r="V7">
        <f t="shared" si="18"/>
        <v>0</v>
      </c>
    </row>
    <row r="8" spans="1:22" x14ac:dyDescent="0.35">
      <c r="A8">
        <v>7</v>
      </c>
      <c r="B8" t="s">
        <v>6</v>
      </c>
      <c r="C8">
        <f t="shared" si="2"/>
        <v>138</v>
      </c>
      <c r="D8">
        <f t="shared" si="3"/>
        <v>13</v>
      </c>
      <c r="E8">
        <f t="shared" si="4"/>
        <v>0</v>
      </c>
      <c r="F8">
        <f t="shared" si="5"/>
        <v>3</v>
      </c>
      <c r="G8">
        <f t="shared" si="6"/>
        <v>0</v>
      </c>
      <c r="H8">
        <f t="shared" si="7"/>
        <v>0</v>
      </c>
      <c r="I8">
        <f t="shared" si="8"/>
        <v>0</v>
      </c>
      <c r="J8">
        <f t="shared" si="9"/>
        <v>0</v>
      </c>
      <c r="L8">
        <f t="shared" si="10"/>
        <v>9.4E-2</v>
      </c>
      <c r="M8">
        <f t="shared" si="0"/>
        <v>8.7657142857142864E-2</v>
      </c>
      <c r="N8">
        <f t="shared" si="11"/>
        <v>0</v>
      </c>
      <c r="O8">
        <f t="shared" si="12"/>
        <v>2.1999999999999999E-2</v>
      </c>
      <c r="P8">
        <f t="shared" si="1"/>
        <v>2.6457142857142856E-2</v>
      </c>
      <c r="Q8">
        <f t="shared" si="13"/>
        <v>6.7442688386326138E-2</v>
      </c>
      <c r="R8">
        <f t="shared" si="14"/>
        <v>-1.4528402672040423E-2</v>
      </c>
      <c r="S8">
        <f t="shared" si="15"/>
        <v>0</v>
      </c>
      <c r="T8">
        <f t="shared" si="16"/>
        <v>0</v>
      </c>
      <c r="U8">
        <f t="shared" si="17"/>
        <v>0</v>
      </c>
      <c r="V8">
        <f t="shared" si="18"/>
        <v>0</v>
      </c>
    </row>
    <row r="9" spans="1:22" x14ac:dyDescent="0.35">
      <c r="A9">
        <v>8</v>
      </c>
      <c r="B9" t="s">
        <v>61</v>
      </c>
      <c r="C9">
        <f t="shared" si="2"/>
        <v>216</v>
      </c>
      <c r="D9">
        <f t="shared" si="3"/>
        <v>26</v>
      </c>
      <c r="E9">
        <f t="shared" si="4"/>
        <v>0</v>
      </c>
      <c r="F9">
        <f t="shared" si="5"/>
        <v>6</v>
      </c>
      <c r="G9">
        <f t="shared" si="6"/>
        <v>0</v>
      </c>
      <c r="H9">
        <f t="shared" si="7"/>
        <v>0</v>
      </c>
      <c r="I9">
        <f t="shared" si="8"/>
        <v>0</v>
      </c>
      <c r="J9">
        <f t="shared" si="9"/>
        <v>0</v>
      </c>
      <c r="L9">
        <f t="shared" si="10"/>
        <v>0.12</v>
      </c>
      <c r="M9">
        <f t="shared" si="0"/>
        <v>8.7657142857142864E-2</v>
      </c>
      <c r="N9">
        <f t="shared" si="11"/>
        <v>0</v>
      </c>
      <c r="O9">
        <f t="shared" si="12"/>
        <v>2.8000000000000001E-2</v>
      </c>
      <c r="P9">
        <f t="shared" si="1"/>
        <v>2.6457142857142856E-2</v>
      </c>
      <c r="Q9">
        <f t="shared" si="13"/>
        <v>5.9217104731980511E-2</v>
      </c>
      <c r="R9">
        <f t="shared" si="14"/>
        <v>-6.3028190176947947E-3</v>
      </c>
      <c r="S9">
        <f t="shared" si="15"/>
        <v>0</v>
      </c>
      <c r="T9">
        <f t="shared" si="16"/>
        <v>0</v>
      </c>
      <c r="U9">
        <f t="shared" si="17"/>
        <v>0</v>
      </c>
      <c r="V9">
        <f t="shared" si="18"/>
        <v>0</v>
      </c>
    </row>
    <row r="10" spans="1:22" x14ac:dyDescent="0.35">
      <c r="A10">
        <v>9</v>
      </c>
      <c r="B10" t="s">
        <v>62</v>
      </c>
      <c r="C10">
        <f t="shared" si="2"/>
        <v>216</v>
      </c>
      <c r="D10">
        <f t="shared" si="3"/>
        <v>22</v>
      </c>
      <c r="E10">
        <f t="shared" si="4"/>
        <v>0</v>
      </c>
      <c r="F10">
        <f t="shared" si="5"/>
        <v>6</v>
      </c>
      <c r="G10">
        <f t="shared" si="6"/>
        <v>0</v>
      </c>
      <c r="H10">
        <f t="shared" si="7"/>
        <v>2</v>
      </c>
      <c r="I10">
        <f t="shared" si="8"/>
        <v>3</v>
      </c>
      <c r="J10">
        <f t="shared" si="9"/>
        <v>0</v>
      </c>
      <c r="L10">
        <f t="shared" si="10"/>
        <v>0.10199999999999999</v>
      </c>
      <c r="M10">
        <f t="shared" si="0"/>
        <v>8.7657142857142864E-2</v>
      </c>
      <c r="N10">
        <f t="shared" si="11"/>
        <v>0</v>
      </c>
      <c r="O10">
        <f t="shared" si="12"/>
        <v>2.8000000000000001E-2</v>
      </c>
      <c r="P10">
        <f t="shared" si="1"/>
        <v>2.6457142857142856E-2</v>
      </c>
      <c r="Q10">
        <f t="shared" si="13"/>
        <v>5.9217104731980511E-2</v>
      </c>
      <c r="R10">
        <f t="shared" si="14"/>
        <v>-6.3028190176947947E-3</v>
      </c>
      <c r="S10">
        <f t="shared" si="15"/>
        <v>0</v>
      </c>
      <c r="T10">
        <f t="shared" si="16"/>
        <v>8.9999999999999993E-3</v>
      </c>
      <c r="U10">
        <f t="shared" si="17"/>
        <v>1.4E-2</v>
      </c>
      <c r="V10">
        <f t="shared" si="18"/>
        <v>0</v>
      </c>
    </row>
    <row r="11" spans="1:22" x14ac:dyDescent="0.35">
      <c r="A11">
        <v>10</v>
      </c>
      <c r="B11" t="s">
        <v>63</v>
      </c>
      <c r="C11">
        <f t="shared" si="2"/>
        <v>149</v>
      </c>
      <c r="D11">
        <f t="shared" si="3"/>
        <v>10</v>
      </c>
      <c r="E11">
        <f t="shared" si="4"/>
        <v>0</v>
      </c>
      <c r="F11">
        <f t="shared" si="5"/>
        <v>3</v>
      </c>
      <c r="G11">
        <f t="shared" si="6"/>
        <v>0</v>
      </c>
      <c r="H11">
        <f t="shared" si="7"/>
        <v>0</v>
      </c>
      <c r="I11">
        <f t="shared" si="8"/>
        <v>4</v>
      </c>
      <c r="J11">
        <f t="shared" si="9"/>
        <v>0</v>
      </c>
      <c r="L11">
        <f t="shared" si="10"/>
        <v>6.7000000000000004E-2</v>
      </c>
      <c r="M11">
        <f t="shared" si="0"/>
        <v>8.7657142857142864E-2</v>
      </c>
      <c r="N11">
        <f t="shared" si="11"/>
        <v>0</v>
      </c>
      <c r="O11">
        <f t="shared" si="12"/>
        <v>0.02</v>
      </c>
      <c r="P11">
        <f t="shared" si="1"/>
        <v>2.6457142857142856E-2</v>
      </c>
      <c r="Q11">
        <f t="shared" si="13"/>
        <v>6.5900795815042143E-2</v>
      </c>
      <c r="R11">
        <f t="shared" si="14"/>
        <v>-1.2986510100756427E-2</v>
      </c>
      <c r="S11">
        <f t="shared" si="15"/>
        <v>0</v>
      </c>
      <c r="T11">
        <f t="shared" si="16"/>
        <v>0</v>
      </c>
      <c r="U11">
        <f t="shared" si="17"/>
        <v>2.7E-2</v>
      </c>
      <c r="V11">
        <f t="shared" si="18"/>
        <v>0</v>
      </c>
    </row>
    <row r="12" spans="1:22" x14ac:dyDescent="0.35">
      <c r="A12">
        <v>11</v>
      </c>
      <c r="B12" t="s">
        <v>7</v>
      </c>
      <c r="C12">
        <f t="shared" si="2"/>
        <v>150</v>
      </c>
      <c r="D12">
        <f t="shared" si="3"/>
        <v>15</v>
      </c>
      <c r="E12">
        <f t="shared" si="4"/>
        <v>0</v>
      </c>
      <c r="F12">
        <f t="shared" si="5"/>
        <v>4</v>
      </c>
      <c r="G12">
        <f t="shared" si="6"/>
        <v>0</v>
      </c>
      <c r="H12">
        <f t="shared" si="7"/>
        <v>0</v>
      </c>
      <c r="I12">
        <f t="shared" si="8"/>
        <v>2</v>
      </c>
      <c r="J12">
        <f t="shared" si="9"/>
        <v>0</v>
      </c>
      <c r="L12">
        <f t="shared" si="10"/>
        <v>0.1</v>
      </c>
      <c r="M12">
        <f t="shared" si="0"/>
        <v>8.7657142857142864E-2</v>
      </c>
      <c r="N12">
        <f t="shared" si="11"/>
        <v>0</v>
      </c>
      <c r="O12">
        <f t="shared" si="12"/>
        <v>2.7E-2</v>
      </c>
      <c r="P12">
        <f t="shared" si="1"/>
        <v>2.6457142857142856E-2</v>
      </c>
      <c r="Q12">
        <f t="shared" si="13"/>
        <v>6.5769097106948032E-2</v>
      </c>
      <c r="R12">
        <f t="shared" si="14"/>
        <v>-1.2854811392662324E-2</v>
      </c>
      <c r="S12">
        <f t="shared" si="15"/>
        <v>0</v>
      </c>
      <c r="T12">
        <f t="shared" si="16"/>
        <v>0</v>
      </c>
      <c r="U12">
        <f t="shared" si="17"/>
        <v>1.2999999999999999E-2</v>
      </c>
      <c r="V12">
        <f t="shared" si="18"/>
        <v>0</v>
      </c>
    </row>
    <row r="13" spans="1:22" x14ac:dyDescent="0.35">
      <c r="A13">
        <v>12</v>
      </c>
      <c r="B13" t="s">
        <v>8</v>
      </c>
      <c r="C13">
        <f t="shared" si="2"/>
        <v>156</v>
      </c>
      <c r="D13">
        <f t="shared" si="3"/>
        <v>16</v>
      </c>
      <c r="E13">
        <f t="shared" si="4"/>
        <v>0</v>
      </c>
      <c r="F13">
        <f t="shared" si="5"/>
        <v>4</v>
      </c>
      <c r="G13">
        <f t="shared" si="6"/>
        <v>0</v>
      </c>
      <c r="H13">
        <f t="shared" si="7"/>
        <v>0</v>
      </c>
      <c r="I13">
        <f t="shared" si="8"/>
        <v>1</v>
      </c>
      <c r="J13">
        <f t="shared" si="9"/>
        <v>0</v>
      </c>
      <c r="L13">
        <f t="shared" si="10"/>
        <v>0.10299999999999999</v>
      </c>
      <c r="M13">
        <f t="shared" si="0"/>
        <v>8.7657142857142864E-2</v>
      </c>
      <c r="N13">
        <f t="shared" si="11"/>
        <v>0</v>
      </c>
      <c r="O13">
        <f t="shared" si="12"/>
        <v>2.5999999999999999E-2</v>
      </c>
      <c r="P13">
        <f t="shared" si="1"/>
        <v>2.6457142857142856E-2</v>
      </c>
      <c r="Q13">
        <f t="shared" si="13"/>
        <v>6.5005685518147366E-2</v>
      </c>
      <c r="R13">
        <f t="shared" si="14"/>
        <v>-1.209139980386165E-2</v>
      </c>
      <c r="S13">
        <f t="shared" si="15"/>
        <v>0</v>
      </c>
      <c r="T13">
        <f t="shared" si="16"/>
        <v>0</v>
      </c>
      <c r="U13">
        <f t="shared" si="17"/>
        <v>6.0000000000000001E-3</v>
      </c>
      <c r="V13">
        <f t="shared" si="18"/>
        <v>0</v>
      </c>
    </row>
    <row r="14" spans="1:22" x14ac:dyDescent="0.35">
      <c r="A14">
        <v>13</v>
      </c>
      <c r="B14" t="s">
        <v>64</v>
      </c>
      <c r="C14">
        <f t="shared" si="2"/>
        <v>176</v>
      </c>
      <c r="D14">
        <f t="shared" si="3"/>
        <v>17</v>
      </c>
      <c r="E14">
        <f t="shared" si="4"/>
        <v>0</v>
      </c>
      <c r="F14">
        <f t="shared" si="5"/>
        <v>4</v>
      </c>
      <c r="G14">
        <f t="shared" si="6"/>
        <v>0</v>
      </c>
      <c r="H14">
        <f t="shared" si="7"/>
        <v>0</v>
      </c>
      <c r="I14">
        <f t="shared" si="8"/>
        <v>2</v>
      </c>
      <c r="J14">
        <f t="shared" si="9"/>
        <v>0</v>
      </c>
      <c r="L14">
        <f t="shared" si="10"/>
        <v>9.7000000000000003E-2</v>
      </c>
      <c r="M14">
        <f t="shared" si="0"/>
        <v>8.7657142857142864E-2</v>
      </c>
      <c r="N14">
        <f t="shared" si="11"/>
        <v>0</v>
      </c>
      <c r="O14">
        <f t="shared" si="12"/>
        <v>2.3E-2</v>
      </c>
      <c r="P14">
        <f t="shared" si="1"/>
        <v>2.6457142857142856E-2</v>
      </c>
      <c r="Q14">
        <f t="shared" si="13"/>
        <v>6.2749395821541612E-2</v>
      </c>
      <c r="R14">
        <f t="shared" si="14"/>
        <v>-9.8351101072559032E-3</v>
      </c>
      <c r="S14">
        <f t="shared" si="15"/>
        <v>0</v>
      </c>
      <c r="T14">
        <f t="shared" si="16"/>
        <v>0</v>
      </c>
      <c r="U14">
        <f t="shared" si="17"/>
        <v>1.0999999999999999E-2</v>
      </c>
      <c r="V14">
        <f t="shared" si="18"/>
        <v>0</v>
      </c>
    </row>
    <row r="15" spans="1:22" x14ac:dyDescent="0.35">
      <c r="A15">
        <v>14</v>
      </c>
      <c r="B15" t="s">
        <v>9</v>
      </c>
      <c r="C15">
        <f t="shared" si="2"/>
        <v>162</v>
      </c>
      <c r="D15">
        <f t="shared" si="3"/>
        <v>17</v>
      </c>
      <c r="E15">
        <f t="shared" si="4"/>
        <v>0</v>
      </c>
      <c r="F15">
        <f t="shared" si="5"/>
        <v>4</v>
      </c>
      <c r="G15">
        <f t="shared" si="6"/>
        <v>0</v>
      </c>
      <c r="H15">
        <f t="shared" si="7"/>
        <v>0</v>
      </c>
      <c r="I15">
        <f t="shared" si="8"/>
        <v>5</v>
      </c>
      <c r="J15">
        <f t="shared" si="9"/>
        <v>0</v>
      </c>
      <c r="L15">
        <f t="shared" si="10"/>
        <v>0.105</v>
      </c>
      <c r="M15">
        <f t="shared" si="0"/>
        <v>8.7657142857142864E-2</v>
      </c>
      <c r="N15">
        <f t="shared" si="11"/>
        <v>0</v>
      </c>
      <c r="O15">
        <f t="shared" si="12"/>
        <v>2.5000000000000001E-2</v>
      </c>
      <c r="P15">
        <f t="shared" si="1"/>
        <v>2.6457142857142856E-2</v>
      </c>
      <c r="Q15">
        <f t="shared" si="13"/>
        <v>6.4285088471301641E-2</v>
      </c>
      <c r="R15">
        <f t="shared" si="14"/>
        <v>-1.1370802757015932E-2</v>
      </c>
      <c r="S15">
        <f t="shared" si="15"/>
        <v>0</v>
      </c>
      <c r="T15">
        <f t="shared" si="16"/>
        <v>0</v>
      </c>
      <c r="U15">
        <f t="shared" si="17"/>
        <v>3.1E-2</v>
      </c>
      <c r="V15">
        <f t="shared" si="18"/>
        <v>0</v>
      </c>
    </row>
    <row r="16" spans="1:22" x14ac:dyDescent="0.35">
      <c r="A16">
        <v>15</v>
      </c>
      <c r="B16" t="s">
        <v>65</v>
      </c>
      <c r="C16">
        <f t="shared" si="2"/>
        <v>77</v>
      </c>
      <c r="D16">
        <f t="shared" si="3"/>
        <v>11</v>
      </c>
      <c r="E16">
        <f t="shared" si="4"/>
        <v>0</v>
      </c>
      <c r="F16">
        <f t="shared" si="5"/>
        <v>2</v>
      </c>
      <c r="G16">
        <f t="shared" si="6"/>
        <v>0</v>
      </c>
      <c r="H16">
        <f t="shared" si="7"/>
        <v>0</v>
      </c>
      <c r="I16">
        <f t="shared" si="8"/>
        <v>0</v>
      </c>
      <c r="J16">
        <f t="shared" si="9"/>
        <v>0</v>
      </c>
      <c r="L16">
        <f t="shared" si="10"/>
        <v>0.14299999999999999</v>
      </c>
      <c r="M16">
        <f t="shared" si="0"/>
        <v>8.7657142857142864E-2</v>
      </c>
      <c r="N16">
        <f t="shared" si="11"/>
        <v>0</v>
      </c>
      <c r="O16">
        <f t="shared" si="12"/>
        <v>2.5999999999999999E-2</v>
      </c>
      <c r="P16">
        <f t="shared" si="1"/>
        <v>2.6457142857142856E-2</v>
      </c>
      <c r="Q16">
        <f t="shared" si="13"/>
        <v>8.1325871921169038E-2</v>
      </c>
      <c r="R16">
        <f t="shared" si="14"/>
        <v>-2.8411586206883322E-2</v>
      </c>
      <c r="S16">
        <f t="shared" si="15"/>
        <v>0</v>
      </c>
      <c r="T16">
        <f t="shared" si="16"/>
        <v>0</v>
      </c>
      <c r="U16">
        <f t="shared" si="17"/>
        <v>0</v>
      </c>
      <c r="V16">
        <f t="shared" si="18"/>
        <v>0</v>
      </c>
    </row>
    <row r="17" spans="1:22" x14ac:dyDescent="0.35">
      <c r="A17">
        <v>16</v>
      </c>
      <c r="B17" t="s">
        <v>66</v>
      </c>
      <c r="C17">
        <f t="shared" si="2"/>
        <v>303</v>
      </c>
      <c r="D17">
        <f t="shared" si="3"/>
        <v>33</v>
      </c>
      <c r="E17">
        <f t="shared" si="4"/>
        <v>0</v>
      </c>
      <c r="F17">
        <f t="shared" si="5"/>
        <v>7</v>
      </c>
      <c r="G17">
        <f t="shared" si="6"/>
        <v>0</v>
      </c>
      <c r="H17">
        <f t="shared" si="7"/>
        <v>2</v>
      </c>
      <c r="I17">
        <f t="shared" si="8"/>
        <v>2</v>
      </c>
      <c r="J17">
        <f t="shared" si="9"/>
        <v>0</v>
      </c>
      <c r="L17">
        <f t="shared" si="10"/>
        <v>0.109</v>
      </c>
      <c r="M17">
        <f t="shared" si="0"/>
        <v>8.7657142857142864E-2</v>
      </c>
      <c r="N17">
        <f t="shared" si="11"/>
        <v>0</v>
      </c>
      <c r="O17">
        <f t="shared" si="12"/>
        <v>2.3E-2</v>
      </c>
      <c r="P17">
        <f t="shared" si="1"/>
        <v>2.6457142857142856E-2</v>
      </c>
      <c r="Q17">
        <f t="shared" si="13"/>
        <v>5.4116937345855334E-2</v>
      </c>
      <c r="R17">
        <f t="shared" si="14"/>
        <v>-1.2026516315696255E-3</v>
      </c>
      <c r="S17">
        <f t="shared" si="15"/>
        <v>0</v>
      </c>
      <c r="T17">
        <f t="shared" si="16"/>
        <v>7.0000000000000001E-3</v>
      </c>
      <c r="U17">
        <f t="shared" si="17"/>
        <v>7.0000000000000001E-3</v>
      </c>
      <c r="V17">
        <f t="shared" si="18"/>
        <v>0</v>
      </c>
    </row>
    <row r="18" spans="1:22" x14ac:dyDescent="0.35">
      <c r="A18">
        <v>17</v>
      </c>
      <c r="B18" t="s">
        <v>10</v>
      </c>
      <c r="C18">
        <f t="shared" si="2"/>
        <v>138</v>
      </c>
      <c r="D18">
        <f t="shared" si="3"/>
        <v>13</v>
      </c>
      <c r="E18">
        <f t="shared" si="4"/>
        <v>1</v>
      </c>
      <c r="F18">
        <f t="shared" si="5"/>
        <v>1</v>
      </c>
      <c r="G18">
        <f t="shared" si="6"/>
        <v>0</v>
      </c>
      <c r="H18">
        <f t="shared" si="7"/>
        <v>0</v>
      </c>
      <c r="I18">
        <f t="shared" si="8"/>
        <v>2</v>
      </c>
      <c r="J18">
        <f t="shared" si="9"/>
        <v>0</v>
      </c>
      <c r="L18">
        <f t="shared" si="10"/>
        <v>9.4E-2</v>
      </c>
      <c r="M18">
        <f t="shared" si="0"/>
        <v>8.7657142857142864E-2</v>
      </c>
      <c r="N18">
        <f t="shared" si="11"/>
        <v>7.0000000000000001E-3</v>
      </c>
      <c r="O18">
        <f t="shared" si="12"/>
        <v>7.0000000000000001E-3</v>
      </c>
      <c r="P18">
        <f t="shared" si="1"/>
        <v>2.6457142857142856E-2</v>
      </c>
      <c r="Q18">
        <f t="shared" si="13"/>
        <v>6.7442688386326138E-2</v>
      </c>
      <c r="R18">
        <f t="shared" si="14"/>
        <v>-1.4528402672040423E-2</v>
      </c>
      <c r="S18">
        <f t="shared" si="15"/>
        <v>0</v>
      </c>
      <c r="T18">
        <f t="shared" si="16"/>
        <v>0</v>
      </c>
      <c r="U18">
        <f t="shared" si="17"/>
        <v>1.4E-2</v>
      </c>
      <c r="V18">
        <f t="shared" si="17"/>
        <v>0</v>
      </c>
    </row>
    <row r="19" spans="1:22" x14ac:dyDescent="0.35">
      <c r="A19">
        <v>18</v>
      </c>
      <c r="B19" t="s">
        <v>11</v>
      </c>
      <c r="C19">
        <f t="shared" si="2"/>
        <v>185</v>
      </c>
      <c r="D19">
        <f t="shared" si="3"/>
        <v>12</v>
      </c>
      <c r="E19">
        <f t="shared" si="4"/>
        <v>5</v>
      </c>
      <c r="F19">
        <f t="shared" si="5"/>
        <v>1</v>
      </c>
      <c r="G19">
        <f t="shared" si="6"/>
        <v>0</v>
      </c>
      <c r="H19">
        <f t="shared" si="7"/>
        <v>0</v>
      </c>
      <c r="I19">
        <f t="shared" si="8"/>
        <v>1</v>
      </c>
      <c r="J19">
        <f t="shared" si="9"/>
        <v>0</v>
      </c>
      <c r="L19">
        <f t="shared" si="10"/>
        <v>6.5000000000000002E-2</v>
      </c>
      <c r="M19">
        <f t="shared" si="0"/>
        <v>8.7657142857142864E-2</v>
      </c>
      <c r="N19">
        <f t="shared" si="11"/>
        <v>2.7E-2</v>
      </c>
      <c r="O19">
        <f t="shared" si="12"/>
        <v>5.0000000000000001E-3</v>
      </c>
      <c r="P19">
        <f t="shared" si="1"/>
        <v>2.6457142857142856E-2</v>
      </c>
      <c r="Q19">
        <f t="shared" si="13"/>
        <v>6.1855605340230657E-2</v>
      </c>
      <c r="R19">
        <f t="shared" si="14"/>
        <v>-8.9413196259449414E-3</v>
      </c>
      <c r="S19">
        <f t="shared" si="15"/>
        <v>0</v>
      </c>
      <c r="T19">
        <f t="shared" si="16"/>
        <v>0</v>
      </c>
      <c r="U19">
        <f t="shared" si="17"/>
        <v>5.0000000000000001E-3</v>
      </c>
      <c r="V19">
        <f t="shared" si="17"/>
        <v>0</v>
      </c>
    </row>
    <row r="20" spans="1:22" x14ac:dyDescent="0.35">
      <c r="A20">
        <v>19</v>
      </c>
      <c r="B20" t="s">
        <v>12</v>
      </c>
      <c r="C20">
        <f t="shared" si="2"/>
        <v>102</v>
      </c>
      <c r="D20">
        <f t="shared" si="3"/>
        <v>11</v>
      </c>
      <c r="E20">
        <f t="shared" si="4"/>
        <v>0</v>
      </c>
      <c r="F20">
        <f t="shared" si="5"/>
        <v>1</v>
      </c>
      <c r="G20">
        <f t="shared" si="6"/>
        <v>0</v>
      </c>
      <c r="H20">
        <f t="shared" si="7"/>
        <v>2</v>
      </c>
      <c r="I20">
        <f t="shared" si="8"/>
        <v>2</v>
      </c>
      <c r="J20">
        <f t="shared" si="9"/>
        <v>0</v>
      </c>
      <c r="L20">
        <f t="shared" si="10"/>
        <v>0.108</v>
      </c>
      <c r="M20">
        <f t="shared" si="0"/>
        <v>8.7657142857142864E-2</v>
      </c>
      <c r="N20">
        <f t="shared" si="11"/>
        <v>0</v>
      </c>
      <c r="O20">
        <f t="shared" si="12"/>
        <v>0.01</v>
      </c>
      <c r="P20">
        <f t="shared" si="1"/>
        <v>2.6457142857142856E-2</v>
      </c>
      <c r="Q20">
        <f t="shared" si="13"/>
        <v>7.4129889834023979E-2</v>
      </c>
      <c r="R20">
        <f t="shared" si="14"/>
        <v>-2.1215604119738263E-2</v>
      </c>
      <c r="S20">
        <f t="shared" si="15"/>
        <v>0</v>
      </c>
      <c r="T20">
        <f t="shared" si="16"/>
        <v>0.02</v>
      </c>
      <c r="U20">
        <f t="shared" si="17"/>
        <v>0.02</v>
      </c>
      <c r="V20">
        <f t="shared" si="17"/>
        <v>0</v>
      </c>
    </row>
    <row r="21" spans="1:22" x14ac:dyDescent="0.35">
      <c r="A21">
        <v>20</v>
      </c>
      <c r="B21" t="s">
        <v>67</v>
      </c>
      <c r="C21">
        <f t="shared" si="2"/>
        <v>139</v>
      </c>
      <c r="D21">
        <f t="shared" si="3"/>
        <v>13</v>
      </c>
      <c r="E21">
        <f t="shared" si="4"/>
        <v>0</v>
      </c>
      <c r="F21">
        <f t="shared" si="5"/>
        <v>4</v>
      </c>
      <c r="G21">
        <f t="shared" si="6"/>
        <v>0</v>
      </c>
      <c r="H21">
        <f t="shared" si="7"/>
        <v>0</v>
      </c>
      <c r="I21">
        <f t="shared" si="8"/>
        <v>3</v>
      </c>
      <c r="J21">
        <f t="shared" si="9"/>
        <v>0</v>
      </c>
      <c r="L21">
        <f t="shared" si="10"/>
        <v>9.4E-2</v>
      </c>
      <c r="M21">
        <f t="shared" si="0"/>
        <v>8.7657142857142864E-2</v>
      </c>
      <c r="N21">
        <f t="shared" si="11"/>
        <v>0</v>
      </c>
      <c r="O21">
        <f t="shared" si="12"/>
        <v>2.9000000000000001E-2</v>
      </c>
      <c r="P21">
        <f t="shared" si="1"/>
        <v>2.6457142857142856E-2</v>
      </c>
      <c r="Q21">
        <f t="shared" si="13"/>
        <v>6.729499224640044E-2</v>
      </c>
      <c r="R21">
        <f t="shared" si="14"/>
        <v>-1.4380706532114724E-2</v>
      </c>
      <c r="S21">
        <f t="shared" si="15"/>
        <v>0</v>
      </c>
      <c r="T21">
        <f t="shared" si="16"/>
        <v>0</v>
      </c>
      <c r="U21">
        <f t="shared" si="17"/>
        <v>2.1999999999999999E-2</v>
      </c>
      <c r="V21">
        <f t="shared" si="17"/>
        <v>0</v>
      </c>
    </row>
    <row r="22" spans="1:22" x14ac:dyDescent="0.35">
      <c r="A22">
        <v>21</v>
      </c>
      <c r="B22" t="s">
        <v>13</v>
      </c>
      <c r="C22">
        <f t="shared" si="2"/>
        <v>412</v>
      </c>
      <c r="D22">
        <f t="shared" si="3"/>
        <v>37</v>
      </c>
      <c r="E22">
        <f t="shared" si="4"/>
        <v>0</v>
      </c>
      <c r="F22">
        <f t="shared" si="5"/>
        <v>10</v>
      </c>
      <c r="G22">
        <f t="shared" si="6"/>
        <v>0</v>
      </c>
      <c r="H22">
        <f t="shared" si="7"/>
        <v>2</v>
      </c>
      <c r="I22">
        <f t="shared" si="8"/>
        <v>9</v>
      </c>
      <c r="J22">
        <f t="shared" si="9"/>
        <v>0</v>
      </c>
      <c r="L22">
        <f t="shared" si="10"/>
        <v>0.09</v>
      </c>
      <c r="M22">
        <f t="shared" si="0"/>
        <v>8.7657142857142864E-2</v>
      </c>
      <c r="N22">
        <f t="shared" si="11"/>
        <v>0</v>
      </c>
      <c r="O22">
        <f t="shared" si="12"/>
        <v>2.4E-2</v>
      </c>
      <c r="P22">
        <f t="shared" si="1"/>
        <v>2.6457142857142856E-2</v>
      </c>
      <c r="Q22">
        <f t="shared" si="13"/>
        <v>5.0177523572133856E-2</v>
      </c>
      <c r="R22">
        <f t="shared" si="14"/>
        <v>2.736762142151853E-3</v>
      </c>
      <c r="S22">
        <f t="shared" si="15"/>
        <v>0</v>
      </c>
      <c r="T22">
        <f t="shared" si="16"/>
        <v>5.0000000000000001E-3</v>
      </c>
      <c r="U22">
        <f t="shared" si="17"/>
        <v>2.1999999999999999E-2</v>
      </c>
      <c r="V22">
        <f t="shared" si="17"/>
        <v>0</v>
      </c>
    </row>
    <row r="23" spans="1:22" x14ac:dyDescent="0.35">
      <c r="A23">
        <v>22</v>
      </c>
      <c r="B23" t="s">
        <v>68</v>
      </c>
      <c r="C23">
        <f t="shared" si="2"/>
        <v>155</v>
      </c>
      <c r="D23">
        <f t="shared" si="3"/>
        <v>13</v>
      </c>
      <c r="E23">
        <f t="shared" si="4"/>
        <v>0</v>
      </c>
      <c r="F23">
        <f t="shared" si="5"/>
        <v>3</v>
      </c>
      <c r="G23">
        <f t="shared" si="6"/>
        <v>0</v>
      </c>
      <c r="H23">
        <f t="shared" si="7"/>
        <v>0</v>
      </c>
      <c r="I23">
        <f t="shared" si="8"/>
        <v>5</v>
      </c>
      <c r="J23">
        <f t="shared" si="9"/>
        <v>0</v>
      </c>
      <c r="L23">
        <f t="shared" si="10"/>
        <v>8.4000000000000005E-2</v>
      </c>
      <c r="M23">
        <f t="shared" si="0"/>
        <v>8.7657142857142864E-2</v>
      </c>
      <c r="N23">
        <f t="shared" si="11"/>
        <v>0</v>
      </c>
      <c r="O23">
        <f t="shared" si="12"/>
        <v>1.9E-2</v>
      </c>
      <c r="P23">
        <f t="shared" si="1"/>
        <v>2.6457142857142856E-2</v>
      </c>
      <c r="Q23">
        <f t="shared" si="13"/>
        <v>6.5129835735411368E-2</v>
      </c>
      <c r="R23">
        <f t="shared" si="14"/>
        <v>-1.2215550021125652E-2</v>
      </c>
      <c r="S23">
        <f t="shared" si="15"/>
        <v>0</v>
      </c>
      <c r="T23">
        <f t="shared" si="16"/>
        <v>0</v>
      </c>
      <c r="U23">
        <f t="shared" si="17"/>
        <v>3.2000000000000001E-2</v>
      </c>
      <c r="V23">
        <f t="shared" si="17"/>
        <v>0</v>
      </c>
    </row>
    <row r="24" spans="1:22" x14ac:dyDescent="0.35">
      <c r="A24">
        <v>23</v>
      </c>
      <c r="B24" t="s">
        <v>14</v>
      </c>
      <c r="C24">
        <f t="shared" si="2"/>
        <v>151</v>
      </c>
      <c r="D24">
        <f t="shared" si="3"/>
        <v>21</v>
      </c>
      <c r="E24">
        <f t="shared" si="4"/>
        <v>1</v>
      </c>
      <c r="F24">
        <f t="shared" si="5"/>
        <v>1</v>
      </c>
      <c r="G24">
        <f t="shared" si="6"/>
        <v>0</v>
      </c>
      <c r="H24">
        <f t="shared" si="7"/>
        <v>2</v>
      </c>
      <c r="I24">
        <f t="shared" si="8"/>
        <v>1</v>
      </c>
      <c r="J24">
        <f t="shared" si="9"/>
        <v>0</v>
      </c>
      <c r="L24">
        <f t="shared" si="10"/>
        <v>0.13900000000000001</v>
      </c>
      <c r="M24">
        <f t="shared" si="0"/>
        <v>8.7657142857142864E-2</v>
      </c>
      <c r="N24">
        <f t="shared" si="11"/>
        <v>7.0000000000000001E-3</v>
      </c>
      <c r="O24">
        <f t="shared" si="12"/>
        <v>7.0000000000000001E-3</v>
      </c>
      <c r="P24">
        <f t="shared" si="1"/>
        <v>2.6457142857142856E-2</v>
      </c>
      <c r="Q24">
        <f t="shared" si="13"/>
        <v>6.5638708839797097E-2</v>
      </c>
      <c r="R24">
        <f t="shared" si="14"/>
        <v>-1.2724423125511388E-2</v>
      </c>
      <c r="S24">
        <f t="shared" si="15"/>
        <v>0</v>
      </c>
      <c r="T24">
        <f t="shared" si="16"/>
        <v>1.2999999999999999E-2</v>
      </c>
      <c r="U24">
        <f t="shared" si="17"/>
        <v>7.0000000000000001E-3</v>
      </c>
      <c r="V24">
        <f t="shared" si="17"/>
        <v>0</v>
      </c>
    </row>
    <row r="25" spans="1:22" x14ac:dyDescent="0.35">
      <c r="A25">
        <v>24</v>
      </c>
      <c r="B25" t="s">
        <v>15</v>
      </c>
      <c r="C25">
        <f t="shared" si="2"/>
        <v>270</v>
      </c>
      <c r="D25">
        <f t="shared" si="3"/>
        <v>24</v>
      </c>
      <c r="E25">
        <f t="shared" si="4"/>
        <v>0</v>
      </c>
      <c r="F25">
        <f t="shared" si="5"/>
        <v>7</v>
      </c>
      <c r="G25">
        <f t="shared" si="6"/>
        <v>0</v>
      </c>
      <c r="H25">
        <f t="shared" si="7"/>
        <v>0</v>
      </c>
      <c r="I25">
        <f t="shared" si="8"/>
        <v>9</v>
      </c>
      <c r="J25">
        <f t="shared" si="9"/>
        <v>0</v>
      </c>
      <c r="L25">
        <f t="shared" si="10"/>
        <v>8.8999999999999996E-2</v>
      </c>
      <c r="M25">
        <f t="shared" si="0"/>
        <v>8.7657142857142864E-2</v>
      </c>
      <c r="N25">
        <f t="shared" si="11"/>
        <v>0</v>
      </c>
      <c r="O25">
        <f t="shared" si="12"/>
        <v>2.5999999999999999E-2</v>
      </c>
      <c r="P25">
        <f t="shared" si="1"/>
        <v>2.6457142857142856E-2</v>
      </c>
      <c r="Q25">
        <f t="shared" si="13"/>
        <v>5.575854353411823E-2</v>
      </c>
      <c r="R25">
        <f t="shared" si="14"/>
        <v>-2.8442578198325172E-3</v>
      </c>
      <c r="S25">
        <f t="shared" si="15"/>
        <v>0</v>
      </c>
      <c r="T25">
        <f t="shared" si="16"/>
        <v>0</v>
      </c>
      <c r="U25">
        <f t="shared" si="17"/>
        <v>3.3000000000000002E-2</v>
      </c>
      <c r="V25">
        <f t="shared" si="17"/>
        <v>0</v>
      </c>
    </row>
    <row r="26" spans="1:22" x14ac:dyDescent="0.35">
      <c r="A26">
        <v>25</v>
      </c>
      <c r="B26" t="s">
        <v>16</v>
      </c>
      <c r="C26">
        <f t="shared" si="2"/>
        <v>218</v>
      </c>
      <c r="D26">
        <f t="shared" si="3"/>
        <v>19</v>
      </c>
      <c r="E26">
        <f t="shared" si="4"/>
        <v>0</v>
      </c>
      <c r="F26">
        <f t="shared" si="5"/>
        <v>3</v>
      </c>
      <c r="G26">
        <f t="shared" si="6"/>
        <v>0</v>
      </c>
      <c r="H26">
        <f t="shared" si="7"/>
        <v>0</v>
      </c>
      <c r="I26">
        <f t="shared" si="8"/>
        <v>3</v>
      </c>
      <c r="J26">
        <f t="shared" si="9"/>
        <v>0</v>
      </c>
      <c r="L26">
        <f t="shared" si="10"/>
        <v>8.6999999999999994E-2</v>
      </c>
      <c r="M26">
        <f t="shared" si="0"/>
        <v>8.7657142857142864E-2</v>
      </c>
      <c r="N26">
        <f t="shared" si="11"/>
        <v>0</v>
      </c>
      <c r="O26">
        <f t="shared" si="12"/>
        <v>1.4E-2</v>
      </c>
      <c r="P26">
        <f t="shared" si="1"/>
        <v>2.6457142857142856E-2</v>
      </c>
      <c r="Q26">
        <f t="shared" si="13"/>
        <v>5.9066483419784571E-2</v>
      </c>
      <c r="R26">
        <f t="shared" si="14"/>
        <v>-6.1521977054988554E-3</v>
      </c>
      <c r="S26">
        <f t="shared" si="15"/>
        <v>0</v>
      </c>
      <c r="T26">
        <f t="shared" si="16"/>
        <v>0</v>
      </c>
      <c r="U26">
        <f t="shared" si="17"/>
        <v>1.4E-2</v>
      </c>
      <c r="V26">
        <f t="shared" si="17"/>
        <v>0</v>
      </c>
    </row>
    <row r="27" spans="1:22" x14ac:dyDescent="0.35">
      <c r="A27">
        <v>26</v>
      </c>
      <c r="B27" t="s">
        <v>69</v>
      </c>
      <c r="C27">
        <f t="shared" si="2"/>
        <v>364</v>
      </c>
      <c r="D27">
        <f t="shared" si="3"/>
        <v>37</v>
      </c>
      <c r="E27">
        <f t="shared" si="4"/>
        <v>1</v>
      </c>
      <c r="F27">
        <f t="shared" si="5"/>
        <v>9</v>
      </c>
      <c r="G27">
        <f t="shared" si="6"/>
        <v>0</v>
      </c>
      <c r="H27">
        <f t="shared" si="7"/>
        <v>0</v>
      </c>
      <c r="I27">
        <f t="shared" si="8"/>
        <v>6</v>
      </c>
      <c r="J27">
        <f t="shared" si="9"/>
        <v>0</v>
      </c>
      <c r="L27">
        <f t="shared" si="10"/>
        <v>0.10199999999999999</v>
      </c>
      <c r="M27">
        <f t="shared" si="0"/>
        <v>8.7657142857142864E-2</v>
      </c>
      <c r="N27">
        <f t="shared" si="11"/>
        <v>3.0000000000000001E-3</v>
      </c>
      <c r="O27">
        <f t="shared" si="12"/>
        <v>2.5000000000000001E-2</v>
      </c>
      <c r="P27">
        <f t="shared" si="1"/>
        <v>2.6457142857142856E-2</v>
      </c>
      <c r="Q27">
        <f t="shared" si="13"/>
        <v>5.1693087810612506E-2</v>
      </c>
      <c r="R27">
        <f t="shared" si="14"/>
        <v>1.2211979036732094E-3</v>
      </c>
      <c r="S27">
        <f t="shared" si="15"/>
        <v>0</v>
      </c>
      <c r="T27">
        <f t="shared" si="16"/>
        <v>0</v>
      </c>
      <c r="U27">
        <f t="shared" si="17"/>
        <v>1.6E-2</v>
      </c>
      <c r="V27">
        <f t="shared" si="17"/>
        <v>0</v>
      </c>
    </row>
    <row r="28" spans="1:22" x14ac:dyDescent="0.35">
      <c r="A28">
        <v>27</v>
      </c>
      <c r="B28" t="s">
        <v>70</v>
      </c>
      <c r="C28">
        <f t="shared" si="2"/>
        <v>115</v>
      </c>
      <c r="D28">
        <f t="shared" si="3"/>
        <v>13</v>
      </c>
      <c r="E28">
        <f t="shared" si="4"/>
        <v>0</v>
      </c>
      <c r="F28">
        <f t="shared" si="5"/>
        <v>2</v>
      </c>
      <c r="G28">
        <f t="shared" si="6"/>
        <v>0</v>
      </c>
      <c r="H28">
        <f t="shared" si="7"/>
        <v>0</v>
      </c>
      <c r="I28">
        <f t="shared" si="8"/>
        <v>1</v>
      </c>
      <c r="J28">
        <f t="shared" si="9"/>
        <v>0</v>
      </c>
      <c r="L28">
        <f t="shared" si="10"/>
        <v>0.113</v>
      </c>
      <c r="M28">
        <f t="shared" si="0"/>
        <v>8.7657142857142864E-2</v>
      </c>
      <c r="N28">
        <f t="shared" si="11"/>
        <v>0</v>
      </c>
      <c r="O28">
        <f t="shared" si="12"/>
        <v>1.7000000000000001E-2</v>
      </c>
      <c r="P28">
        <f t="shared" si="1"/>
        <v>2.6457142857142856E-2</v>
      </c>
      <c r="Q28">
        <f t="shared" si="13"/>
        <v>7.1354558493120251E-2</v>
      </c>
      <c r="R28">
        <f t="shared" si="14"/>
        <v>-1.8440272778834536E-2</v>
      </c>
      <c r="S28">
        <f t="shared" si="15"/>
        <v>0</v>
      </c>
      <c r="T28">
        <f t="shared" si="16"/>
        <v>0</v>
      </c>
      <c r="U28">
        <f t="shared" si="17"/>
        <v>8.9999999999999993E-3</v>
      </c>
      <c r="V28">
        <f t="shared" si="17"/>
        <v>0</v>
      </c>
    </row>
    <row r="29" spans="1:22" x14ac:dyDescent="0.35">
      <c r="A29">
        <v>28</v>
      </c>
      <c r="B29" t="s">
        <v>17</v>
      </c>
      <c r="C29">
        <f t="shared" si="2"/>
        <v>89</v>
      </c>
      <c r="D29">
        <f t="shared" si="3"/>
        <v>11</v>
      </c>
      <c r="E29">
        <f t="shared" si="4"/>
        <v>1</v>
      </c>
      <c r="F29">
        <f t="shared" si="5"/>
        <v>2</v>
      </c>
      <c r="G29">
        <f t="shared" si="6"/>
        <v>0</v>
      </c>
      <c r="H29">
        <f t="shared" si="7"/>
        <v>6</v>
      </c>
      <c r="I29">
        <f t="shared" si="8"/>
        <v>3</v>
      </c>
      <c r="J29">
        <f t="shared" si="9"/>
        <v>0</v>
      </c>
      <c r="L29">
        <f t="shared" si="10"/>
        <v>0.124</v>
      </c>
      <c r="M29">
        <f t="shared" si="0"/>
        <v>8.7657142857142864E-2</v>
      </c>
      <c r="N29">
        <f t="shared" si="11"/>
        <v>1.0999999999999999E-2</v>
      </c>
      <c r="O29">
        <f t="shared" si="12"/>
        <v>2.1999999999999999E-2</v>
      </c>
      <c r="P29">
        <f t="shared" si="1"/>
        <v>2.6457142857142856E-2</v>
      </c>
      <c r="Q29">
        <f t="shared" si="13"/>
        <v>7.74929819985061E-2</v>
      </c>
      <c r="R29">
        <f t="shared" si="14"/>
        <v>-2.4578696284220384E-2</v>
      </c>
      <c r="S29">
        <f t="shared" si="15"/>
        <v>0</v>
      </c>
      <c r="T29">
        <f t="shared" si="16"/>
        <v>6.7000000000000004E-2</v>
      </c>
      <c r="U29">
        <f t="shared" si="17"/>
        <v>3.4000000000000002E-2</v>
      </c>
      <c r="V29">
        <f t="shared" si="17"/>
        <v>0</v>
      </c>
    </row>
    <row r="30" spans="1:22" x14ac:dyDescent="0.35">
      <c r="A30">
        <v>29</v>
      </c>
      <c r="B30" t="s">
        <v>71</v>
      </c>
      <c r="C30">
        <f t="shared" si="2"/>
        <v>251</v>
      </c>
      <c r="D30">
        <f t="shared" si="3"/>
        <v>25</v>
      </c>
      <c r="E30">
        <f t="shared" si="4"/>
        <v>0</v>
      </c>
      <c r="F30">
        <f t="shared" si="5"/>
        <v>7</v>
      </c>
      <c r="G30">
        <f t="shared" si="6"/>
        <v>0</v>
      </c>
      <c r="H30">
        <f t="shared" si="7"/>
        <v>0</v>
      </c>
      <c r="I30">
        <f t="shared" si="8"/>
        <v>4</v>
      </c>
      <c r="J30">
        <f t="shared" si="9"/>
        <v>0</v>
      </c>
      <c r="L30">
        <f t="shared" si="10"/>
        <v>0.1</v>
      </c>
      <c r="M30">
        <f t="shared" si="0"/>
        <v>8.7657142857142864E-2</v>
      </c>
      <c r="N30">
        <f t="shared" si="11"/>
        <v>0</v>
      </c>
      <c r="O30">
        <f t="shared" si="12"/>
        <v>2.8000000000000001E-2</v>
      </c>
      <c r="P30">
        <f t="shared" si="1"/>
        <v>2.6457142857142856E-2</v>
      </c>
      <c r="Q30">
        <f t="shared" si="13"/>
        <v>5.6847331961327657E-2</v>
      </c>
      <c r="R30">
        <f t="shared" si="14"/>
        <v>-3.9330462470419485E-3</v>
      </c>
      <c r="S30">
        <f t="shared" si="15"/>
        <v>0</v>
      </c>
      <c r="T30">
        <f t="shared" si="16"/>
        <v>0</v>
      </c>
      <c r="U30">
        <f t="shared" si="17"/>
        <v>1.6E-2</v>
      </c>
      <c r="V30">
        <f t="shared" si="17"/>
        <v>0</v>
      </c>
    </row>
    <row r="31" spans="1:22" x14ac:dyDescent="0.35">
      <c r="A31">
        <v>30</v>
      </c>
      <c r="B31" t="s">
        <v>72</v>
      </c>
      <c r="C31">
        <f t="shared" si="2"/>
        <v>171</v>
      </c>
      <c r="D31">
        <f t="shared" si="3"/>
        <v>7</v>
      </c>
      <c r="E31">
        <f t="shared" si="4"/>
        <v>0</v>
      </c>
      <c r="F31">
        <f t="shared" si="5"/>
        <v>6</v>
      </c>
      <c r="G31">
        <f t="shared" si="6"/>
        <v>0</v>
      </c>
      <c r="H31">
        <f t="shared" si="7"/>
        <v>0</v>
      </c>
      <c r="I31">
        <f t="shared" si="8"/>
        <v>3</v>
      </c>
      <c r="J31">
        <f t="shared" si="9"/>
        <v>0</v>
      </c>
      <c r="L31">
        <f t="shared" si="10"/>
        <v>4.1000000000000002E-2</v>
      </c>
      <c r="M31">
        <f t="shared" si="0"/>
        <v>8.7657142857142864E-2</v>
      </c>
      <c r="N31">
        <f t="shared" si="11"/>
        <v>0</v>
      </c>
      <c r="O31">
        <f t="shared" si="12"/>
        <v>3.5000000000000003E-2</v>
      </c>
      <c r="P31">
        <f t="shared" si="1"/>
        <v>2.6457142857142856E-2</v>
      </c>
      <c r="Q31">
        <f t="shared" si="13"/>
        <v>6.3276161433059058E-2</v>
      </c>
      <c r="R31">
        <f t="shared" si="14"/>
        <v>-1.0361875718773349E-2</v>
      </c>
      <c r="S31">
        <f t="shared" si="15"/>
        <v>0</v>
      </c>
      <c r="T31">
        <f t="shared" si="16"/>
        <v>0</v>
      </c>
      <c r="U31">
        <f t="shared" si="17"/>
        <v>1.7999999999999999E-2</v>
      </c>
      <c r="V31">
        <f t="shared" si="17"/>
        <v>0</v>
      </c>
    </row>
    <row r="32" spans="1:22" x14ac:dyDescent="0.35">
      <c r="A32">
        <v>31</v>
      </c>
      <c r="B32" t="s">
        <v>73</v>
      </c>
      <c r="C32">
        <f t="shared" si="2"/>
        <v>250</v>
      </c>
      <c r="D32">
        <f t="shared" si="3"/>
        <v>15</v>
      </c>
      <c r="E32">
        <f t="shared" si="4"/>
        <v>0</v>
      </c>
      <c r="F32">
        <f t="shared" si="5"/>
        <v>5</v>
      </c>
      <c r="G32">
        <f t="shared" si="6"/>
        <v>0</v>
      </c>
      <c r="H32">
        <f t="shared" si="7"/>
        <v>2</v>
      </c>
      <c r="I32">
        <f t="shared" si="8"/>
        <v>6</v>
      </c>
      <c r="J32">
        <f t="shared" si="9"/>
        <v>0</v>
      </c>
      <c r="L32">
        <f t="shared" si="10"/>
        <v>0.06</v>
      </c>
      <c r="M32">
        <f t="shared" si="0"/>
        <v>8.7657142857142864E-2</v>
      </c>
      <c r="N32">
        <f t="shared" si="11"/>
        <v>0</v>
      </c>
      <c r="O32">
        <f t="shared" si="12"/>
        <v>0.02</v>
      </c>
      <c r="P32">
        <f t="shared" si="1"/>
        <v>2.6457142857142856E-2</v>
      </c>
      <c r="Q32">
        <f t="shared" si="13"/>
        <v>5.6908051680415524E-2</v>
      </c>
      <c r="R32">
        <f t="shared" si="14"/>
        <v>-3.9937659661298114E-3</v>
      </c>
      <c r="S32">
        <f t="shared" si="15"/>
        <v>0</v>
      </c>
      <c r="T32">
        <f t="shared" si="16"/>
        <v>8.0000000000000002E-3</v>
      </c>
      <c r="U32">
        <f t="shared" si="17"/>
        <v>2.4E-2</v>
      </c>
      <c r="V32">
        <f t="shared" si="17"/>
        <v>0</v>
      </c>
    </row>
    <row r="33" spans="1:22" x14ac:dyDescent="0.35">
      <c r="A33">
        <v>32</v>
      </c>
      <c r="B33" t="s">
        <v>74</v>
      </c>
      <c r="C33">
        <f t="shared" si="2"/>
        <v>285</v>
      </c>
      <c r="D33">
        <f t="shared" si="3"/>
        <v>27</v>
      </c>
      <c r="E33">
        <f t="shared" si="4"/>
        <v>0</v>
      </c>
      <c r="F33">
        <f t="shared" si="5"/>
        <v>6</v>
      </c>
      <c r="G33">
        <f t="shared" si="6"/>
        <v>0</v>
      </c>
      <c r="H33">
        <f t="shared" si="7"/>
        <v>0</v>
      </c>
      <c r="I33">
        <f t="shared" si="8"/>
        <v>3</v>
      </c>
      <c r="J33">
        <f t="shared" si="9"/>
        <v>0</v>
      </c>
      <c r="L33">
        <f t="shared" si="10"/>
        <v>9.5000000000000001E-2</v>
      </c>
      <c r="M33">
        <f t="shared" si="0"/>
        <v>8.7657142857142864E-2</v>
      </c>
      <c r="N33">
        <f t="shared" si="11"/>
        <v>0</v>
      </c>
      <c r="O33">
        <f t="shared" si="12"/>
        <v>2.1000000000000001E-2</v>
      </c>
      <c r="P33">
        <f t="shared" si="1"/>
        <v>2.6457142857142856E-2</v>
      </c>
      <c r="Q33">
        <f t="shared" si="13"/>
        <v>5.4977032010787852E-2</v>
      </c>
      <c r="R33">
        <f t="shared" si="14"/>
        <v>-2.062746296502143E-3</v>
      </c>
      <c r="S33">
        <f t="shared" si="15"/>
        <v>0</v>
      </c>
      <c r="T33">
        <f t="shared" si="16"/>
        <v>0</v>
      </c>
      <c r="U33">
        <f t="shared" si="17"/>
        <v>1.0999999999999999E-2</v>
      </c>
      <c r="V33">
        <f t="shared" si="17"/>
        <v>0</v>
      </c>
    </row>
    <row r="34" spans="1:22" x14ac:dyDescent="0.35">
      <c r="A34">
        <v>33</v>
      </c>
      <c r="B34" t="s">
        <v>18</v>
      </c>
      <c r="C34">
        <f t="shared" si="2"/>
        <v>107</v>
      </c>
      <c r="D34">
        <f t="shared" si="3"/>
        <v>7</v>
      </c>
      <c r="E34">
        <f t="shared" si="4"/>
        <v>0</v>
      </c>
      <c r="F34">
        <f t="shared" si="5"/>
        <v>3</v>
      </c>
      <c r="G34">
        <f t="shared" si="6"/>
        <v>0</v>
      </c>
      <c r="H34">
        <f t="shared" si="7"/>
        <v>0</v>
      </c>
      <c r="I34">
        <f t="shared" si="8"/>
        <v>1</v>
      </c>
      <c r="J34">
        <f t="shared" si="9"/>
        <v>0</v>
      </c>
      <c r="L34">
        <f t="shared" si="10"/>
        <v>6.5000000000000002E-2</v>
      </c>
      <c r="M34">
        <f t="shared" si="0"/>
        <v>8.7657142857142864E-2</v>
      </c>
      <c r="N34">
        <f t="shared" si="11"/>
        <v>0</v>
      </c>
      <c r="O34">
        <f t="shared" si="12"/>
        <v>2.8000000000000001E-2</v>
      </c>
      <c r="P34">
        <f t="shared" si="1"/>
        <v>2.6457142857142856E-2</v>
      </c>
      <c r="Q34">
        <f t="shared" si="13"/>
        <v>7.3002715143310762E-2</v>
      </c>
      <c r="R34">
        <f t="shared" si="14"/>
        <v>-2.0088429429025046E-2</v>
      </c>
      <c r="S34">
        <f t="shared" si="15"/>
        <v>0</v>
      </c>
      <c r="T34">
        <f t="shared" si="16"/>
        <v>0</v>
      </c>
      <c r="U34">
        <f t="shared" si="17"/>
        <v>8.9999999999999993E-3</v>
      </c>
      <c r="V34">
        <f t="shared" si="17"/>
        <v>0</v>
      </c>
    </row>
    <row r="35" spans="1:22" x14ac:dyDescent="0.35">
      <c r="A35">
        <v>34</v>
      </c>
      <c r="B35" t="s">
        <v>75</v>
      </c>
      <c r="C35">
        <f t="shared" si="2"/>
        <v>266</v>
      </c>
      <c r="D35">
        <f t="shared" si="3"/>
        <v>25</v>
      </c>
      <c r="E35">
        <f t="shared" si="4"/>
        <v>0</v>
      </c>
      <c r="F35">
        <f t="shared" si="5"/>
        <v>7</v>
      </c>
      <c r="G35">
        <f t="shared" si="6"/>
        <v>0</v>
      </c>
      <c r="H35">
        <f t="shared" si="7"/>
        <v>0</v>
      </c>
      <c r="I35">
        <f t="shared" si="8"/>
        <v>3</v>
      </c>
      <c r="J35">
        <f t="shared" si="9"/>
        <v>0</v>
      </c>
      <c r="L35">
        <f t="shared" si="10"/>
        <v>9.4E-2</v>
      </c>
      <c r="M35">
        <f t="shared" si="0"/>
        <v>8.7657142857142864E-2</v>
      </c>
      <c r="N35">
        <f t="shared" si="11"/>
        <v>0</v>
      </c>
      <c r="O35">
        <f t="shared" si="12"/>
        <v>2.5999999999999999E-2</v>
      </c>
      <c r="P35">
        <f t="shared" si="1"/>
        <v>2.6457142857142856E-2</v>
      </c>
      <c r="Q35">
        <f t="shared" si="13"/>
        <v>5.5978032748930817E-2</v>
      </c>
      <c r="R35">
        <f t="shared" si="14"/>
        <v>-3.0637470346451083E-3</v>
      </c>
      <c r="S35">
        <f t="shared" si="15"/>
        <v>0</v>
      </c>
      <c r="T35">
        <f t="shared" si="16"/>
        <v>0</v>
      </c>
      <c r="U35">
        <f t="shared" si="17"/>
        <v>1.0999999999999999E-2</v>
      </c>
      <c r="V35">
        <f t="shared" si="17"/>
        <v>0</v>
      </c>
    </row>
    <row r="36" spans="1:22" x14ac:dyDescent="0.35">
      <c r="A36">
        <v>35</v>
      </c>
      <c r="B36" t="s">
        <v>76</v>
      </c>
      <c r="C36">
        <f t="shared" si="2"/>
        <v>137</v>
      </c>
      <c r="D36">
        <f t="shared" si="3"/>
        <v>7</v>
      </c>
      <c r="E36">
        <f t="shared" si="4"/>
        <v>0</v>
      </c>
      <c r="F36">
        <f t="shared" si="5"/>
        <v>4</v>
      </c>
      <c r="G36">
        <f t="shared" si="6"/>
        <v>0</v>
      </c>
      <c r="H36">
        <f t="shared" si="7"/>
        <v>0</v>
      </c>
      <c r="I36">
        <f t="shared" si="8"/>
        <v>2</v>
      </c>
      <c r="J36">
        <f t="shared" si="9"/>
        <v>0</v>
      </c>
      <c r="L36">
        <f t="shared" si="10"/>
        <v>5.0999999999999997E-2</v>
      </c>
      <c r="M36">
        <f t="shared" si="0"/>
        <v>8.7657142857142864E-2</v>
      </c>
      <c r="N36">
        <f t="shared" si="11"/>
        <v>0</v>
      </c>
      <c r="O36">
        <f t="shared" si="12"/>
        <v>2.9000000000000001E-2</v>
      </c>
      <c r="P36">
        <f t="shared" si="1"/>
        <v>2.6457142857142856E-2</v>
      </c>
      <c r="Q36">
        <f t="shared" si="13"/>
        <v>6.7591998700593098E-2</v>
      </c>
      <c r="R36">
        <f t="shared" si="14"/>
        <v>-1.4677712986307389E-2</v>
      </c>
      <c r="S36">
        <f t="shared" si="15"/>
        <v>0</v>
      </c>
      <c r="T36">
        <f t="shared" si="16"/>
        <v>0</v>
      </c>
      <c r="U36">
        <f t="shared" si="17"/>
        <v>1.4999999999999999E-2</v>
      </c>
      <c r="V36">
        <f t="shared" si="17"/>
        <v>0</v>
      </c>
    </row>
    <row r="37" spans="1:22" x14ac:dyDescent="0.35">
      <c r="A37">
        <v>36</v>
      </c>
      <c r="B37" t="s">
        <v>19</v>
      </c>
      <c r="C37">
        <f t="shared" si="2"/>
        <v>107</v>
      </c>
      <c r="D37">
        <f t="shared" si="3"/>
        <v>7</v>
      </c>
      <c r="E37">
        <f t="shared" si="4"/>
        <v>0</v>
      </c>
      <c r="F37">
        <f t="shared" si="5"/>
        <v>3</v>
      </c>
      <c r="G37">
        <f t="shared" si="6"/>
        <v>0</v>
      </c>
      <c r="H37">
        <f t="shared" si="7"/>
        <v>0</v>
      </c>
      <c r="I37">
        <f t="shared" si="8"/>
        <v>2</v>
      </c>
      <c r="J37">
        <f t="shared" si="9"/>
        <v>0</v>
      </c>
      <c r="L37">
        <f t="shared" si="10"/>
        <v>6.5000000000000002E-2</v>
      </c>
      <c r="M37">
        <f t="shared" si="0"/>
        <v>8.7657142857142864E-2</v>
      </c>
      <c r="N37">
        <f t="shared" si="11"/>
        <v>0</v>
      </c>
      <c r="O37">
        <f t="shared" si="12"/>
        <v>2.8000000000000001E-2</v>
      </c>
      <c r="P37">
        <f t="shared" si="1"/>
        <v>2.6457142857142856E-2</v>
      </c>
      <c r="Q37">
        <f t="shared" si="13"/>
        <v>7.3002715143310762E-2</v>
      </c>
      <c r="R37">
        <f t="shared" si="14"/>
        <v>-2.0088429429025046E-2</v>
      </c>
      <c r="S37">
        <f t="shared" si="15"/>
        <v>0</v>
      </c>
      <c r="T37">
        <f t="shared" si="16"/>
        <v>0</v>
      </c>
      <c r="U37">
        <f t="shared" si="17"/>
        <v>1.9E-2</v>
      </c>
      <c r="V37">
        <f t="shared" si="17"/>
        <v>0</v>
      </c>
    </row>
    <row r="38" spans="1:22" x14ac:dyDescent="0.35">
      <c r="A38">
        <v>37</v>
      </c>
      <c r="B38" t="s">
        <v>20</v>
      </c>
      <c r="C38">
        <f t="shared" si="2"/>
        <v>131</v>
      </c>
      <c r="D38">
        <f t="shared" si="3"/>
        <v>14</v>
      </c>
      <c r="E38">
        <f t="shared" si="4"/>
        <v>0</v>
      </c>
      <c r="F38">
        <f t="shared" si="5"/>
        <v>3</v>
      </c>
      <c r="G38">
        <f t="shared" si="6"/>
        <v>0</v>
      </c>
      <c r="H38">
        <f t="shared" si="7"/>
        <v>0</v>
      </c>
      <c r="I38">
        <f t="shared" si="8"/>
        <v>4</v>
      </c>
      <c r="J38">
        <f t="shared" si="9"/>
        <v>0</v>
      </c>
      <c r="L38">
        <f t="shared" si="10"/>
        <v>0.107</v>
      </c>
      <c r="M38">
        <f t="shared" si="0"/>
        <v>8.7657142857142864E-2</v>
      </c>
      <c r="N38">
        <f t="shared" si="11"/>
        <v>0</v>
      </c>
      <c r="O38">
        <f t="shared" si="12"/>
        <v>2.3E-2</v>
      </c>
      <c r="P38">
        <f t="shared" si="1"/>
        <v>2.6457142857142856E-2</v>
      </c>
      <c r="Q38">
        <f t="shared" si="13"/>
        <v>6.8523471982859324E-2</v>
      </c>
      <c r="R38">
        <f t="shared" si="14"/>
        <v>-1.5609186268573608E-2</v>
      </c>
      <c r="S38">
        <f t="shared" si="15"/>
        <v>0</v>
      </c>
      <c r="T38">
        <f t="shared" si="16"/>
        <v>0</v>
      </c>
      <c r="U38">
        <f t="shared" si="17"/>
        <v>3.1E-2</v>
      </c>
      <c r="V38">
        <f t="shared" si="17"/>
        <v>0</v>
      </c>
    </row>
    <row r="39" spans="1:22" x14ac:dyDescent="0.35">
      <c r="A39">
        <v>38</v>
      </c>
      <c r="B39" t="s">
        <v>21</v>
      </c>
      <c r="C39">
        <f t="shared" si="2"/>
        <v>160</v>
      </c>
      <c r="D39">
        <f t="shared" si="3"/>
        <v>12</v>
      </c>
      <c r="E39">
        <f t="shared" si="4"/>
        <v>0</v>
      </c>
      <c r="F39">
        <f t="shared" si="5"/>
        <v>3</v>
      </c>
      <c r="G39">
        <f t="shared" si="6"/>
        <v>0</v>
      </c>
      <c r="H39">
        <f t="shared" si="7"/>
        <v>0</v>
      </c>
      <c r="I39">
        <f t="shared" si="8"/>
        <v>5</v>
      </c>
      <c r="J39">
        <f t="shared" si="9"/>
        <v>0</v>
      </c>
      <c r="L39">
        <f t="shared" si="10"/>
        <v>7.4999999999999997E-2</v>
      </c>
      <c r="M39">
        <f t="shared" si="0"/>
        <v>8.7657142857142864E-2</v>
      </c>
      <c r="N39">
        <f t="shared" si="11"/>
        <v>0</v>
      </c>
      <c r="O39">
        <f t="shared" si="12"/>
        <v>1.9E-2</v>
      </c>
      <c r="P39">
        <f t="shared" si="1"/>
        <v>2.6457142857142856E-2</v>
      </c>
      <c r="Q39">
        <f t="shared" si="13"/>
        <v>6.4520778886233698E-2</v>
      </c>
      <c r="R39">
        <f t="shared" si="14"/>
        <v>-1.1606493171947983E-2</v>
      </c>
      <c r="S39">
        <f t="shared" si="15"/>
        <v>0</v>
      </c>
      <c r="T39">
        <f t="shared" si="16"/>
        <v>0</v>
      </c>
      <c r="U39">
        <f t="shared" si="17"/>
        <v>3.1E-2</v>
      </c>
      <c r="V39">
        <f t="shared" si="17"/>
        <v>0</v>
      </c>
    </row>
    <row r="40" spans="1:22" x14ac:dyDescent="0.35">
      <c r="A40">
        <v>39</v>
      </c>
      <c r="B40" t="s">
        <v>77</v>
      </c>
      <c r="C40">
        <f t="shared" si="2"/>
        <v>189</v>
      </c>
      <c r="D40">
        <f t="shared" si="3"/>
        <v>9</v>
      </c>
      <c r="E40">
        <f t="shared" si="4"/>
        <v>0</v>
      </c>
      <c r="F40">
        <f t="shared" si="5"/>
        <v>7</v>
      </c>
      <c r="G40">
        <f t="shared" si="6"/>
        <v>0</v>
      </c>
      <c r="H40">
        <f t="shared" si="7"/>
        <v>0</v>
      </c>
      <c r="I40">
        <f t="shared" si="8"/>
        <v>1</v>
      </c>
      <c r="J40">
        <f t="shared" si="9"/>
        <v>0</v>
      </c>
      <c r="L40">
        <f t="shared" si="10"/>
        <v>4.8000000000000001E-2</v>
      </c>
      <c r="M40">
        <f t="shared" si="0"/>
        <v>8.7657142857142864E-2</v>
      </c>
      <c r="N40">
        <f t="shared" si="11"/>
        <v>0</v>
      </c>
      <c r="O40">
        <f t="shared" si="12"/>
        <v>3.6999999999999998E-2</v>
      </c>
      <c r="P40">
        <f t="shared" si="1"/>
        <v>2.6457142857142856E-2</v>
      </c>
      <c r="Q40">
        <f t="shared" si="13"/>
        <v>6.1479015239833998E-2</v>
      </c>
      <c r="R40">
        <f t="shared" si="14"/>
        <v>-8.5647295255482821E-3</v>
      </c>
      <c r="S40">
        <f t="shared" si="15"/>
        <v>0</v>
      </c>
      <c r="T40">
        <f t="shared" si="16"/>
        <v>0</v>
      </c>
      <c r="U40">
        <f t="shared" si="17"/>
        <v>5.0000000000000001E-3</v>
      </c>
      <c r="V40">
        <f t="shared" si="17"/>
        <v>0</v>
      </c>
    </row>
    <row r="41" spans="1:22" x14ac:dyDescent="0.35">
      <c r="A41">
        <v>40</v>
      </c>
      <c r="B41" t="s">
        <v>22</v>
      </c>
      <c r="C41">
        <f t="shared" si="2"/>
        <v>146</v>
      </c>
      <c r="D41">
        <f t="shared" si="3"/>
        <v>22</v>
      </c>
      <c r="E41">
        <f t="shared" si="4"/>
        <v>0</v>
      </c>
      <c r="F41">
        <f t="shared" si="5"/>
        <v>5</v>
      </c>
      <c r="G41">
        <f t="shared" si="6"/>
        <v>0</v>
      </c>
      <c r="H41">
        <f t="shared" si="7"/>
        <v>0</v>
      </c>
      <c r="I41">
        <f t="shared" si="8"/>
        <v>0</v>
      </c>
      <c r="J41">
        <f t="shared" si="9"/>
        <v>0</v>
      </c>
      <c r="L41">
        <f t="shared" si="10"/>
        <v>0.151</v>
      </c>
      <c r="M41">
        <f t="shared" si="0"/>
        <v>8.7657142857142864E-2</v>
      </c>
      <c r="N41">
        <f t="shared" si="11"/>
        <v>0</v>
      </c>
      <c r="O41">
        <f t="shared" si="12"/>
        <v>3.4000000000000002E-2</v>
      </c>
      <c r="P41">
        <f t="shared" si="1"/>
        <v>2.6457142857142856E-2</v>
      </c>
      <c r="Q41">
        <f t="shared" si="13"/>
        <v>6.630397821392868E-2</v>
      </c>
      <c r="R41">
        <f t="shared" si="14"/>
        <v>-1.3389692499642964E-2</v>
      </c>
      <c r="S41">
        <f t="shared" si="15"/>
        <v>0</v>
      </c>
      <c r="T41">
        <f t="shared" si="16"/>
        <v>0</v>
      </c>
      <c r="U41">
        <f t="shared" si="17"/>
        <v>0</v>
      </c>
      <c r="V41">
        <f t="shared" si="17"/>
        <v>0</v>
      </c>
    </row>
    <row r="42" spans="1:22" x14ac:dyDescent="0.35">
      <c r="A42">
        <v>41</v>
      </c>
      <c r="B42" t="s">
        <v>23</v>
      </c>
      <c r="C42">
        <f t="shared" si="2"/>
        <v>75</v>
      </c>
      <c r="D42">
        <f t="shared" si="3"/>
        <v>12</v>
      </c>
      <c r="E42">
        <f t="shared" si="4"/>
        <v>0</v>
      </c>
      <c r="F42">
        <f t="shared" si="5"/>
        <v>2</v>
      </c>
      <c r="G42">
        <f t="shared" si="6"/>
        <v>0</v>
      </c>
      <c r="H42">
        <f t="shared" si="7"/>
        <v>0</v>
      </c>
      <c r="I42">
        <f t="shared" si="8"/>
        <v>0</v>
      </c>
      <c r="J42">
        <f t="shared" si="9"/>
        <v>0</v>
      </c>
      <c r="L42">
        <f t="shared" si="10"/>
        <v>0.16</v>
      </c>
      <c r="M42">
        <f t="shared" si="0"/>
        <v>8.7657142857142864E-2</v>
      </c>
      <c r="N42">
        <f t="shared" si="11"/>
        <v>0</v>
      </c>
      <c r="O42">
        <f t="shared" si="12"/>
        <v>2.7E-2</v>
      </c>
      <c r="P42">
        <f t="shared" si="1"/>
        <v>2.6457142857142856E-2</v>
      </c>
      <c r="Q42">
        <f t="shared" si="13"/>
        <v>8.2052641720607972E-2</v>
      </c>
      <c r="R42">
        <f t="shared" si="14"/>
        <v>-2.9138356006322256E-2</v>
      </c>
      <c r="S42">
        <f t="shared" si="15"/>
        <v>0</v>
      </c>
      <c r="T42">
        <f t="shared" si="16"/>
        <v>0</v>
      </c>
      <c r="U42">
        <f t="shared" si="17"/>
        <v>0</v>
      </c>
      <c r="V42">
        <f t="shared" si="17"/>
        <v>0</v>
      </c>
    </row>
    <row r="43" spans="1:22" x14ac:dyDescent="0.35">
      <c r="A43">
        <v>42</v>
      </c>
      <c r="B43" t="s">
        <v>78</v>
      </c>
      <c r="C43">
        <f t="shared" si="2"/>
        <v>226</v>
      </c>
      <c r="D43">
        <f t="shared" si="3"/>
        <v>19</v>
      </c>
      <c r="E43">
        <f t="shared" si="4"/>
        <v>2</v>
      </c>
      <c r="F43">
        <f t="shared" si="5"/>
        <v>5</v>
      </c>
      <c r="G43">
        <f t="shared" si="6"/>
        <v>0</v>
      </c>
      <c r="H43">
        <f t="shared" si="7"/>
        <v>2</v>
      </c>
      <c r="I43">
        <f t="shared" si="8"/>
        <v>6</v>
      </c>
      <c r="J43">
        <f t="shared" si="9"/>
        <v>0</v>
      </c>
      <c r="L43">
        <f t="shared" si="10"/>
        <v>8.4000000000000005E-2</v>
      </c>
      <c r="M43">
        <f t="shared" si="0"/>
        <v>8.7657142857142864E-2</v>
      </c>
      <c r="N43">
        <f t="shared" si="11"/>
        <v>8.9999999999999993E-3</v>
      </c>
      <c r="O43">
        <f t="shared" si="12"/>
        <v>2.1999999999999999E-2</v>
      </c>
      <c r="P43">
        <f t="shared" si="1"/>
        <v>2.6457142857142856E-2</v>
      </c>
      <c r="Q43">
        <f t="shared" si="13"/>
        <v>5.8484126919729901E-2</v>
      </c>
      <c r="R43">
        <f t="shared" si="14"/>
        <v>-5.5698412054441919E-3</v>
      </c>
      <c r="S43">
        <f t="shared" si="15"/>
        <v>0</v>
      </c>
      <c r="T43">
        <f t="shared" si="16"/>
        <v>8.9999999999999993E-3</v>
      </c>
      <c r="U43">
        <f t="shared" si="17"/>
        <v>2.7E-2</v>
      </c>
      <c r="V43">
        <f t="shared" si="17"/>
        <v>0</v>
      </c>
    </row>
    <row r="44" spans="1:22" x14ac:dyDescent="0.35">
      <c r="A44">
        <v>43</v>
      </c>
      <c r="B44" t="s">
        <v>79</v>
      </c>
      <c r="C44">
        <f t="shared" si="2"/>
        <v>111</v>
      </c>
      <c r="D44">
        <f t="shared" si="3"/>
        <v>10</v>
      </c>
      <c r="E44">
        <f t="shared" si="4"/>
        <v>1</v>
      </c>
      <c r="F44">
        <f t="shared" si="5"/>
        <v>2</v>
      </c>
      <c r="G44">
        <f t="shared" si="6"/>
        <v>0</v>
      </c>
      <c r="H44">
        <f t="shared" si="7"/>
        <v>0</v>
      </c>
      <c r="I44">
        <f t="shared" si="8"/>
        <v>1</v>
      </c>
      <c r="J44">
        <f t="shared" si="9"/>
        <v>0</v>
      </c>
      <c r="L44">
        <f t="shared" si="10"/>
        <v>0.09</v>
      </c>
      <c r="M44">
        <f t="shared" si="0"/>
        <v>8.7657142857142864E-2</v>
      </c>
      <c r="N44">
        <f t="shared" si="11"/>
        <v>8.9999999999999993E-3</v>
      </c>
      <c r="O44">
        <f t="shared" si="12"/>
        <v>1.7999999999999999E-2</v>
      </c>
      <c r="P44">
        <f t="shared" si="1"/>
        <v>2.6457142857142856E-2</v>
      </c>
      <c r="Q44">
        <f t="shared" si="13"/>
        <v>7.2156361416591888E-2</v>
      </c>
      <c r="R44">
        <f t="shared" si="14"/>
        <v>-1.9242075702306179E-2</v>
      </c>
      <c r="S44">
        <f t="shared" si="15"/>
        <v>0</v>
      </c>
      <c r="T44">
        <f t="shared" si="16"/>
        <v>0</v>
      </c>
      <c r="U44">
        <f t="shared" si="17"/>
        <v>8.9999999999999993E-3</v>
      </c>
      <c r="V44">
        <f t="shared" si="17"/>
        <v>0</v>
      </c>
    </row>
    <row r="45" spans="1:22" x14ac:dyDescent="0.35">
      <c r="A45">
        <v>44</v>
      </c>
      <c r="B45" t="s">
        <v>80</v>
      </c>
      <c r="C45">
        <f t="shared" si="2"/>
        <v>58</v>
      </c>
      <c r="D45">
        <f t="shared" si="3"/>
        <v>7</v>
      </c>
      <c r="E45">
        <f t="shared" si="4"/>
        <v>0</v>
      </c>
      <c r="F45">
        <f t="shared" si="5"/>
        <v>2</v>
      </c>
      <c r="G45">
        <f t="shared" si="6"/>
        <v>0</v>
      </c>
      <c r="H45">
        <f t="shared" si="7"/>
        <v>0</v>
      </c>
      <c r="I45">
        <f t="shared" si="8"/>
        <v>0</v>
      </c>
      <c r="J45">
        <f t="shared" si="9"/>
        <v>0</v>
      </c>
      <c r="L45">
        <f t="shared" si="10"/>
        <v>0.121</v>
      </c>
      <c r="M45">
        <f t="shared" si="0"/>
        <v>8.7657142857142864E-2</v>
      </c>
      <c r="N45">
        <f t="shared" si="11"/>
        <v>0</v>
      </c>
      <c r="O45">
        <f t="shared" si="12"/>
        <v>3.4000000000000002E-2</v>
      </c>
      <c r="P45">
        <f t="shared" si="1"/>
        <v>2.6457142857142856E-2</v>
      </c>
      <c r="Q45">
        <f t="shared" si="13"/>
        <v>8.9677401237421933E-2</v>
      </c>
      <c r="R45">
        <f t="shared" si="14"/>
        <v>-3.6763115523136214E-2</v>
      </c>
      <c r="S45">
        <f t="shared" si="15"/>
        <v>0</v>
      </c>
      <c r="T45">
        <f t="shared" si="16"/>
        <v>0</v>
      </c>
      <c r="U45">
        <f t="shared" si="17"/>
        <v>0</v>
      </c>
      <c r="V45">
        <f t="shared" si="17"/>
        <v>0</v>
      </c>
    </row>
    <row r="46" spans="1:22" x14ac:dyDescent="0.35">
      <c r="A46">
        <v>45</v>
      </c>
      <c r="B46" t="s">
        <v>24</v>
      </c>
      <c r="C46">
        <f t="shared" si="2"/>
        <v>90</v>
      </c>
      <c r="D46">
        <f t="shared" si="3"/>
        <v>5</v>
      </c>
      <c r="E46">
        <f t="shared" si="4"/>
        <v>0</v>
      </c>
      <c r="F46">
        <f t="shared" si="5"/>
        <v>4</v>
      </c>
      <c r="G46">
        <f t="shared" si="6"/>
        <v>0</v>
      </c>
      <c r="H46">
        <f t="shared" si="7"/>
        <v>0</v>
      </c>
      <c r="I46">
        <f t="shared" si="8"/>
        <v>1</v>
      </c>
      <c r="J46">
        <f t="shared" si="9"/>
        <v>0</v>
      </c>
      <c r="L46">
        <f t="shared" si="10"/>
        <v>5.6000000000000001E-2</v>
      </c>
      <c r="M46">
        <f t="shared" si="0"/>
        <v>8.7657142857142864E-2</v>
      </c>
      <c r="N46">
        <f t="shared" si="11"/>
        <v>0</v>
      </c>
      <c r="O46">
        <f t="shared" si="12"/>
        <v>4.3999999999999997E-2</v>
      </c>
      <c r="P46">
        <f t="shared" si="1"/>
        <v>2.6457142857142856E-2</v>
      </c>
      <c r="Q46">
        <f t="shared" si="13"/>
        <v>7.7208657562597302E-2</v>
      </c>
      <c r="R46">
        <f t="shared" si="14"/>
        <v>-2.4294371848311593E-2</v>
      </c>
      <c r="S46">
        <f t="shared" si="15"/>
        <v>0</v>
      </c>
      <c r="T46">
        <f t="shared" si="16"/>
        <v>0</v>
      </c>
      <c r="U46">
        <f t="shared" si="17"/>
        <v>1.0999999999999999E-2</v>
      </c>
      <c r="V46">
        <f t="shared" si="17"/>
        <v>0</v>
      </c>
    </row>
    <row r="47" spans="1:22" x14ac:dyDescent="0.35">
      <c r="A47">
        <v>46</v>
      </c>
      <c r="B47" t="s">
        <v>25</v>
      </c>
      <c r="C47">
        <f t="shared" si="2"/>
        <v>162</v>
      </c>
      <c r="D47">
        <f t="shared" si="3"/>
        <v>15</v>
      </c>
      <c r="E47">
        <f t="shared" si="4"/>
        <v>0</v>
      </c>
      <c r="F47">
        <f t="shared" si="5"/>
        <v>5</v>
      </c>
      <c r="G47">
        <f t="shared" si="6"/>
        <v>1</v>
      </c>
      <c r="H47">
        <f t="shared" si="7"/>
        <v>0</v>
      </c>
      <c r="I47">
        <f t="shared" si="8"/>
        <v>3</v>
      </c>
      <c r="J47">
        <f t="shared" si="9"/>
        <v>0</v>
      </c>
      <c r="L47">
        <f t="shared" si="10"/>
        <v>9.2999999999999999E-2</v>
      </c>
      <c r="M47">
        <f t="shared" si="0"/>
        <v>8.7657142857142864E-2</v>
      </c>
      <c r="N47">
        <f t="shared" si="11"/>
        <v>0</v>
      </c>
      <c r="O47">
        <f t="shared" si="12"/>
        <v>3.1E-2</v>
      </c>
      <c r="P47">
        <f t="shared" si="1"/>
        <v>2.6457142857142856E-2</v>
      </c>
      <c r="Q47">
        <f t="shared" si="13"/>
        <v>6.4285088471301641E-2</v>
      </c>
      <c r="R47">
        <f t="shared" si="14"/>
        <v>-1.1370802757015932E-2</v>
      </c>
      <c r="S47">
        <f t="shared" si="15"/>
        <v>6.0000000000000001E-3</v>
      </c>
      <c r="T47">
        <f t="shared" si="16"/>
        <v>0</v>
      </c>
      <c r="U47">
        <f t="shared" si="17"/>
        <v>1.9E-2</v>
      </c>
      <c r="V47">
        <f t="shared" si="17"/>
        <v>0</v>
      </c>
    </row>
    <row r="48" spans="1:22" x14ac:dyDescent="0.35">
      <c r="A48">
        <v>47</v>
      </c>
      <c r="B48" t="s">
        <v>26</v>
      </c>
      <c r="C48">
        <f t="shared" si="2"/>
        <v>42</v>
      </c>
      <c r="D48">
        <f t="shared" si="3"/>
        <v>6</v>
      </c>
      <c r="E48">
        <f t="shared" si="4"/>
        <v>0</v>
      </c>
      <c r="F48">
        <f t="shared" si="5"/>
        <v>1</v>
      </c>
      <c r="G48">
        <f t="shared" si="6"/>
        <v>0</v>
      </c>
      <c r="H48">
        <f t="shared" si="7"/>
        <v>0</v>
      </c>
      <c r="I48">
        <f t="shared" si="8"/>
        <v>0</v>
      </c>
      <c r="J48">
        <f t="shared" si="9"/>
        <v>0</v>
      </c>
      <c r="L48">
        <f t="shared" si="10"/>
        <v>0.14299999999999999</v>
      </c>
      <c r="M48">
        <f t="shared" si="0"/>
        <v>8.7657142857142864E-2</v>
      </c>
      <c r="N48">
        <f t="shared" si="11"/>
        <v>0</v>
      </c>
      <c r="O48">
        <f t="shared" si="12"/>
        <v>2.4E-2</v>
      </c>
      <c r="P48">
        <f t="shared" si="1"/>
        <v>2.6457142857142856E-2</v>
      </c>
      <c r="Q48">
        <f t="shared" si="13"/>
        <v>0.10074975321209519</v>
      </c>
      <c r="R48">
        <f t="shared" si="14"/>
        <v>-4.7835467497809467E-2</v>
      </c>
      <c r="S48">
        <f t="shared" si="15"/>
        <v>0</v>
      </c>
      <c r="T48">
        <f t="shared" si="16"/>
        <v>0</v>
      </c>
      <c r="U48">
        <f t="shared" si="17"/>
        <v>0</v>
      </c>
      <c r="V48">
        <f t="shared" si="17"/>
        <v>0</v>
      </c>
    </row>
    <row r="49" spans="1:22" x14ac:dyDescent="0.35">
      <c r="A49">
        <v>48</v>
      </c>
      <c r="B49" t="s">
        <v>27</v>
      </c>
      <c r="C49">
        <f t="shared" si="2"/>
        <v>89</v>
      </c>
      <c r="D49">
        <f t="shared" si="3"/>
        <v>9</v>
      </c>
      <c r="E49">
        <f t="shared" si="4"/>
        <v>0</v>
      </c>
      <c r="F49">
        <f t="shared" si="5"/>
        <v>3</v>
      </c>
      <c r="G49">
        <f t="shared" si="6"/>
        <v>0</v>
      </c>
      <c r="H49">
        <f t="shared" si="7"/>
        <v>0</v>
      </c>
      <c r="I49">
        <f t="shared" si="8"/>
        <v>1</v>
      </c>
      <c r="J49">
        <f t="shared" si="9"/>
        <v>0</v>
      </c>
      <c r="L49">
        <f t="shared" si="10"/>
        <v>0.10100000000000001</v>
      </c>
      <c r="M49">
        <f t="shared" si="0"/>
        <v>8.7657142857142864E-2</v>
      </c>
      <c r="N49">
        <f t="shared" si="11"/>
        <v>0</v>
      </c>
      <c r="O49">
        <f t="shared" si="12"/>
        <v>3.4000000000000002E-2</v>
      </c>
      <c r="P49">
        <f t="shared" si="1"/>
        <v>2.6457142857142856E-2</v>
      </c>
      <c r="Q49">
        <f t="shared" si="13"/>
        <v>7.74929819985061E-2</v>
      </c>
      <c r="R49">
        <f t="shared" si="14"/>
        <v>-2.4578696284220384E-2</v>
      </c>
      <c r="S49">
        <f t="shared" si="15"/>
        <v>0</v>
      </c>
      <c r="T49">
        <f t="shared" si="16"/>
        <v>0</v>
      </c>
      <c r="U49">
        <f t="shared" si="17"/>
        <v>1.0999999999999999E-2</v>
      </c>
      <c r="V49">
        <f t="shared" si="17"/>
        <v>0</v>
      </c>
    </row>
    <row r="50" spans="1:22" x14ac:dyDescent="0.35">
      <c r="A50">
        <v>49</v>
      </c>
      <c r="B50" t="s">
        <v>28</v>
      </c>
      <c r="C50">
        <f t="shared" si="2"/>
        <v>144</v>
      </c>
      <c r="D50">
        <f t="shared" si="3"/>
        <v>12</v>
      </c>
      <c r="E50">
        <f t="shared" si="4"/>
        <v>0</v>
      </c>
      <c r="F50">
        <f t="shared" si="5"/>
        <v>3</v>
      </c>
      <c r="G50">
        <f t="shared" si="6"/>
        <v>0</v>
      </c>
      <c r="H50">
        <f t="shared" si="7"/>
        <v>0</v>
      </c>
      <c r="I50">
        <f t="shared" si="8"/>
        <v>1</v>
      </c>
      <c r="J50">
        <f t="shared" si="9"/>
        <v>0</v>
      </c>
      <c r="L50">
        <f t="shared" si="10"/>
        <v>8.3000000000000004E-2</v>
      </c>
      <c r="M50">
        <f t="shared" si="0"/>
        <v>8.7657142857142864E-2</v>
      </c>
      <c r="N50">
        <f t="shared" si="11"/>
        <v>0</v>
      </c>
      <c r="O50">
        <f t="shared" si="12"/>
        <v>2.1000000000000001E-2</v>
      </c>
      <c r="P50">
        <f t="shared" si="1"/>
        <v>2.6457142857142856E-2</v>
      </c>
      <c r="Q50">
        <f t="shared" si="13"/>
        <v>6.6579738150334258E-2</v>
      </c>
      <c r="R50">
        <f t="shared" si="14"/>
        <v>-1.3665452436048543E-2</v>
      </c>
      <c r="S50">
        <f t="shared" si="15"/>
        <v>0</v>
      </c>
      <c r="T50">
        <f t="shared" si="16"/>
        <v>0</v>
      </c>
      <c r="U50">
        <f t="shared" si="17"/>
        <v>7.0000000000000001E-3</v>
      </c>
      <c r="V50">
        <f t="shared" si="17"/>
        <v>0</v>
      </c>
    </row>
    <row r="51" spans="1:22" x14ac:dyDescent="0.35">
      <c r="A51">
        <v>50</v>
      </c>
      <c r="B51" t="s">
        <v>29</v>
      </c>
      <c r="C51">
        <f t="shared" si="2"/>
        <v>131</v>
      </c>
      <c r="D51">
        <f t="shared" si="3"/>
        <v>5</v>
      </c>
      <c r="E51">
        <f t="shared" si="4"/>
        <v>0</v>
      </c>
      <c r="F51">
        <f t="shared" si="5"/>
        <v>5</v>
      </c>
      <c r="G51">
        <f t="shared" si="6"/>
        <v>0</v>
      </c>
      <c r="H51">
        <f t="shared" si="7"/>
        <v>0</v>
      </c>
      <c r="I51">
        <f t="shared" si="8"/>
        <v>2</v>
      </c>
      <c r="J51">
        <f t="shared" si="9"/>
        <v>0</v>
      </c>
      <c r="L51">
        <f t="shared" si="10"/>
        <v>3.7999999999999999E-2</v>
      </c>
      <c r="M51">
        <f t="shared" si="0"/>
        <v>8.7657142857142864E-2</v>
      </c>
      <c r="N51">
        <f t="shared" si="11"/>
        <v>0</v>
      </c>
      <c r="O51">
        <f t="shared" si="12"/>
        <v>3.7999999999999999E-2</v>
      </c>
      <c r="P51">
        <f t="shared" si="1"/>
        <v>2.6457142857142856E-2</v>
      </c>
      <c r="Q51">
        <f t="shared" si="13"/>
        <v>6.8523471982859324E-2</v>
      </c>
      <c r="R51">
        <f t="shared" si="14"/>
        <v>-1.5609186268573608E-2</v>
      </c>
      <c r="S51">
        <f t="shared" si="15"/>
        <v>0</v>
      </c>
      <c r="T51">
        <f t="shared" si="16"/>
        <v>0</v>
      </c>
      <c r="U51">
        <f t="shared" si="17"/>
        <v>1.4999999999999999E-2</v>
      </c>
      <c r="V51">
        <f t="shared" si="17"/>
        <v>0</v>
      </c>
    </row>
    <row r="52" spans="1:22" x14ac:dyDescent="0.35">
      <c r="A52">
        <v>51</v>
      </c>
      <c r="B52" t="s">
        <v>81</v>
      </c>
      <c r="C52">
        <f t="shared" si="2"/>
        <v>183</v>
      </c>
      <c r="D52">
        <f t="shared" si="3"/>
        <v>18</v>
      </c>
      <c r="E52">
        <f t="shared" si="4"/>
        <v>0</v>
      </c>
      <c r="F52">
        <f t="shared" si="5"/>
        <v>6</v>
      </c>
      <c r="G52">
        <f t="shared" si="6"/>
        <v>0</v>
      </c>
      <c r="H52">
        <f t="shared" si="7"/>
        <v>0</v>
      </c>
      <c r="I52">
        <f t="shared" si="8"/>
        <v>2</v>
      </c>
      <c r="J52">
        <f t="shared" si="9"/>
        <v>0</v>
      </c>
      <c r="L52">
        <f t="shared" si="10"/>
        <v>9.8000000000000004E-2</v>
      </c>
      <c r="M52">
        <f t="shared" si="0"/>
        <v>8.7657142857142864E-2</v>
      </c>
      <c r="N52">
        <f t="shared" si="11"/>
        <v>0</v>
      </c>
      <c r="O52">
        <f t="shared" si="12"/>
        <v>3.3000000000000002E-2</v>
      </c>
      <c r="P52">
        <f t="shared" si="1"/>
        <v>2.6457142857142856E-2</v>
      </c>
      <c r="Q52">
        <f t="shared" si="13"/>
        <v>6.2048513921097545E-2</v>
      </c>
      <c r="R52">
        <f t="shared" si="14"/>
        <v>-9.1342282068118293E-3</v>
      </c>
      <c r="S52">
        <f t="shared" si="15"/>
        <v>0</v>
      </c>
      <c r="T52">
        <f t="shared" si="16"/>
        <v>0</v>
      </c>
      <c r="U52">
        <f t="shared" si="17"/>
        <v>1.0999999999999999E-2</v>
      </c>
      <c r="V52">
        <f t="shared" si="17"/>
        <v>0</v>
      </c>
    </row>
    <row r="53" spans="1:22" x14ac:dyDescent="0.35">
      <c r="A53">
        <v>52</v>
      </c>
      <c r="B53" t="s">
        <v>30</v>
      </c>
      <c r="C53">
        <f t="shared" si="2"/>
        <v>275</v>
      </c>
      <c r="D53">
        <f t="shared" si="3"/>
        <v>24</v>
      </c>
      <c r="E53">
        <f t="shared" si="4"/>
        <v>0</v>
      </c>
      <c r="F53">
        <f t="shared" si="5"/>
        <v>8</v>
      </c>
      <c r="G53">
        <f t="shared" si="6"/>
        <v>0</v>
      </c>
      <c r="H53">
        <f t="shared" si="7"/>
        <v>0</v>
      </c>
      <c r="I53">
        <f t="shared" si="8"/>
        <v>4</v>
      </c>
      <c r="J53">
        <f t="shared" si="9"/>
        <v>0</v>
      </c>
      <c r="L53">
        <f t="shared" si="10"/>
        <v>8.6999999999999994E-2</v>
      </c>
      <c r="M53">
        <f t="shared" si="0"/>
        <v>8.7657142857142864E-2</v>
      </c>
      <c r="N53">
        <f t="shared" si="11"/>
        <v>0</v>
      </c>
      <c r="O53">
        <f t="shared" si="12"/>
        <v>2.9000000000000001E-2</v>
      </c>
      <c r="P53">
        <f t="shared" si="1"/>
        <v>2.6457142857142856E-2</v>
      </c>
      <c r="Q53">
        <f t="shared" si="13"/>
        <v>5.5490945228661867E-2</v>
      </c>
      <c r="R53">
        <f t="shared" si="14"/>
        <v>-2.5766595143761548E-3</v>
      </c>
      <c r="S53">
        <f t="shared" si="15"/>
        <v>0</v>
      </c>
      <c r="T53">
        <f t="shared" si="16"/>
        <v>0</v>
      </c>
      <c r="U53">
        <f t="shared" si="17"/>
        <v>1.4999999999999999E-2</v>
      </c>
      <c r="V53">
        <f t="shared" si="17"/>
        <v>0</v>
      </c>
    </row>
    <row r="54" spans="1:22" x14ac:dyDescent="0.35">
      <c r="A54">
        <v>53</v>
      </c>
      <c r="B54" t="s">
        <v>31</v>
      </c>
      <c r="C54">
        <f t="shared" si="2"/>
        <v>92</v>
      </c>
      <c r="D54">
        <f t="shared" si="3"/>
        <v>7</v>
      </c>
      <c r="E54">
        <f t="shared" si="4"/>
        <v>0</v>
      </c>
      <c r="F54">
        <f t="shared" si="5"/>
        <v>2</v>
      </c>
      <c r="G54">
        <f t="shared" si="6"/>
        <v>0</v>
      </c>
      <c r="H54">
        <f t="shared" si="7"/>
        <v>0</v>
      </c>
      <c r="I54">
        <f t="shared" si="8"/>
        <v>1</v>
      </c>
      <c r="J54">
        <f t="shared" si="9"/>
        <v>0</v>
      </c>
      <c r="L54">
        <f t="shared" si="10"/>
        <v>7.5999999999999998E-2</v>
      </c>
      <c r="M54">
        <f t="shared" si="0"/>
        <v>8.7657142857142864E-2</v>
      </c>
      <c r="N54">
        <f t="shared" si="11"/>
        <v>0</v>
      </c>
      <c r="O54">
        <f t="shared" si="12"/>
        <v>2.1999999999999999E-2</v>
      </c>
      <c r="P54">
        <f t="shared" si="1"/>
        <v>2.6457142857142856E-2</v>
      </c>
      <c r="Q54">
        <f t="shared" si="13"/>
        <v>7.6653979545196552E-2</v>
      </c>
      <c r="R54">
        <f t="shared" si="14"/>
        <v>-2.3739693830910836E-2</v>
      </c>
      <c r="S54">
        <f t="shared" si="15"/>
        <v>0</v>
      </c>
      <c r="T54">
        <f t="shared" si="16"/>
        <v>0</v>
      </c>
      <c r="U54">
        <f t="shared" si="17"/>
        <v>1.0999999999999999E-2</v>
      </c>
      <c r="V54">
        <f t="shared" si="17"/>
        <v>0</v>
      </c>
    </row>
    <row r="55" spans="1:22" x14ac:dyDescent="0.35">
      <c r="A55">
        <v>54</v>
      </c>
      <c r="B55" t="s">
        <v>32</v>
      </c>
      <c r="C55">
        <f t="shared" si="2"/>
        <v>84</v>
      </c>
      <c r="D55">
        <f t="shared" si="3"/>
        <v>6</v>
      </c>
      <c r="E55">
        <f t="shared" si="4"/>
        <v>0</v>
      </c>
      <c r="F55">
        <f t="shared" si="5"/>
        <v>2</v>
      </c>
      <c r="G55">
        <f t="shared" si="6"/>
        <v>0</v>
      </c>
      <c r="H55">
        <f t="shared" si="7"/>
        <v>0</v>
      </c>
      <c r="I55">
        <f t="shared" si="8"/>
        <v>0</v>
      </c>
      <c r="J55">
        <f t="shared" si="9"/>
        <v>0</v>
      </c>
      <c r="L55">
        <f t="shared" si="10"/>
        <v>7.0999999999999994E-2</v>
      </c>
      <c r="M55">
        <f t="shared" si="0"/>
        <v>8.7657142857142864E-2</v>
      </c>
      <c r="N55">
        <f t="shared" si="11"/>
        <v>0</v>
      </c>
      <c r="O55">
        <f t="shared" si="12"/>
        <v>2.4E-2</v>
      </c>
      <c r="P55">
        <f t="shared" si="1"/>
        <v>2.6457142857142856E-2</v>
      </c>
      <c r="Q55">
        <f t="shared" si="13"/>
        <v>7.8989951431179567E-2</v>
      </c>
      <c r="R55">
        <f t="shared" si="14"/>
        <v>-2.6075665716893851E-2</v>
      </c>
      <c r="S55">
        <f t="shared" si="15"/>
        <v>0</v>
      </c>
      <c r="T55">
        <f t="shared" si="16"/>
        <v>0</v>
      </c>
      <c r="U55">
        <f t="shared" si="17"/>
        <v>0</v>
      </c>
      <c r="V55">
        <f t="shared" si="17"/>
        <v>0</v>
      </c>
    </row>
    <row r="56" spans="1:22" x14ac:dyDescent="0.35">
      <c r="A56">
        <v>55</v>
      </c>
      <c r="B56" t="s">
        <v>82</v>
      </c>
      <c r="C56">
        <f t="shared" si="2"/>
        <v>281</v>
      </c>
      <c r="D56">
        <f t="shared" si="3"/>
        <v>26</v>
      </c>
      <c r="E56">
        <f t="shared" si="4"/>
        <v>3</v>
      </c>
      <c r="F56">
        <f t="shared" si="5"/>
        <v>8</v>
      </c>
      <c r="G56">
        <f t="shared" si="6"/>
        <v>2</v>
      </c>
      <c r="H56">
        <f t="shared" si="7"/>
        <v>2</v>
      </c>
      <c r="I56">
        <f t="shared" si="8"/>
        <v>1</v>
      </c>
      <c r="J56">
        <f t="shared" si="9"/>
        <v>0</v>
      </c>
      <c r="L56">
        <f t="shared" si="10"/>
        <v>9.2999999999999999E-2</v>
      </c>
      <c r="M56">
        <f t="shared" si="0"/>
        <v>8.7657142857142864E-2</v>
      </c>
      <c r="N56">
        <f t="shared" si="11"/>
        <v>1.0999999999999999E-2</v>
      </c>
      <c r="O56">
        <f t="shared" si="12"/>
        <v>2.8000000000000001E-2</v>
      </c>
      <c r="P56">
        <f t="shared" si="1"/>
        <v>2.6457142857142856E-2</v>
      </c>
      <c r="Q56">
        <f t="shared" si="13"/>
        <v>5.5179303262758134E-2</v>
      </c>
      <c r="R56">
        <f t="shared" si="14"/>
        <v>-2.2650175484724248E-3</v>
      </c>
      <c r="S56">
        <f t="shared" si="15"/>
        <v>7.0000000000000001E-3</v>
      </c>
      <c r="T56">
        <f t="shared" si="16"/>
        <v>7.0000000000000001E-3</v>
      </c>
      <c r="U56">
        <f t="shared" si="17"/>
        <v>4.0000000000000001E-3</v>
      </c>
      <c r="V56">
        <f t="shared" si="17"/>
        <v>0</v>
      </c>
    </row>
    <row r="57" spans="1:22" x14ac:dyDescent="0.35">
      <c r="A57">
        <v>56</v>
      </c>
      <c r="B57" t="s">
        <v>33</v>
      </c>
      <c r="C57">
        <f t="shared" si="2"/>
        <v>191</v>
      </c>
      <c r="D57">
        <f t="shared" si="3"/>
        <v>16</v>
      </c>
      <c r="E57">
        <f t="shared" si="4"/>
        <v>0</v>
      </c>
      <c r="F57">
        <f t="shared" si="5"/>
        <v>6</v>
      </c>
      <c r="G57">
        <f t="shared" si="6"/>
        <v>0</v>
      </c>
      <c r="H57">
        <f t="shared" si="7"/>
        <v>2</v>
      </c>
      <c r="I57">
        <f t="shared" si="8"/>
        <v>1</v>
      </c>
      <c r="J57">
        <f t="shared" si="9"/>
        <v>0</v>
      </c>
      <c r="L57">
        <f t="shared" si="10"/>
        <v>8.4000000000000005E-2</v>
      </c>
      <c r="M57">
        <f t="shared" si="0"/>
        <v>8.7657142857142864E-2</v>
      </c>
      <c r="N57">
        <f t="shared" si="11"/>
        <v>0</v>
      </c>
      <c r="O57">
        <f t="shared" si="12"/>
        <v>3.1E-2</v>
      </c>
      <c r="P57">
        <f t="shared" si="1"/>
        <v>2.6457142857142856E-2</v>
      </c>
      <c r="Q57">
        <f t="shared" si="13"/>
        <v>6.1295172120237107E-2</v>
      </c>
      <c r="R57">
        <f t="shared" si="14"/>
        <v>-8.3808864059513911E-3</v>
      </c>
      <c r="S57">
        <f t="shared" si="15"/>
        <v>0</v>
      </c>
      <c r="T57">
        <f t="shared" si="16"/>
        <v>0.01</v>
      </c>
      <c r="U57">
        <f t="shared" si="17"/>
        <v>5.0000000000000001E-3</v>
      </c>
      <c r="V57">
        <f t="shared" si="17"/>
        <v>0</v>
      </c>
    </row>
    <row r="58" spans="1:22" x14ac:dyDescent="0.35">
      <c r="A58">
        <v>57</v>
      </c>
      <c r="B58" t="s">
        <v>83</v>
      </c>
      <c r="C58">
        <f t="shared" si="2"/>
        <v>192</v>
      </c>
      <c r="D58">
        <f t="shared" si="3"/>
        <v>13</v>
      </c>
      <c r="E58">
        <f t="shared" si="4"/>
        <v>0</v>
      </c>
      <c r="F58">
        <f t="shared" si="5"/>
        <v>8</v>
      </c>
      <c r="G58">
        <f t="shared" si="6"/>
        <v>0</v>
      </c>
      <c r="H58">
        <f t="shared" si="7"/>
        <v>0</v>
      </c>
      <c r="I58">
        <f t="shared" si="8"/>
        <v>2</v>
      </c>
      <c r="J58">
        <f t="shared" si="9"/>
        <v>0</v>
      </c>
      <c r="L58">
        <f t="shared" si="10"/>
        <v>6.8000000000000005E-2</v>
      </c>
      <c r="M58">
        <f t="shared" si="0"/>
        <v>8.7657142857142864E-2</v>
      </c>
      <c r="N58">
        <f t="shared" si="11"/>
        <v>0</v>
      </c>
      <c r="O58">
        <f t="shared" si="12"/>
        <v>4.2000000000000003E-2</v>
      </c>
      <c r="P58">
        <f t="shared" si="1"/>
        <v>2.6457142857142856E-2</v>
      </c>
      <c r="Q58">
        <f t="shared" si="13"/>
        <v>6.1204329646808553E-2</v>
      </c>
      <c r="R58">
        <f t="shared" si="14"/>
        <v>-8.2900439325228441E-3</v>
      </c>
      <c r="S58">
        <f t="shared" si="15"/>
        <v>0</v>
      </c>
      <c r="T58">
        <f t="shared" si="16"/>
        <v>0</v>
      </c>
      <c r="U58">
        <f t="shared" si="17"/>
        <v>0.01</v>
      </c>
      <c r="V58">
        <f t="shared" si="17"/>
        <v>0</v>
      </c>
    </row>
    <row r="59" spans="1:22" x14ac:dyDescent="0.35">
      <c r="A59">
        <v>58</v>
      </c>
      <c r="B59" t="s">
        <v>34</v>
      </c>
      <c r="C59">
        <f t="shared" si="2"/>
        <v>121</v>
      </c>
      <c r="D59">
        <f t="shared" si="3"/>
        <v>9</v>
      </c>
      <c r="E59">
        <f t="shared" si="4"/>
        <v>0</v>
      </c>
      <c r="F59">
        <f t="shared" si="5"/>
        <v>4</v>
      </c>
      <c r="G59">
        <f t="shared" si="6"/>
        <v>0</v>
      </c>
      <c r="H59">
        <f t="shared" si="7"/>
        <v>2</v>
      </c>
      <c r="I59">
        <f t="shared" si="8"/>
        <v>2</v>
      </c>
      <c r="J59">
        <f t="shared" si="9"/>
        <v>0</v>
      </c>
      <c r="L59">
        <f t="shared" si="10"/>
        <v>7.3999999999999996E-2</v>
      </c>
      <c r="M59">
        <f t="shared" si="0"/>
        <v>8.7657142857142864E-2</v>
      </c>
      <c r="N59">
        <f t="shared" si="11"/>
        <v>0</v>
      </c>
      <c r="O59">
        <f t="shared" si="12"/>
        <v>3.3000000000000002E-2</v>
      </c>
      <c r="P59">
        <f t="shared" si="1"/>
        <v>2.6457142857142856E-2</v>
      </c>
      <c r="Q59">
        <f t="shared" si="13"/>
        <v>7.0227246813351657E-2</v>
      </c>
      <c r="R59">
        <f t="shared" si="14"/>
        <v>-1.7312961099065941E-2</v>
      </c>
      <c r="S59">
        <f t="shared" si="15"/>
        <v>0</v>
      </c>
      <c r="T59">
        <f t="shared" si="16"/>
        <v>1.7000000000000001E-2</v>
      </c>
      <c r="U59">
        <f t="shared" si="17"/>
        <v>1.7000000000000001E-2</v>
      </c>
      <c r="V59">
        <f t="shared" si="17"/>
        <v>0</v>
      </c>
    </row>
    <row r="60" spans="1:22" x14ac:dyDescent="0.35">
      <c r="A60">
        <v>59</v>
      </c>
      <c r="B60" t="s">
        <v>84</v>
      </c>
      <c r="C60">
        <f t="shared" si="2"/>
        <v>134</v>
      </c>
      <c r="D60">
        <f t="shared" si="3"/>
        <v>10</v>
      </c>
      <c r="E60">
        <f t="shared" si="4"/>
        <v>0</v>
      </c>
      <c r="F60">
        <f t="shared" si="5"/>
        <v>6</v>
      </c>
      <c r="G60">
        <f t="shared" si="6"/>
        <v>0</v>
      </c>
      <c r="H60">
        <f t="shared" si="7"/>
        <v>0</v>
      </c>
      <c r="I60">
        <f t="shared" si="8"/>
        <v>0</v>
      </c>
      <c r="J60">
        <f t="shared" si="9"/>
        <v>0</v>
      </c>
      <c r="L60">
        <f t="shared" si="10"/>
        <v>7.4999999999999997E-2</v>
      </c>
      <c r="M60">
        <f t="shared" si="0"/>
        <v>8.7657142857142864E-2</v>
      </c>
      <c r="N60">
        <f t="shared" si="11"/>
        <v>0</v>
      </c>
      <c r="O60">
        <f t="shared" si="12"/>
        <v>4.4999999999999998E-2</v>
      </c>
      <c r="P60">
        <f t="shared" si="1"/>
        <v>2.6457142857142856E-2</v>
      </c>
      <c r="Q60">
        <f t="shared" si="13"/>
        <v>6.8049914728543673E-2</v>
      </c>
      <c r="R60">
        <f t="shared" si="14"/>
        <v>-1.5135629014257957E-2</v>
      </c>
      <c r="S60">
        <f t="shared" si="15"/>
        <v>0</v>
      </c>
      <c r="T60">
        <f t="shared" si="16"/>
        <v>0</v>
      </c>
      <c r="U60">
        <f t="shared" si="17"/>
        <v>0</v>
      </c>
      <c r="V60">
        <f t="shared" si="17"/>
        <v>0</v>
      </c>
    </row>
    <row r="61" spans="1:22" x14ac:dyDescent="0.35">
      <c r="A61">
        <v>60</v>
      </c>
      <c r="B61" t="s">
        <v>35</v>
      </c>
      <c r="C61">
        <f t="shared" si="2"/>
        <v>210</v>
      </c>
      <c r="D61">
        <f t="shared" si="3"/>
        <v>21</v>
      </c>
      <c r="E61">
        <f t="shared" si="4"/>
        <v>0</v>
      </c>
      <c r="F61">
        <f t="shared" si="5"/>
        <v>6</v>
      </c>
      <c r="G61">
        <f t="shared" si="6"/>
        <v>0</v>
      </c>
      <c r="H61">
        <f t="shared" si="7"/>
        <v>0</v>
      </c>
      <c r="I61">
        <f t="shared" si="8"/>
        <v>3</v>
      </c>
      <c r="J61">
        <f t="shared" si="9"/>
        <v>0</v>
      </c>
      <c r="L61">
        <f t="shared" si="10"/>
        <v>0.1</v>
      </c>
      <c r="M61">
        <f t="shared" si="0"/>
        <v>8.7657142857142864E-2</v>
      </c>
      <c r="N61">
        <f t="shared" si="11"/>
        <v>0</v>
      </c>
      <c r="O61">
        <f t="shared" si="12"/>
        <v>2.9000000000000001E-2</v>
      </c>
      <c r="P61">
        <f t="shared" si="1"/>
        <v>2.6457142857142856E-2</v>
      </c>
      <c r="Q61">
        <f t="shared" si="13"/>
        <v>5.9681808253058494E-2</v>
      </c>
      <c r="R61">
        <f t="shared" si="14"/>
        <v>-6.7675225387727779E-3</v>
      </c>
      <c r="S61">
        <f t="shared" si="15"/>
        <v>0</v>
      </c>
      <c r="T61">
        <f t="shared" si="16"/>
        <v>0</v>
      </c>
      <c r="U61">
        <f t="shared" si="17"/>
        <v>1.4E-2</v>
      </c>
      <c r="V61">
        <f t="shared" si="17"/>
        <v>0</v>
      </c>
    </row>
    <row r="62" spans="1:22" x14ac:dyDescent="0.35">
      <c r="A62">
        <v>61</v>
      </c>
      <c r="B62" t="s">
        <v>85</v>
      </c>
      <c r="C62">
        <f t="shared" si="2"/>
        <v>206</v>
      </c>
      <c r="D62">
        <f t="shared" si="3"/>
        <v>16</v>
      </c>
      <c r="E62">
        <f t="shared" si="4"/>
        <v>0</v>
      </c>
      <c r="F62">
        <f t="shared" si="5"/>
        <v>9</v>
      </c>
      <c r="G62">
        <f t="shared" si="6"/>
        <v>3</v>
      </c>
      <c r="H62">
        <f t="shared" si="7"/>
        <v>0</v>
      </c>
      <c r="I62">
        <f t="shared" si="8"/>
        <v>1</v>
      </c>
      <c r="J62">
        <f t="shared" si="9"/>
        <v>0</v>
      </c>
      <c r="L62">
        <f t="shared" si="10"/>
        <v>7.8E-2</v>
      </c>
      <c r="M62">
        <f t="shared" si="0"/>
        <v>8.7657142857142864E-2</v>
      </c>
      <c r="N62">
        <f t="shared" si="11"/>
        <v>0</v>
      </c>
      <c r="O62">
        <f t="shared" si="12"/>
        <v>4.3999999999999997E-2</v>
      </c>
      <c r="P62">
        <f t="shared" si="1"/>
        <v>2.6457142857142856E-2</v>
      </c>
      <c r="Q62">
        <f t="shared" si="13"/>
        <v>6.0002826968936357E-2</v>
      </c>
      <c r="R62">
        <f t="shared" si="14"/>
        <v>-7.0885412546506411E-3</v>
      </c>
      <c r="S62">
        <f t="shared" si="15"/>
        <v>1.4999999999999999E-2</v>
      </c>
      <c r="T62">
        <f t="shared" si="16"/>
        <v>0</v>
      </c>
      <c r="U62">
        <f t="shared" si="17"/>
        <v>5.0000000000000001E-3</v>
      </c>
      <c r="V62">
        <f t="shared" si="17"/>
        <v>0</v>
      </c>
    </row>
    <row r="63" spans="1:22" x14ac:dyDescent="0.35">
      <c r="A63">
        <v>62</v>
      </c>
      <c r="B63" t="s">
        <v>86</v>
      </c>
      <c r="C63">
        <f t="shared" si="2"/>
        <v>252</v>
      </c>
      <c r="D63">
        <f t="shared" si="3"/>
        <v>21</v>
      </c>
      <c r="E63">
        <f t="shared" si="4"/>
        <v>2</v>
      </c>
      <c r="F63">
        <f t="shared" si="5"/>
        <v>9</v>
      </c>
      <c r="G63">
        <f t="shared" si="6"/>
        <v>0</v>
      </c>
      <c r="H63">
        <f t="shared" si="7"/>
        <v>4</v>
      </c>
      <c r="I63">
        <f t="shared" si="8"/>
        <v>4</v>
      </c>
      <c r="J63">
        <f t="shared" si="9"/>
        <v>0</v>
      </c>
      <c r="L63">
        <f t="shared" si="10"/>
        <v>8.3000000000000004E-2</v>
      </c>
      <c r="M63">
        <f t="shared" si="0"/>
        <v>8.7657142857142864E-2</v>
      </c>
      <c r="N63">
        <f t="shared" si="11"/>
        <v>8.0000000000000002E-3</v>
      </c>
      <c r="O63">
        <f t="shared" si="12"/>
        <v>3.5999999999999997E-2</v>
      </c>
      <c r="P63">
        <f t="shared" si="1"/>
        <v>2.6457142857142856E-2</v>
      </c>
      <c r="Q63">
        <f t="shared" si="13"/>
        <v>5.6786974028650031E-2</v>
      </c>
      <c r="R63">
        <f t="shared" si="14"/>
        <v>-3.872688314364315E-3</v>
      </c>
      <c r="S63">
        <f t="shared" si="15"/>
        <v>0</v>
      </c>
      <c r="T63">
        <f t="shared" si="16"/>
        <v>1.6E-2</v>
      </c>
      <c r="U63">
        <f t="shared" si="17"/>
        <v>1.6E-2</v>
      </c>
      <c r="V63">
        <f t="shared" si="17"/>
        <v>0</v>
      </c>
    </row>
    <row r="64" spans="1:22" x14ac:dyDescent="0.35">
      <c r="A64">
        <v>63</v>
      </c>
      <c r="B64" t="s">
        <v>36</v>
      </c>
      <c r="C64">
        <f t="shared" si="2"/>
        <v>75</v>
      </c>
      <c r="D64">
        <f t="shared" si="3"/>
        <v>5</v>
      </c>
      <c r="E64">
        <f t="shared" si="4"/>
        <v>0</v>
      </c>
      <c r="F64">
        <f t="shared" si="5"/>
        <v>2</v>
      </c>
      <c r="G64">
        <f t="shared" si="6"/>
        <v>0</v>
      </c>
      <c r="H64">
        <f t="shared" si="7"/>
        <v>0</v>
      </c>
      <c r="I64">
        <f t="shared" si="8"/>
        <v>2</v>
      </c>
      <c r="J64">
        <f t="shared" si="9"/>
        <v>0</v>
      </c>
      <c r="L64">
        <f t="shared" si="10"/>
        <v>6.7000000000000004E-2</v>
      </c>
      <c r="M64">
        <f t="shared" si="0"/>
        <v>8.7657142857142864E-2</v>
      </c>
      <c r="N64">
        <f t="shared" si="11"/>
        <v>0</v>
      </c>
      <c r="O64">
        <f t="shared" si="12"/>
        <v>2.7E-2</v>
      </c>
      <c r="P64">
        <f t="shared" si="1"/>
        <v>2.6457142857142856E-2</v>
      </c>
      <c r="Q64">
        <f t="shared" si="13"/>
        <v>8.2052641720607972E-2</v>
      </c>
      <c r="R64">
        <f t="shared" si="14"/>
        <v>-2.9138356006322256E-2</v>
      </c>
      <c r="S64">
        <f t="shared" si="15"/>
        <v>0</v>
      </c>
      <c r="T64">
        <f t="shared" si="16"/>
        <v>0</v>
      </c>
      <c r="U64">
        <f t="shared" si="17"/>
        <v>2.7E-2</v>
      </c>
      <c r="V64">
        <f t="shared" si="17"/>
        <v>0</v>
      </c>
    </row>
    <row r="65" spans="1:22" x14ac:dyDescent="0.35">
      <c r="A65">
        <v>64</v>
      </c>
      <c r="B65" t="s">
        <v>87</v>
      </c>
      <c r="C65">
        <f t="shared" si="2"/>
        <v>168</v>
      </c>
      <c r="D65">
        <f t="shared" si="3"/>
        <v>11</v>
      </c>
      <c r="E65">
        <f t="shared" si="4"/>
        <v>1</v>
      </c>
      <c r="F65">
        <f t="shared" si="5"/>
        <v>3</v>
      </c>
      <c r="G65">
        <f t="shared" si="6"/>
        <v>0</v>
      </c>
      <c r="H65">
        <f t="shared" si="7"/>
        <v>2</v>
      </c>
      <c r="I65">
        <f t="shared" si="8"/>
        <v>5</v>
      </c>
      <c r="J65">
        <f t="shared" si="9"/>
        <v>0</v>
      </c>
      <c r="L65">
        <f t="shared" si="10"/>
        <v>6.5000000000000002E-2</v>
      </c>
      <c r="M65">
        <f t="shared" si="0"/>
        <v>8.7657142857142864E-2</v>
      </c>
      <c r="N65">
        <f t="shared" si="11"/>
        <v>6.0000000000000001E-3</v>
      </c>
      <c r="O65">
        <f t="shared" si="12"/>
        <v>1.7999999999999999E-2</v>
      </c>
      <c r="P65">
        <f t="shared" si="1"/>
        <v>2.6457142857142856E-2</v>
      </c>
      <c r="Q65">
        <f t="shared" si="13"/>
        <v>6.3603448034619023E-2</v>
      </c>
      <c r="R65">
        <f t="shared" si="14"/>
        <v>-1.0689162320333307E-2</v>
      </c>
      <c r="S65">
        <f t="shared" si="15"/>
        <v>0</v>
      </c>
      <c r="T65">
        <f t="shared" si="16"/>
        <v>1.2E-2</v>
      </c>
      <c r="U65">
        <f t="shared" si="17"/>
        <v>0.03</v>
      </c>
      <c r="V65">
        <f t="shared" si="17"/>
        <v>0</v>
      </c>
    </row>
    <row r="66" spans="1:22" x14ac:dyDescent="0.35">
      <c r="A66">
        <v>65</v>
      </c>
      <c r="B66" t="s">
        <v>88</v>
      </c>
      <c r="C66">
        <f t="shared" si="2"/>
        <v>203</v>
      </c>
      <c r="D66">
        <f t="shared" si="3"/>
        <v>12</v>
      </c>
      <c r="E66">
        <f t="shared" si="4"/>
        <v>0</v>
      </c>
      <c r="F66">
        <f t="shared" si="5"/>
        <v>10</v>
      </c>
      <c r="G66">
        <f t="shared" si="6"/>
        <v>0</v>
      </c>
      <c r="H66">
        <f t="shared" si="7"/>
        <v>2</v>
      </c>
      <c r="I66">
        <f t="shared" si="8"/>
        <v>4</v>
      </c>
      <c r="J66">
        <f t="shared" si="9"/>
        <v>0</v>
      </c>
      <c r="L66">
        <f t="shared" si="10"/>
        <v>5.8999999999999997E-2</v>
      </c>
      <c r="M66">
        <f t="shared" ref="M66:M71" si="19">SUM($L$2:$L$71)/COUNT($L$2:$L$71)</f>
        <v>8.7657142857142864E-2</v>
      </c>
      <c r="N66">
        <f t="shared" si="11"/>
        <v>0</v>
      </c>
      <c r="O66">
        <f t="shared" si="12"/>
        <v>4.9000000000000002E-2</v>
      </c>
      <c r="P66">
        <f t="shared" ref="P66:P71" si="20">SUM($O$2:$O$71)/COUNT($O$2:$O$71)</f>
        <v>2.6457142857142856E-2</v>
      </c>
      <c r="Q66">
        <f t="shared" si="13"/>
        <v>6.0249792394618334E-2</v>
      </c>
      <c r="R66">
        <f t="shared" si="14"/>
        <v>-7.3355066803326256E-3</v>
      </c>
      <c r="S66">
        <f t="shared" si="15"/>
        <v>0</v>
      </c>
      <c r="T66">
        <f t="shared" si="16"/>
        <v>0.01</v>
      </c>
      <c r="U66">
        <f t="shared" si="17"/>
        <v>0.02</v>
      </c>
      <c r="V66">
        <f t="shared" si="17"/>
        <v>0</v>
      </c>
    </row>
    <row r="67" spans="1:22" x14ac:dyDescent="0.35">
      <c r="A67">
        <v>66</v>
      </c>
      <c r="B67" t="s">
        <v>89</v>
      </c>
      <c r="C67">
        <f>LEN(TRIM(B67)) - LEN(SUBSTITUTE(B67, " ", "")) + 1</f>
        <v>162</v>
      </c>
      <c r="D67">
        <f>LEN(B67) - LEN(SUBSTITUTE(B67, ",", ""))</f>
        <v>13</v>
      </c>
      <c r="E67">
        <f>LEN(B67) - LEN(SUBSTITUTE(B67, "!", ""))</f>
        <v>0</v>
      </c>
      <c r="F67">
        <f>LEN(B67) - LEN(SUBSTITUTE(B67, ".", ""))</f>
        <v>6</v>
      </c>
      <c r="G67">
        <f>LEN(B67) - LEN(SUBSTITUTE(B67, "?", ""))</f>
        <v>0</v>
      </c>
      <c r="H67">
        <f>LEN(B67) - LEN(SUBSTITUTE(B67, "--", ""))</f>
        <v>0</v>
      </c>
      <c r="I67">
        <f>LEN(B67) - LEN(SUBSTITUTE(B67, ";", ""))</f>
        <v>3</v>
      </c>
      <c r="J67">
        <f>(LEN(B67) - LEN(SUBSTITUTE(B67, """", "")))/2</f>
        <v>0</v>
      </c>
      <c r="L67">
        <f>ROUND(D67/$C67, 3)</f>
        <v>0.08</v>
      </c>
      <c r="M67">
        <f t="shared" si="19"/>
        <v>8.7657142857142864E-2</v>
      </c>
      <c r="N67">
        <f t="shared" ref="N67:O71" si="21">ROUND(E67/$C67, 3)</f>
        <v>0</v>
      </c>
      <c r="O67">
        <f t="shared" si="21"/>
        <v>3.6999999999999998E-2</v>
      </c>
      <c r="P67">
        <f t="shared" si="20"/>
        <v>2.6457142857142856E-2</v>
      </c>
      <c r="Q67">
        <f>$P67+3*SQRT(($P67*(1-$P67))/$C67)</f>
        <v>6.4285088471301641E-2</v>
      </c>
      <c r="R67">
        <f>$P67-3*SQRT(($P67*(1-$P67))/$C67)</f>
        <v>-1.1370802757015932E-2</v>
      </c>
      <c r="S67">
        <f t="shared" ref="S67:T71" si="22">ROUND(G67/$C67, 3)</f>
        <v>0</v>
      </c>
      <c r="T67">
        <f t="shared" si="22"/>
        <v>0</v>
      </c>
      <c r="U67">
        <f t="shared" ref="U67:V71" si="23">ROUND(I67/$C67, 3)</f>
        <v>1.9E-2</v>
      </c>
      <c r="V67">
        <f t="shared" si="23"/>
        <v>0</v>
      </c>
    </row>
    <row r="68" spans="1:22" x14ac:dyDescent="0.35">
      <c r="A68">
        <v>67</v>
      </c>
      <c r="B68" t="s">
        <v>90</v>
      </c>
      <c r="C68">
        <f>LEN(TRIM(B68)) - LEN(SUBSTITUTE(B68, " ", "")) + 1</f>
        <v>210</v>
      </c>
      <c r="D68">
        <f>LEN(B68) - LEN(SUBSTITUTE(B68, ",", ""))</f>
        <v>11</v>
      </c>
      <c r="E68">
        <f>LEN(B68) - LEN(SUBSTITUTE(B68, "!", ""))</f>
        <v>0</v>
      </c>
      <c r="F68">
        <f>LEN(B68) - LEN(SUBSTITUTE(B68, ".", ""))</f>
        <v>6</v>
      </c>
      <c r="G68">
        <f>LEN(B68) - LEN(SUBSTITUTE(B68, "?", ""))</f>
        <v>0</v>
      </c>
      <c r="H68">
        <f>LEN(B68) - LEN(SUBSTITUTE(B68, "--", ""))</f>
        <v>0</v>
      </c>
      <c r="I68">
        <f>LEN(B68) - LEN(SUBSTITUTE(B68, ";", ""))</f>
        <v>8</v>
      </c>
      <c r="J68">
        <f>(LEN(B68) - LEN(SUBSTITUTE(B68, """", "")))/2</f>
        <v>0</v>
      </c>
      <c r="L68">
        <f>ROUND(D68/$C68, 3)</f>
        <v>5.1999999999999998E-2</v>
      </c>
      <c r="M68">
        <f t="shared" si="19"/>
        <v>8.7657142857142864E-2</v>
      </c>
      <c r="N68">
        <f t="shared" si="21"/>
        <v>0</v>
      </c>
      <c r="O68">
        <f t="shared" si="21"/>
        <v>2.9000000000000001E-2</v>
      </c>
      <c r="P68">
        <f t="shared" si="20"/>
        <v>2.6457142857142856E-2</v>
      </c>
      <c r="Q68">
        <f>$P68+3*SQRT(($P68*(1-$P68))/$C68)</f>
        <v>5.9681808253058494E-2</v>
      </c>
      <c r="R68">
        <f>$P68-3*SQRT(($P68*(1-$P68))/$C68)</f>
        <v>-6.7675225387727779E-3</v>
      </c>
      <c r="S68">
        <f t="shared" si="22"/>
        <v>0</v>
      </c>
      <c r="T68">
        <f t="shared" si="22"/>
        <v>0</v>
      </c>
      <c r="U68">
        <f t="shared" si="23"/>
        <v>3.7999999999999999E-2</v>
      </c>
      <c r="V68">
        <f t="shared" si="23"/>
        <v>0</v>
      </c>
    </row>
    <row r="69" spans="1:22" x14ac:dyDescent="0.35">
      <c r="A69">
        <v>68</v>
      </c>
      <c r="B69" t="s">
        <v>91</v>
      </c>
      <c r="C69">
        <f>LEN(TRIM(B69)) - LEN(SUBSTITUTE(B69, " ", "")) + 1</f>
        <v>126</v>
      </c>
      <c r="D69">
        <f>LEN(B69) - LEN(SUBSTITUTE(B69, ",", ""))</f>
        <v>10</v>
      </c>
      <c r="E69">
        <f>LEN(B69) - LEN(SUBSTITUTE(B69, "!", ""))</f>
        <v>0</v>
      </c>
      <c r="F69">
        <f>LEN(B69) - LEN(SUBSTITUTE(B69, ".", ""))</f>
        <v>4</v>
      </c>
      <c r="G69">
        <f>LEN(B69) - LEN(SUBSTITUTE(B69, "?", ""))</f>
        <v>0</v>
      </c>
      <c r="H69">
        <f>LEN(B69) - LEN(SUBSTITUTE(B69, "--", ""))</f>
        <v>0</v>
      </c>
      <c r="I69">
        <f>LEN(B69) - LEN(SUBSTITUTE(B69, ";", ""))</f>
        <v>2</v>
      </c>
      <c r="J69">
        <f>(LEN(B69) - LEN(SUBSTITUTE(B69, """", "")))/2</f>
        <v>0</v>
      </c>
      <c r="L69">
        <f>ROUND(D69/$C69, 3)</f>
        <v>7.9000000000000001E-2</v>
      </c>
      <c r="M69">
        <f t="shared" si="19"/>
        <v>8.7657142857142864E-2</v>
      </c>
      <c r="N69">
        <f t="shared" si="21"/>
        <v>0</v>
      </c>
      <c r="O69">
        <f t="shared" si="21"/>
        <v>3.2000000000000001E-2</v>
      </c>
      <c r="P69">
        <f t="shared" si="20"/>
        <v>2.6457142857142856E-2</v>
      </c>
      <c r="Q69">
        <f>$P69+3*SQRT(($P69*(1-$P69))/$C69)</f>
        <v>6.9350001444374559E-2</v>
      </c>
      <c r="R69">
        <f>$P69-3*SQRT(($P69*(1-$P69))/$C69)</f>
        <v>-1.6435715730088844E-2</v>
      </c>
      <c r="S69">
        <f t="shared" si="22"/>
        <v>0</v>
      </c>
      <c r="T69">
        <f t="shared" si="22"/>
        <v>0</v>
      </c>
      <c r="U69">
        <f t="shared" si="23"/>
        <v>1.6E-2</v>
      </c>
      <c r="V69">
        <f t="shared" si="23"/>
        <v>0</v>
      </c>
    </row>
    <row r="70" spans="1:22" x14ac:dyDescent="0.35">
      <c r="A70">
        <v>69</v>
      </c>
      <c r="B70" t="s">
        <v>92</v>
      </c>
      <c r="C70">
        <f>LEN(TRIM(B70)) - LEN(SUBSTITUTE(B70, " ", "")) + 1</f>
        <v>177</v>
      </c>
      <c r="D70">
        <f>LEN(B70) - LEN(SUBSTITUTE(B70, ",", ""))</f>
        <v>10</v>
      </c>
      <c r="E70">
        <f>LEN(B70) - LEN(SUBSTITUTE(B70, "!", ""))</f>
        <v>0</v>
      </c>
      <c r="F70">
        <f>LEN(B70) - LEN(SUBSTITUTE(B70, ".", ""))</f>
        <v>2</v>
      </c>
      <c r="G70">
        <f>LEN(B70) - LEN(SUBSTITUTE(B70, "?", ""))</f>
        <v>0</v>
      </c>
      <c r="H70">
        <f>LEN(B70) - LEN(SUBSTITUTE(B70, "--", ""))</f>
        <v>0</v>
      </c>
      <c r="I70">
        <f>LEN(B70) - LEN(SUBSTITUTE(B70, ";", ""))</f>
        <v>9</v>
      </c>
      <c r="J70">
        <f>(LEN(B70) - LEN(SUBSTITUTE(B70, """", "")))/2</f>
        <v>0</v>
      </c>
      <c r="L70">
        <f>ROUND(D70/$C70, 3)</f>
        <v>5.6000000000000001E-2</v>
      </c>
      <c r="M70">
        <f t="shared" si="19"/>
        <v>8.7657142857142864E-2</v>
      </c>
      <c r="N70">
        <f t="shared" si="21"/>
        <v>0</v>
      </c>
      <c r="O70">
        <f t="shared" si="21"/>
        <v>1.0999999999999999E-2</v>
      </c>
      <c r="P70">
        <f t="shared" si="20"/>
        <v>2.6457142857142856E-2</v>
      </c>
      <c r="Q70">
        <f>$P70+3*SQRT(($P70*(1-$P70))/$C70)</f>
        <v>6.2646730119493635E-2</v>
      </c>
      <c r="R70">
        <f>$P70-3*SQRT(($P70*(1-$P70))/$C70)</f>
        <v>-9.7324444052079191E-3</v>
      </c>
      <c r="S70">
        <f t="shared" si="22"/>
        <v>0</v>
      </c>
      <c r="T70">
        <f t="shared" si="22"/>
        <v>0</v>
      </c>
      <c r="U70">
        <f t="shared" si="23"/>
        <v>5.0999999999999997E-2</v>
      </c>
      <c r="V70">
        <f t="shared" si="23"/>
        <v>0</v>
      </c>
    </row>
    <row r="71" spans="1:22" x14ac:dyDescent="0.35">
      <c r="A71">
        <v>70</v>
      </c>
      <c r="B71" t="s">
        <v>37</v>
      </c>
      <c r="C71">
        <f>LEN(TRIM(B71)) - LEN(SUBSTITUTE(B71, " ", "")) + 1</f>
        <v>130</v>
      </c>
      <c r="D71">
        <f>LEN(B71) - LEN(SUBSTITUTE(B71, ",", ""))</f>
        <v>8</v>
      </c>
      <c r="E71">
        <f>LEN(B71) - LEN(SUBSTITUTE(B71, "!", ""))</f>
        <v>0</v>
      </c>
      <c r="F71">
        <f>LEN(B71) - LEN(SUBSTITUTE(B71, ".", ""))</f>
        <v>3</v>
      </c>
      <c r="G71">
        <f>LEN(B71) - LEN(SUBSTITUTE(B71, "?", ""))</f>
        <v>0</v>
      </c>
      <c r="H71">
        <f>LEN(B71) - LEN(SUBSTITUTE(B71, "--", ""))</f>
        <v>0</v>
      </c>
      <c r="I71">
        <f>LEN(B71) - LEN(SUBSTITUTE(B71, ";", ""))</f>
        <v>2</v>
      </c>
      <c r="J71">
        <f>(LEN(B71) - LEN(SUBSTITUTE(B71, """", "")))/2</f>
        <v>0</v>
      </c>
      <c r="L71">
        <f>ROUND(D71/$C71, 3)</f>
        <v>6.2E-2</v>
      </c>
      <c r="M71">
        <f t="shared" si="19"/>
        <v>8.7657142857142864E-2</v>
      </c>
      <c r="N71">
        <f t="shared" si="21"/>
        <v>0</v>
      </c>
      <c r="O71">
        <f t="shared" si="21"/>
        <v>2.3E-2</v>
      </c>
      <c r="P71">
        <f t="shared" si="20"/>
        <v>2.6457142857142856E-2</v>
      </c>
      <c r="Q71">
        <f>$P71+3*SQRT(($P71*(1-$P71))/$C71)</f>
        <v>6.8684955605907635E-2</v>
      </c>
      <c r="R71">
        <f>$P71-3*SQRT(($P71*(1-$P71))/$C71)</f>
        <v>-1.577066989162192E-2</v>
      </c>
      <c r="S71">
        <f t="shared" si="22"/>
        <v>0</v>
      </c>
      <c r="T71">
        <f t="shared" si="22"/>
        <v>0</v>
      </c>
      <c r="U71">
        <f t="shared" si="23"/>
        <v>1.4999999999999999E-2</v>
      </c>
      <c r="V71">
        <f t="shared" si="23"/>
        <v>0</v>
      </c>
    </row>
  </sheetData>
  <autoFilter ref="A1:U7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W71"/>
  <sheetViews>
    <sheetView tabSelected="1" workbookViewId="0">
      <selection activeCell="J2" sqref="J2"/>
    </sheetView>
  </sheetViews>
  <sheetFormatPr defaultRowHeight="14.5" x14ac:dyDescent="0.35"/>
  <cols>
    <col min="1" max="1" width="19.08984375" bestFit="1" customWidth="1"/>
    <col min="2" max="2" width="20.6328125" customWidth="1"/>
    <col min="3" max="3" width="13.36328125" bestFit="1" customWidth="1"/>
    <col min="4" max="4" width="10.36328125" bestFit="1" customWidth="1"/>
    <col min="5" max="5" width="19.08984375" bestFit="1" customWidth="1"/>
    <col min="6" max="6" width="9.36328125" bestFit="1" customWidth="1"/>
    <col min="7" max="7" width="16.54296875" bestFit="1" customWidth="1"/>
    <col min="8" max="8" width="16.54296875" customWidth="1"/>
    <col min="9" max="9" width="9.08984375" bestFit="1" customWidth="1"/>
    <col min="10" max="10" width="12.453125" bestFit="1" customWidth="1"/>
    <col min="11" max="11" width="12.54296875" bestFit="1" customWidth="1"/>
    <col min="12" max="12" width="7.7265625" style="3" bestFit="1" customWidth="1"/>
    <col min="13" max="13" width="18.54296875" bestFit="1" customWidth="1"/>
    <col min="14" max="14" width="18.54296875" customWidth="1"/>
    <col min="15" max="15" width="27.453125" bestFit="1" customWidth="1"/>
    <col min="16" max="16" width="17.54296875" bestFit="1" customWidth="1"/>
    <col min="17" max="19" width="17.54296875" customWidth="1"/>
    <col min="20" max="20" width="24.81640625" bestFit="1" customWidth="1"/>
    <col min="21" max="21" width="17.26953125" bestFit="1" customWidth="1"/>
    <col min="22" max="22" width="20.7265625" bestFit="1" customWidth="1"/>
    <col min="23" max="23" width="18.54296875" bestFit="1" customWidth="1"/>
  </cols>
  <sheetData>
    <row r="1" spans="1:23" s="1" customFormat="1" x14ac:dyDescent="0.35">
      <c r="A1" s="1" t="s">
        <v>39</v>
      </c>
      <c r="B1" s="1" t="s">
        <v>38</v>
      </c>
      <c r="C1" s="1" t="s">
        <v>40</v>
      </c>
      <c r="D1" s="1" t="s">
        <v>41</v>
      </c>
      <c r="E1" s="1" t="s">
        <v>42</v>
      </c>
      <c r="F1" s="1" t="s">
        <v>43</v>
      </c>
      <c r="G1" s="1" t="s">
        <v>44</v>
      </c>
      <c r="H1" s="1" t="s">
        <v>93</v>
      </c>
      <c r="I1" s="1" t="s">
        <v>45</v>
      </c>
      <c r="J1" s="1" t="s">
        <v>46</v>
      </c>
      <c r="K1" s="1" t="s">
        <v>54</v>
      </c>
      <c r="L1" s="2" t="s">
        <v>53</v>
      </c>
      <c r="M1" s="1" t="s">
        <v>47</v>
      </c>
      <c r="N1" s="1" t="s">
        <v>56</v>
      </c>
      <c r="O1" s="1" t="s">
        <v>48</v>
      </c>
      <c r="P1" s="1" t="s">
        <v>49</v>
      </c>
      <c r="Q1" s="1" t="s">
        <v>57</v>
      </c>
      <c r="R1" s="1" t="s">
        <v>58</v>
      </c>
      <c r="S1" s="1" t="s">
        <v>59</v>
      </c>
      <c r="T1" s="1" t="s">
        <v>50</v>
      </c>
      <c r="U1" s="1" t="s">
        <v>51</v>
      </c>
      <c r="V1" s="1" t="s">
        <v>52</v>
      </c>
      <c r="W1" s="1" t="s">
        <v>55</v>
      </c>
    </row>
    <row r="2" spans="1:23" x14ac:dyDescent="0.35">
      <c r="A2">
        <v>1</v>
      </c>
      <c r="B2" t="s">
        <v>0</v>
      </c>
      <c r="C2">
        <f>LEN(TRIM(B2)) - LEN(SUBSTITUTE(B2, " ", "")) + 1</f>
        <v>211</v>
      </c>
      <c r="D2">
        <f>LEN(B2) - LEN(SUBSTITUTE(B2, ",", ""))</f>
        <v>16</v>
      </c>
      <c r="E2">
        <f>LEN(B2) - LEN(SUBSTITUTE(B2, "!", ""))</f>
        <v>0</v>
      </c>
      <c r="F2">
        <f t="shared" ref="F2:F33" si="0">LEN(B2) - LEN(SUBSTITUTE(B2, ".", ""))</f>
        <v>6</v>
      </c>
      <c r="G2">
        <f t="shared" ref="G2:G33" si="1">LEN(B2) - LEN(SUBSTITUTE(B2, "?", ""))</f>
        <v>0</v>
      </c>
      <c r="H2">
        <f>SUM(E2:G2)</f>
        <v>6</v>
      </c>
      <c r="I2">
        <f t="shared" ref="I2:I33" si="2">LEN(B2) - LEN(SUBSTITUTE(B2, "--", ""))</f>
        <v>0</v>
      </c>
      <c r="J2">
        <f t="shared" ref="J2:J33" si="3">LEN(B2) - LEN(SUBSTITUTE(B2, ";", ""))</f>
        <v>1</v>
      </c>
      <c r="K2">
        <f t="shared" ref="K2:K33" si="4">(LEN(B2) - LEN(SUBSTITUTE(B2, """", "")))/2</f>
        <v>0</v>
      </c>
      <c r="M2">
        <f t="shared" ref="M2:M33" si="5">ROUND(D2/$C2, 3)</f>
        <v>7.5999999999999998E-2</v>
      </c>
      <c r="N2">
        <f t="shared" ref="N2:N65" si="6">SUM($M$2:$M$71)/COUNT($M$2:$M$71)</f>
        <v>8.7657142857142864E-2</v>
      </c>
      <c r="O2">
        <f t="shared" ref="O2:O33" si="7">ROUND(E2/$C2, 3)</f>
        <v>0</v>
      </c>
      <c r="P2">
        <f t="shared" ref="P2:P17" si="8">ROUND(F2/$C2, 3)</f>
        <v>2.8000000000000001E-2</v>
      </c>
      <c r="Q2">
        <f t="shared" ref="Q2:Q65" si="9">SUM($P$2:$P$71)/COUNT($P$2:$P$71)</f>
        <v>2.6457142857142856E-2</v>
      </c>
      <c r="R2">
        <f t="shared" ref="R2:R33" si="10">$Q2+3*SQRT(($Q2*(1-$Q2))/$C2)</f>
        <v>5.9602983313072386E-2</v>
      </c>
      <c r="S2">
        <f t="shared" ref="S2:S33" si="11">$Q2-3*SQRT(($Q2*(1-$Q2))/$C2)</f>
        <v>-6.6886975987866769E-3</v>
      </c>
      <c r="T2">
        <f t="shared" ref="T2:T33" si="12">ROUND(G2/$C2, 3)</f>
        <v>0</v>
      </c>
      <c r="U2">
        <f>ROUND(I2/$C2, 3)</f>
        <v>0</v>
      </c>
      <c r="V2">
        <f>ROUND(J2/$C2, 3)</f>
        <v>5.0000000000000001E-3</v>
      </c>
      <c r="W2">
        <f>ROUND(K2/$C2, 3)</f>
        <v>0</v>
      </c>
    </row>
    <row r="3" spans="1:23" x14ac:dyDescent="0.35">
      <c r="A3">
        <v>2</v>
      </c>
      <c r="B3" t="s">
        <v>1</v>
      </c>
      <c r="C3">
        <f t="shared" ref="C3:C66" si="13">LEN(TRIM(B3)) - LEN(SUBSTITUTE(B3, " ", "")) + 1</f>
        <v>102</v>
      </c>
      <c r="D3">
        <f t="shared" ref="D3:D66" si="14">LEN(B3) - LEN(SUBSTITUTE(B3, ",", ""))</f>
        <v>7</v>
      </c>
      <c r="E3">
        <f t="shared" ref="E3:E66" si="15">LEN(B3) - LEN(SUBSTITUTE(B3, "!", ""))</f>
        <v>0</v>
      </c>
      <c r="F3">
        <f t="shared" si="0"/>
        <v>3</v>
      </c>
      <c r="G3">
        <f t="shared" si="1"/>
        <v>0</v>
      </c>
      <c r="H3">
        <f t="shared" ref="H3:H66" si="16">SUM(E3:G3)</f>
        <v>3</v>
      </c>
      <c r="I3">
        <f t="shared" si="2"/>
        <v>0</v>
      </c>
      <c r="J3">
        <f t="shared" si="3"/>
        <v>0</v>
      </c>
      <c r="K3">
        <f t="shared" si="4"/>
        <v>0</v>
      </c>
      <c r="M3">
        <f t="shared" si="5"/>
        <v>6.9000000000000006E-2</v>
      </c>
      <c r="N3">
        <f t="shared" si="6"/>
        <v>8.7657142857142864E-2</v>
      </c>
      <c r="O3">
        <f t="shared" si="7"/>
        <v>0</v>
      </c>
      <c r="P3">
        <f t="shared" si="8"/>
        <v>2.9000000000000001E-2</v>
      </c>
      <c r="Q3">
        <f t="shared" si="9"/>
        <v>2.6457142857142856E-2</v>
      </c>
      <c r="R3">
        <f t="shared" si="10"/>
        <v>7.4129889834023979E-2</v>
      </c>
      <c r="S3">
        <f t="shared" si="11"/>
        <v>-2.1215604119738263E-2</v>
      </c>
      <c r="T3">
        <f t="shared" si="12"/>
        <v>0</v>
      </c>
      <c r="U3">
        <f t="shared" ref="U3:W66" si="17">ROUND(I3/$C3, 3)</f>
        <v>0</v>
      </c>
      <c r="V3">
        <f t="shared" si="17"/>
        <v>0</v>
      </c>
      <c r="W3">
        <f t="shared" si="17"/>
        <v>0</v>
      </c>
    </row>
    <row r="4" spans="1:23" x14ac:dyDescent="0.35">
      <c r="A4">
        <v>3</v>
      </c>
      <c r="B4" t="s">
        <v>2</v>
      </c>
      <c r="C4">
        <f t="shared" si="13"/>
        <v>218</v>
      </c>
      <c r="D4">
        <f t="shared" si="14"/>
        <v>21</v>
      </c>
      <c r="E4">
        <f t="shared" si="15"/>
        <v>0</v>
      </c>
      <c r="F4">
        <f t="shared" si="0"/>
        <v>6</v>
      </c>
      <c r="G4">
        <f t="shared" si="1"/>
        <v>0</v>
      </c>
      <c r="H4">
        <f t="shared" si="16"/>
        <v>6</v>
      </c>
      <c r="I4">
        <f t="shared" si="2"/>
        <v>0</v>
      </c>
      <c r="J4">
        <f t="shared" si="3"/>
        <v>2</v>
      </c>
      <c r="K4">
        <f t="shared" si="4"/>
        <v>0</v>
      </c>
      <c r="M4">
        <f t="shared" si="5"/>
        <v>9.6000000000000002E-2</v>
      </c>
      <c r="N4">
        <f t="shared" si="6"/>
        <v>8.7657142857142864E-2</v>
      </c>
      <c r="O4">
        <f t="shared" si="7"/>
        <v>0</v>
      </c>
      <c r="P4">
        <f t="shared" si="8"/>
        <v>2.8000000000000001E-2</v>
      </c>
      <c r="Q4">
        <f t="shared" si="9"/>
        <v>2.6457142857142856E-2</v>
      </c>
      <c r="R4">
        <f t="shared" si="10"/>
        <v>5.9066483419784571E-2</v>
      </c>
      <c r="S4">
        <f t="shared" si="11"/>
        <v>-6.1521977054988554E-3</v>
      </c>
      <c r="T4">
        <f t="shared" si="12"/>
        <v>0</v>
      </c>
      <c r="U4">
        <f t="shared" si="17"/>
        <v>0</v>
      </c>
      <c r="V4">
        <f t="shared" si="17"/>
        <v>8.9999999999999993E-3</v>
      </c>
      <c r="W4">
        <f t="shared" si="17"/>
        <v>0</v>
      </c>
    </row>
    <row r="5" spans="1:23" x14ac:dyDescent="0.35">
      <c r="A5">
        <v>4</v>
      </c>
      <c r="B5" t="s">
        <v>3</v>
      </c>
      <c r="C5">
        <f t="shared" si="13"/>
        <v>203</v>
      </c>
      <c r="D5">
        <f t="shared" si="14"/>
        <v>19</v>
      </c>
      <c r="E5">
        <f t="shared" si="15"/>
        <v>0</v>
      </c>
      <c r="F5">
        <f t="shared" si="0"/>
        <v>4</v>
      </c>
      <c r="G5">
        <f t="shared" si="1"/>
        <v>0</v>
      </c>
      <c r="H5">
        <f t="shared" si="16"/>
        <v>4</v>
      </c>
      <c r="I5">
        <f t="shared" si="2"/>
        <v>0</v>
      </c>
      <c r="J5">
        <f t="shared" si="3"/>
        <v>0</v>
      </c>
      <c r="K5">
        <f t="shared" si="4"/>
        <v>0</v>
      </c>
      <c r="M5">
        <f t="shared" si="5"/>
        <v>9.4E-2</v>
      </c>
      <c r="N5">
        <f t="shared" si="6"/>
        <v>8.7657142857142864E-2</v>
      </c>
      <c r="O5">
        <f t="shared" si="7"/>
        <v>0</v>
      </c>
      <c r="P5">
        <f t="shared" si="8"/>
        <v>0.02</v>
      </c>
      <c r="Q5">
        <f t="shared" si="9"/>
        <v>2.6457142857142856E-2</v>
      </c>
      <c r="R5">
        <f t="shared" si="10"/>
        <v>6.0249792394618334E-2</v>
      </c>
      <c r="S5">
        <f t="shared" si="11"/>
        <v>-7.3355066803326256E-3</v>
      </c>
      <c r="T5">
        <f t="shared" si="12"/>
        <v>0</v>
      </c>
      <c r="U5">
        <f t="shared" si="17"/>
        <v>0</v>
      </c>
      <c r="V5">
        <f t="shared" si="17"/>
        <v>0</v>
      </c>
      <c r="W5">
        <f t="shared" si="17"/>
        <v>0</v>
      </c>
    </row>
    <row r="6" spans="1:23" x14ac:dyDescent="0.35">
      <c r="A6">
        <v>5</v>
      </c>
      <c r="B6" t="s">
        <v>4</v>
      </c>
      <c r="C6">
        <f t="shared" si="13"/>
        <v>43</v>
      </c>
      <c r="D6">
        <f t="shared" si="14"/>
        <v>2</v>
      </c>
      <c r="E6">
        <f t="shared" si="15"/>
        <v>0</v>
      </c>
      <c r="F6">
        <f t="shared" si="0"/>
        <v>1</v>
      </c>
      <c r="G6">
        <f t="shared" si="1"/>
        <v>0</v>
      </c>
      <c r="H6">
        <f t="shared" si="16"/>
        <v>1</v>
      </c>
      <c r="I6">
        <f t="shared" si="2"/>
        <v>0</v>
      </c>
      <c r="J6">
        <f t="shared" si="3"/>
        <v>1</v>
      </c>
      <c r="K6">
        <f t="shared" si="4"/>
        <v>0</v>
      </c>
      <c r="M6">
        <f t="shared" si="5"/>
        <v>4.7E-2</v>
      </c>
      <c r="N6">
        <f t="shared" si="6"/>
        <v>8.7657142857142864E-2</v>
      </c>
      <c r="O6">
        <f t="shared" si="7"/>
        <v>0</v>
      </c>
      <c r="P6">
        <f t="shared" si="8"/>
        <v>2.3E-2</v>
      </c>
      <c r="Q6">
        <f t="shared" si="9"/>
        <v>2.6457142857142856E-2</v>
      </c>
      <c r="R6">
        <f t="shared" si="10"/>
        <v>9.9880803900087425E-2</v>
      </c>
      <c r="S6">
        <f t="shared" si="11"/>
        <v>-4.6966518185801706E-2</v>
      </c>
      <c r="T6">
        <f t="shared" si="12"/>
        <v>0</v>
      </c>
      <c r="U6">
        <f t="shared" si="17"/>
        <v>0</v>
      </c>
      <c r="V6">
        <f t="shared" si="17"/>
        <v>2.3E-2</v>
      </c>
      <c r="W6">
        <f t="shared" si="17"/>
        <v>0</v>
      </c>
    </row>
    <row r="7" spans="1:23" x14ac:dyDescent="0.35">
      <c r="A7">
        <v>6</v>
      </c>
      <c r="B7" t="s">
        <v>5</v>
      </c>
      <c r="C7">
        <f t="shared" si="13"/>
        <v>72</v>
      </c>
      <c r="D7">
        <f t="shared" si="14"/>
        <v>7</v>
      </c>
      <c r="E7">
        <f t="shared" si="15"/>
        <v>0</v>
      </c>
      <c r="F7">
        <f t="shared" si="0"/>
        <v>2</v>
      </c>
      <c r="G7">
        <f t="shared" si="1"/>
        <v>0</v>
      </c>
      <c r="H7">
        <f t="shared" si="16"/>
        <v>2</v>
      </c>
      <c r="I7">
        <f t="shared" si="2"/>
        <v>0</v>
      </c>
      <c r="J7">
        <f t="shared" si="3"/>
        <v>0</v>
      </c>
      <c r="K7">
        <f t="shared" si="4"/>
        <v>0</v>
      </c>
      <c r="M7">
        <f t="shared" si="5"/>
        <v>9.7000000000000003E-2</v>
      </c>
      <c r="N7">
        <f t="shared" si="6"/>
        <v>8.7657142857142864E-2</v>
      </c>
      <c r="O7">
        <f t="shared" si="7"/>
        <v>0</v>
      </c>
      <c r="P7">
        <f t="shared" si="8"/>
        <v>2.8000000000000001E-2</v>
      </c>
      <c r="Q7">
        <f t="shared" si="9"/>
        <v>2.6457142857142856E-2</v>
      </c>
      <c r="R7">
        <f t="shared" si="10"/>
        <v>8.3199061278381045E-2</v>
      </c>
      <c r="S7">
        <f t="shared" si="11"/>
        <v>-3.0284775564095329E-2</v>
      </c>
      <c r="T7">
        <f t="shared" si="12"/>
        <v>0</v>
      </c>
      <c r="U7">
        <f t="shared" si="17"/>
        <v>0</v>
      </c>
      <c r="V7">
        <f t="shared" si="17"/>
        <v>0</v>
      </c>
      <c r="W7">
        <f t="shared" si="17"/>
        <v>0</v>
      </c>
    </row>
    <row r="8" spans="1:23" x14ac:dyDescent="0.35">
      <c r="A8">
        <v>7</v>
      </c>
      <c r="B8" t="s">
        <v>6</v>
      </c>
      <c r="C8">
        <f t="shared" si="13"/>
        <v>138</v>
      </c>
      <c r="D8">
        <f t="shared" si="14"/>
        <v>13</v>
      </c>
      <c r="E8">
        <f t="shared" si="15"/>
        <v>0</v>
      </c>
      <c r="F8">
        <f t="shared" si="0"/>
        <v>3</v>
      </c>
      <c r="G8">
        <f t="shared" si="1"/>
        <v>0</v>
      </c>
      <c r="H8">
        <f t="shared" si="16"/>
        <v>3</v>
      </c>
      <c r="I8">
        <f t="shared" si="2"/>
        <v>0</v>
      </c>
      <c r="J8">
        <f t="shared" si="3"/>
        <v>0</v>
      </c>
      <c r="K8">
        <f t="shared" si="4"/>
        <v>0</v>
      </c>
      <c r="M8">
        <f t="shared" si="5"/>
        <v>9.4E-2</v>
      </c>
      <c r="N8">
        <f t="shared" si="6"/>
        <v>8.7657142857142864E-2</v>
      </c>
      <c r="O8">
        <f t="shared" si="7"/>
        <v>0</v>
      </c>
      <c r="P8">
        <f t="shared" si="8"/>
        <v>2.1999999999999999E-2</v>
      </c>
      <c r="Q8">
        <f t="shared" si="9"/>
        <v>2.6457142857142856E-2</v>
      </c>
      <c r="R8">
        <f t="shared" si="10"/>
        <v>6.7442688386326138E-2</v>
      </c>
      <c r="S8">
        <f t="shared" si="11"/>
        <v>-1.4528402672040423E-2</v>
      </c>
      <c r="T8">
        <f t="shared" si="12"/>
        <v>0</v>
      </c>
      <c r="U8">
        <f t="shared" si="17"/>
        <v>0</v>
      </c>
      <c r="V8">
        <f t="shared" si="17"/>
        <v>0</v>
      </c>
      <c r="W8">
        <f t="shared" si="17"/>
        <v>0</v>
      </c>
    </row>
    <row r="9" spans="1:23" x14ac:dyDescent="0.35">
      <c r="A9">
        <v>8</v>
      </c>
      <c r="B9" t="s">
        <v>61</v>
      </c>
      <c r="C9">
        <f t="shared" si="13"/>
        <v>216</v>
      </c>
      <c r="D9">
        <f t="shared" si="14"/>
        <v>26</v>
      </c>
      <c r="E9">
        <f t="shared" si="15"/>
        <v>0</v>
      </c>
      <c r="F9">
        <f t="shared" si="0"/>
        <v>6</v>
      </c>
      <c r="G9">
        <f t="shared" si="1"/>
        <v>0</v>
      </c>
      <c r="H9">
        <f t="shared" si="16"/>
        <v>6</v>
      </c>
      <c r="I9">
        <f t="shared" si="2"/>
        <v>0</v>
      </c>
      <c r="J9">
        <f t="shared" si="3"/>
        <v>0</v>
      </c>
      <c r="K9">
        <f t="shared" si="4"/>
        <v>0</v>
      </c>
      <c r="M9">
        <f t="shared" si="5"/>
        <v>0.12</v>
      </c>
      <c r="N9">
        <f t="shared" si="6"/>
        <v>8.7657142857142864E-2</v>
      </c>
      <c r="O9">
        <f t="shared" si="7"/>
        <v>0</v>
      </c>
      <c r="P9">
        <f t="shared" si="8"/>
        <v>2.8000000000000001E-2</v>
      </c>
      <c r="Q9">
        <f t="shared" si="9"/>
        <v>2.6457142857142856E-2</v>
      </c>
      <c r="R9">
        <f t="shared" si="10"/>
        <v>5.9217104731980511E-2</v>
      </c>
      <c r="S9">
        <f t="shared" si="11"/>
        <v>-6.3028190176947947E-3</v>
      </c>
      <c r="T9">
        <f t="shared" si="12"/>
        <v>0</v>
      </c>
      <c r="U9">
        <f t="shared" si="17"/>
        <v>0</v>
      </c>
      <c r="V9">
        <f t="shared" si="17"/>
        <v>0</v>
      </c>
      <c r="W9">
        <f t="shared" si="17"/>
        <v>0</v>
      </c>
    </row>
    <row r="10" spans="1:23" x14ac:dyDescent="0.35">
      <c r="A10">
        <v>9</v>
      </c>
      <c r="B10" t="s">
        <v>62</v>
      </c>
      <c r="C10">
        <f t="shared" si="13"/>
        <v>216</v>
      </c>
      <c r="D10">
        <f t="shared" si="14"/>
        <v>22</v>
      </c>
      <c r="E10">
        <f t="shared" si="15"/>
        <v>0</v>
      </c>
      <c r="F10">
        <f t="shared" si="0"/>
        <v>6</v>
      </c>
      <c r="G10">
        <f t="shared" si="1"/>
        <v>0</v>
      </c>
      <c r="H10">
        <f t="shared" si="16"/>
        <v>6</v>
      </c>
      <c r="I10">
        <f t="shared" si="2"/>
        <v>2</v>
      </c>
      <c r="J10">
        <f t="shared" si="3"/>
        <v>3</v>
      </c>
      <c r="K10">
        <f t="shared" si="4"/>
        <v>0</v>
      </c>
      <c r="M10">
        <f t="shared" si="5"/>
        <v>0.10199999999999999</v>
      </c>
      <c r="N10">
        <f t="shared" si="6"/>
        <v>8.7657142857142864E-2</v>
      </c>
      <c r="O10">
        <f t="shared" si="7"/>
        <v>0</v>
      </c>
      <c r="P10">
        <f t="shared" si="8"/>
        <v>2.8000000000000001E-2</v>
      </c>
      <c r="Q10">
        <f t="shared" si="9"/>
        <v>2.6457142857142856E-2</v>
      </c>
      <c r="R10">
        <f t="shared" si="10"/>
        <v>5.9217104731980511E-2</v>
      </c>
      <c r="S10">
        <f t="shared" si="11"/>
        <v>-6.3028190176947947E-3</v>
      </c>
      <c r="T10">
        <f t="shared" si="12"/>
        <v>0</v>
      </c>
      <c r="U10">
        <f t="shared" si="17"/>
        <v>8.9999999999999993E-3</v>
      </c>
      <c r="V10">
        <f t="shared" si="17"/>
        <v>1.4E-2</v>
      </c>
      <c r="W10">
        <f t="shared" si="17"/>
        <v>0</v>
      </c>
    </row>
    <row r="11" spans="1:23" x14ac:dyDescent="0.35">
      <c r="A11">
        <v>10</v>
      </c>
      <c r="B11" t="s">
        <v>63</v>
      </c>
      <c r="C11">
        <f t="shared" si="13"/>
        <v>149</v>
      </c>
      <c r="D11">
        <f t="shared" si="14"/>
        <v>10</v>
      </c>
      <c r="E11">
        <f t="shared" si="15"/>
        <v>0</v>
      </c>
      <c r="F11">
        <f t="shared" si="0"/>
        <v>3</v>
      </c>
      <c r="G11">
        <f t="shared" si="1"/>
        <v>0</v>
      </c>
      <c r="H11">
        <f t="shared" si="16"/>
        <v>3</v>
      </c>
      <c r="I11">
        <f t="shared" si="2"/>
        <v>0</v>
      </c>
      <c r="J11">
        <f t="shared" si="3"/>
        <v>4</v>
      </c>
      <c r="K11">
        <f t="shared" si="4"/>
        <v>0</v>
      </c>
      <c r="M11">
        <f t="shared" si="5"/>
        <v>6.7000000000000004E-2</v>
      </c>
      <c r="N11">
        <f t="shared" si="6"/>
        <v>8.7657142857142864E-2</v>
      </c>
      <c r="O11">
        <f t="shared" si="7"/>
        <v>0</v>
      </c>
      <c r="P11">
        <f t="shared" si="8"/>
        <v>0.02</v>
      </c>
      <c r="Q11">
        <f t="shared" si="9"/>
        <v>2.6457142857142856E-2</v>
      </c>
      <c r="R11">
        <f t="shared" si="10"/>
        <v>6.5900795815042143E-2</v>
      </c>
      <c r="S11">
        <f t="shared" si="11"/>
        <v>-1.2986510100756427E-2</v>
      </c>
      <c r="T11">
        <f t="shared" si="12"/>
        <v>0</v>
      </c>
      <c r="U11">
        <f t="shared" si="17"/>
        <v>0</v>
      </c>
      <c r="V11">
        <f t="shared" si="17"/>
        <v>2.7E-2</v>
      </c>
      <c r="W11">
        <f t="shared" si="17"/>
        <v>0</v>
      </c>
    </row>
    <row r="12" spans="1:23" x14ac:dyDescent="0.35">
      <c r="A12">
        <v>11</v>
      </c>
      <c r="B12" t="s">
        <v>7</v>
      </c>
      <c r="C12">
        <f t="shared" si="13"/>
        <v>150</v>
      </c>
      <c r="D12">
        <f t="shared" si="14"/>
        <v>15</v>
      </c>
      <c r="E12">
        <f t="shared" si="15"/>
        <v>0</v>
      </c>
      <c r="F12">
        <f t="shared" si="0"/>
        <v>4</v>
      </c>
      <c r="G12">
        <f t="shared" si="1"/>
        <v>0</v>
      </c>
      <c r="H12">
        <f t="shared" si="16"/>
        <v>4</v>
      </c>
      <c r="I12">
        <f t="shared" si="2"/>
        <v>0</v>
      </c>
      <c r="J12">
        <f t="shared" si="3"/>
        <v>2</v>
      </c>
      <c r="K12">
        <f t="shared" si="4"/>
        <v>0</v>
      </c>
      <c r="M12">
        <f t="shared" si="5"/>
        <v>0.1</v>
      </c>
      <c r="N12">
        <f t="shared" si="6"/>
        <v>8.7657142857142864E-2</v>
      </c>
      <c r="O12">
        <f t="shared" si="7"/>
        <v>0</v>
      </c>
      <c r="P12">
        <f t="shared" si="8"/>
        <v>2.7E-2</v>
      </c>
      <c r="Q12">
        <f t="shared" si="9"/>
        <v>2.6457142857142856E-2</v>
      </c>
      <c r="R12">
        <f t="shared" si="10"/>
        <v>6.5769097106948032E-2</v>
      </c>
      <c r="S12">
        <f t="shared" si="11"/>
        <v>-1.2854811392662324E-2</v>
      </c>
      <c r="T12">
        <f t="shared" si="12"/>
        <v>0</v>
      </c>
      <c r="U12">
        <f t="shared" si="17"/>
        <v>0</v>
      </c>
      <c r="V12">
        <f t="shared" si="17"/>
        <v>1.2999999999999999E-2</v>
      </c>
      <c r="W12">
        <f t="shared" si="17"/>
        <v>0</v>
      </c>
    </row>
    <row r="13" spans="1:23" x14ac:dyDescent="0.35">
      <c r="A13">
        <v>12</v>
      </c>
      <c r="B13" t="s">
        <v>8</v>
      </c>
      <c r="C13">
        <f t="shared" si="13"/>
        <v>156</v>
      </c>
      <c r="D13">
        <f t="shared" si="14"/>
        <v>16</v>
      </c>
      <c r="E13">
        <f t="shared" si="15"/>
        <v>0</v>
      </c>
      <c r="F13">
        <f t="shared" si="0"/>
        <v>4</v>
      </c>
      <c r="G13">
        <f t="shared" si="1"/>
        <v>0</v>
      </c>
      <c r="H13">
        <f t="shared" si="16"/>
        <v>4</v>
      </c>
      <c r="I13">
        <f t="shared" si="2"/>
        <v>0</v>
      </c>
      <c r="J13">
        <f t="shared" si="3"/>
        <v>1</v>
      </c>
      <c r="K13">
        <f t="shared" si="4"/>
        <v>0</v>
      </c>
      <c r="M13">
        <f t="shared" si="5"/>
        <v>0.10299999999999999</v>
      </c>
      <c r="N13">
        <f t="shared" si="6"/>
        <v>8.7657142857142864E-2</v>
      </c>
      <c r="O13">
        <f t="shared" si="7"/>
        <v>0</v>
      </c>
      <c r="P13">
        <f t="shared" si="8"/>
        <v>2.5999999999999999E-2</v>
      </c>
      <c r="Q13">
        <f t="shared" si="9"/>
        <v>2.6457142857142856E-2</v>
      </c>
      <c r="R13">
        <f t="shared" si="10"/>
        <v>6.5005685518147366E-2</v>
      </c>
      <c r="S13">
        <f t="shared" si="11"/>
        <v>-1.209139980386165E-2</v>
      </c>
      <c r="T13">
        <f t="shared" si="12"/>
        <v>0</v>
      </c>
      <c r="U13">
        <f t="shared" si="17"/>
        <v>0</v>
      </c>
      <c r="V13">
        <f t="shared" si="17"/>
        <v>6.0000000000000001E-3</v>
      </c>
      <c r="W13">
        <f t="shared" si="17"/>
        <v>0</v>
      </c>
    </row>
    <row r="14" spans="1:23" x14ac:dyDescent="0.35">
      <c r="A14">
        <v>13</v>
      </c>
      <c r="B14" t="s">
        <v>64</v>
      </c>
      <c r="C14">
        <f t="shared" si="13"/>
        <v>176</v>
      </c>
      <c r="D14">
        <f t="shared" si="14"/>
        <v>17</v>
      </c>
      <c r="E14">
        <f t="shared" si="15"/>
        <v>0</v>
      </c>
      <c r="F14">
        <f t="shared" si="0"/>
        <v>4</v>
      </c>
      <c r="G14">
        <f t="shared" si="1"/>
        <v>0</v>
      </c>
      <c r="H14">
        <f t="shared" si="16"/>
        <v>4</v>
      </c>
      <c r="I14">
        <f t="shared" si="2"/>
        <v>0</v>
      </c>
      <c r="J14">
        <f t="shared" si="3"/>
        <v>2</v>
      </c>
      <c r="K14">
        <f t="shared" si="4"/>
        <v>0</v>
      </c>
      <c r="M14">
        <f t="shared" si="5"/>
        <v>9.7000000000000003E-2</v>
      </c>
      <c r="N14">
        <f t="shared" si="6"/>
        <v>8.7657142857142864E-2</v>
      </c>
      <c r="O14">
        <f t="shared" si="7"/>
        <v>0</v>
      </c>
      <c r="P14">
        <f t="shared" si="8"/>
        <v>2.3E-2</v>
      </c>
      <c r="Q14">
        <f t="shared" si="9"/>
        <v>2.6457142857142856E-2</v>
      </c>
      <c r="R14">
        <f t="shared" si="10"/>
        <v>6.2749395821541612E-2</v>
      </c>
      <c r="S14">
        <f t="shared" si="11"/>
        <v>-9.8351101072559032E-3</v>
      </c>
      <c r="T14">
        <f t="shared" si="12"/>
        <v>0</v>
      </c>
      <c r="U14">
        <f t="shared" si="17"/>
        <v>0</v>
      </c>
      <c r="V14">
        <f t="shared" si="17"/>
        <v>1.0999999999999999E-2</v>
      </c>
      <c r="W14">
        <f t="shared" si="17"/>
        <v>0</v>
      </c>
    </row>
    <row r="15" spans="1:23" x14ac:dyDescent="0.35">
      <c r="A15">
        <v>14</v>
      </c>
      <c r="B15" t="s">
        <v>9</v>
      </c>
      <c r="C15">
        <f t="shared" si="13"/>
        <v>162</v>
      </c>
      <c r="D15">
        <f t="shared" si="14"/>
        <v>17</v>
      </c>
      <c r="E15">
        <f t="shared" si="15"/>
        <v>0</v>
      </c>
      <c r="F15">
        <f t="shared" si="0"/>
        <v>4</v>
      </c>
      <c r="G15">
        <f t="shared" si="1"/>
        <v>0</v>
      </c>
      <c r="H15">
        <f t="shared" si="16"/>
        <v>4</v>
      </c>
      <c r="I15">
        <f t="shared" si="2"/>
        <v>0</v>
      </c>
      <c r="J15">
        <f t="shared" si="3"/>
        <v>5</v>
      </c>
      <c r="K15">
        <f t="shared" si="4"/>
        <v>0</v>
      </c>
      <c r="M15">
        <f t="shared" si="5"/>
        <v>0.105</v>
      </c>
      <c r="N15">
        <f t="shared" si="6"/>
        <v>8.7657142857142864E-2</v>
      </c>
      <c r="O15">
        <f t="shared" si="7"/>
        <v>0</v>
      </c>
      <c r="P15">
        <f t="shared" si="8"/>
        <v>2.5000000000000001E-2</v>
      </c>
      <c r="Q15">
        <f t="shared" si="9"/>
        <v>2.6457142857142856E-2</v>
      </c>
      <c r="R15">
        <f t="shared" si="10"/>
        <v>6.4285088471301641E-2</v>
      </c>
      <c r="S15">
        <f t="shared" si="11"/>
        <v>-1.1370802757015932E-2</v>
      </c>
      <c r="T15">
        <f t="shared" si="12"/>
        <v>0</v>
      </c>
      <c r="U15">
        <f t="shared" si="17"/>
        <v>0</v>
      </c>
      <c r="V15">
        <f t="shared" si="17"/>
        <v>3.1E-2</v>
      </c>
      <c r="W15">
        <f t="shared" si="17"/>
        <v>0</v>
      </c>
    </row>
    <row r="16" spans="1:23" x14ac:dyDescent="0.35">
      <c r="A16">
        <v>15</v>
      </c>
      <c r="B16" t="s">
        <v>65</v>
      </c>
      <c r="C16">
        <f t="shared" si="13"/>
        <v>77</v>
      </c>
      <c r="D16">
        <f t="shared" si="14"/>
        <v>11</v>
      </c>
      <c r="E16">
        <f t="shared" si="15"/>
        <v>0</v>
      </c>
      <c r="F16">
        <f t="shared" si="0"/>
        <v>2</v>
      </c>
      <c r="G16">
        <f t="shared" si="1"/>
        <v>0</v>
      </c>
      <c r="H16">
        <f t="shared" si="16"/>
        <v>2</v>
      </c>
      <c r="I16">
        <f t="shared" si="2"/>
        <v>0</v>
      </c>
      <c r="J16">
        <f t="shared" si="3"/>
        <v>0</v>
      </c>
      <c r="K16">
        <f t="shared" si="4"/>
        <v>0</v>
      </c>
      <c r="M16">
        <f t="shared" si="5"/>
        <v>0.14299999999999999</v>
      </c>
      <c r="N16">
        <f t="shared" si="6"/>
        <v>8.7657142857142864E-2</v>
      </c>
      <c r="O16">
        <f t="shared" si="7"/>
        <v>0</v>
      </c>
      <c r="P16">
        <f t="shared" si="8"/>
        <v>2.5999999999999999E-2</v>
      </c>
      <c r="Q16">
        <f t="shared" si="9"/>
        <v>2.6457142857142856E-2</v>
      </c>
      <c r="R16">
        <f t="shared" si="10"/>
        <v>8.1325871921169038E-2</v>
      </c>
      <c r="S16">
        <f t="shared" si="11"/>
        <v>-2.8411586206883322E-2</v>
      </c>
      <c r="T16">
        <f t="shared" si="12"/>
        <v>0</v>
      </c>
      <c r="U16">
        <f t="shared" si="17"/>
        <v>0</v>
      </c>
      <c r="V16">
        <f t="shared" si="17"/>
        <v>0</v>
      </c>
      <c r="W16">
        <f t="shared" si="17"/>
        <v>0</v>
      </c>
    </row>
    <row r="17" spans="1:23" x14ac:dyDescent="0.35">
      <c r="A17">
        <v>16</v>
      </c>
      <c r="B17" t="s">
        <v>66</v>
      </c>
      <c r="C17">
        <f t="shared" si="13"/>
        <v>303</v>
      </c>
      <c r="D17">
        <f t="shared" si="14"/>
        <v>33</v>
      </c>
      <c r="E17">
        <f t="shared" si="15"/>
        <v>0</v>
      </c>
      <c r="F17">
        <f t="shared" si="0"/>
        <v>7</v>
      </c>
      <c r="G17">
        <f t="shared" si="1"/>
        <v>0</v>
      </c>
      <c r="H17">
        <f t="shared" si="16"/>
        <v>7</v>
      </c>
      <c r="I17">
        <f t="shared" si="2"/>
        <v>2</v>
      </c>
      <c r="J17">
        <f t="shared" si="3"/>
        <v>2</v>
      </c>
      <c r="K17">
        <f t="shared" si="4"/>
        <v>0</v>
      </c>
      <c r="M17">
        <f t="shared" si="5"/>
        <v>0.109</v>
      </c>
      <c r="N17">
        <f t="shared" si="6"/>
        <v>8.7657142857142864E-2</v>
      </c>
      <c r="O17">
        <f t="shared" si="7"/>
        <v>0</v>
      </c>
      <c r="P17">
        <f t="shared" si="8"/>
        <v>2.3E-2</v>
      </c>
      <c r="Q17">
        <f t="shared" si="9"/>
        <v>2.6457142857142856E-2</v>
      </c>
      <c r="R17">
        <f t="shared" si="10"/>
        <v>5.4116937345855334E-2</v>
      </c>
      <c r="S17">
        <f t="shared" si="11"/>
        <v>-1.2026516315696255E-3</v>
      </c>
      <c r="T17">
        <f t="shared" si="12"/>
        <v>0</v>
      </c>
      <c r="U17">
        <f t="shared" si="17"/>
        <v>7.0000000000000001E-3</v>
      </c>
      <c r="V17">
        <f t="shared" si="17"/>
        <v>7.0000000000000001E-3</v>
      </c>
      <c r="W17">
        <f t="shared" si="17"/>
        <v>0</v>
      </c>
    </row>
    <row r="18" spans="1:23" x14ac:dyDescent="0.35">
      <c r="A18">
        <v>17</v>
      </c>
      <c r="B18" t="s">
        <v>10</v>
      </c>
      <c r="C18">
        <f t="shared" si="13"/>
        <v>138</v>
      </c>
      <c r="D18">
        <f t="shared" si="14"/>
        <v>13</v>
      </c>
      <c r="E18">
        <f t="shared" si="15"/>
        <v>1</v>
      </c>
      <c r="F18">
        <f t="shared" si="0"/>
        <v>1</v>
      </c>
      <c r="G18">
        <f t="shared" si="1"/>
        <v>0</v>
      </c>
      <c r="H18">
        <f t="shared" si="16"/>
        <v>2</v>
      </c>
      <c r="I18">
        <f t="shared" si="2"/>
        <v>0</v>
      </c>
      <c r="J18">
        <f t="shared" si="3"/>
        <v>2</v>
      </c>
      <c r="K18">
        <f t="shared" si="4"/>
        <v>0</v>
      </c>
      <c r="M18">
        <f t="shared" si="5"/>
        <v>9.4E-2</v>
      </c>
      <c r="N18">
        <f t="shared" si="6"/>
        <v>8.7657142857142864E-2</v>
      </c>
      <c r="O18">
        <f t="shared" si="7"/>
        <v>7.0000000000000001E-3</v>
      </c>
      <c r="P18">
        <f t="shared" ref="P18:P71" si="18">ROUND(F18/$C18, 3)</f>
        <v>7.0000000000000001E-3</v>
      </c>
      <c r="Q18">
        <f t="shared" si="9"/>
        <v>2.6457142857142856E-2</v>
      </c>
      <c r="R18">
        <f t="shared" si="10"/>
        <v>6.7442688386326138E-2</v>
      </c>
      <c r="S18">
        <f t="shared" si="11"/>
        <v>-1.4528402672040423E-2</v>
      </c>
      <c r="T18">
        <f t="shared" si="12"/>
        <v>0</v>
      </c>
      <c r="U18">
        <f t="shared" si="17"/>
        <v>0</v>
      </c>
      <c r="V18">
        <f t="shared" si="17"/>
        <v>1.4E-2</v>
      </c>
      <c r="W18">
        <f t="shared" si="17"/>
        <v>0</v>
      </c>
    </row>
    <row r="19" spans="1:23" x14ac:dyDescent="0.35">
      <c r="A19">
        <v>18</v>
      </c>
      <c r="B19" t="s">
        <v>11</v>
      </c>
      <c r="C19">
        <f t="shared" si="13"/>
        <v>185</v>
      </c>
      <c r="D19">
        <f t="shared" si="14"/>
        <v>12</v>
      </c>
      <c r="E19">
        <f t="shared" si="15"/>
        <v>5</v>
      </c>
      <c r="F19">
        <f t="shared" si="0"/>
        <v>1</v>
      </c>
      <c r="G19">
        <f t="shared" si="1"/>
        <v>0</v>
      </c>
      <c r="H19">
        <f t="shared" si="16"/>
        <v>6</v>
      </c>
      <c r="I19">
        <f t="shared" si="2"/>
        <v>0</v>
      </c>
      <c r="J19">
        <f t="shared" si="3"/>
        <v>1</v>
      </c>
      <c r="K19">
        <f t="shared" si="4"/>
        <v>0</v>
      </c>
      <c r="M19">
        <f t="shared" si="5"/>
        <v>6.5000000000000002E-2</v>
      </c>
      <c r="N19">
        <f t="shared" si="6"/>
        <v>8.7657142857142864E-2</v>
      </c>
      <c r="O19">
        <f t="shared" si="7"/>
        <v>2.7E-2</v>
      </c>
      <c r="P19">
        <f t="shared" si="18"/>
        <v>5.0000000000000001E-3</v>
      </c>
      <c r="Q19">
        <f t="shared" si="9"/>
        <v>2.6457142857142856E-2</v>
      </c>
      <c r="R19">
        <f t="shared" si="10"/>
        <v>6.1855605340230657E-2</v>
      </c>
      <c r="S19">
        <f t="shared" si="11"/>
        <v>-8.9413196259449414E-3</v>
      </c>
      <c r="T19">
        <f t="shared" si="12"/>
        <v>0</v>
      </c>
      <c r="U19">
        <f t="shared" si="17"/>
        <v>0</v>
      </c>
      <c r="V19">
        <f t="shared" si="17"/>
        <v>5.0000000000000001E-3</v>
      </c>
      <c r="W19">
        <f t="shared" si="17"/>
        <v>0</v>
      </c>
    </row>
    <row r="20" spans="1:23" x14ac:dyDescent="0.35">
      <c r="A20">
        <v>19</v>
      </c>
      <c r="B20" t="s">
        <v>12</v>
      </c>
      <c r="C20">
        <f t="shared" si="13"/>
        <v>102</v>
      </c>
      <c r="D20">
        <f t="shared" si="14"/>
        <v>11</v>
      </c>
      <c r="E20">
        <f t="shared" si="15"/>
        <v>0</v>
      </c>
      <c r="F20">
        <f t="shared" si="0"/>
        <v>1</v>
      </c>
      <c r="G20">
        <f t="shared" si="1"/>
        <v>0</v>
      </c>
      <c r="H20">
        <f t="shared" si="16"/>
        <v>1</v>
      </c>
      <c r="I20">
        <f t="shared" si="2"/>
        <v>2</v>
      </c>
      <c r="J20">
        <f t="shared" si="3"/>
        <v>2</v>
      </c>
      <c r="K20">
        <f t="shared" si="4"/>
        <v>0</v>
      </c>
      <c r="M20">
        <f t="shared" si="5"/>
        <v>0.108</v>
      </c>
      <c r="N20">
        <f t="shared" si="6"/>
        <v>8.7657142857142864E-2</v>
      </c>
      <c r="O20">
        <f t="shared" si="7"/>
        <v>0</v>
      </c>
      <c r="P20">
        <f t="shared" si="18"/>
        <v>0.01</v>
      </c>
      <c r="Q20">
        <f t="shared" si="9"/>
        <v>2.6457142857142856E-2</v>
      </c>
      <c r="R20">
        <f t="shared" si="10"/>
        <v>7.4129889834023979E-2</v>
      </c>
      <c r="S20">
        <f t="shared" si="11"/>
        <v>-2.1215604119738263E-2</v>
      </c>
      <c r="T20">
        <f t="shared" si="12"/>
        <v>0</v>
      </c>
      <c r="U20">
        <f t="shared" si="17"/>
        <v>0.02</v>
      </c>
      <c r="V20">
        <f t="shared" si="17"/>
        <v>0.02</v>
      </c>
      <c r="W20">
        <f t="shared" si="17"/>
        <v>0</v>
      </c>
    </row>
    <row r="21" spans="1:23" x14ac:dyDescent="0.35">
      <c r="A21">
        <v>20</v>
      </c>
      <c r="B21" t="s">
        <v>67</v>
      </c>
      <c r="C21">
        <f t="shared" si="13"/>
        <v>139</v>
      </c>
      <c r="D21">
        <f t="shared" si="14"/>
        <v>13</v>
      </c>
      <c r="E21">
        <f t="shared" si="15"/>
        <v>0</v>
      </c>
      <c r="F21">
        <f t="shared" si="0"/>
        <v>4</v>
      </c>
      <c r="G21">
        <f t="shared" si="1"/>
        <v>0</v>
      </c>
      <c r="H21">
        <f t="shared" si="16"/>
        <v>4</v>
      </c>
      <c r="I21">
        <f t="shared" si="2"/>
        <v>0</v>
      </c>
      <c r="J21">
        <f t="shared" si="3"/>
        <v>3</v>
      </c>
      <c r="K21">
        <f t="shared" si="4"/>
        <v>0</v>
      </c>
      <c r="M21">
        <f t="shared" si="5"/>
        <v>9.4E-2</v>
      </c>
      <c r="N21">
        <f t="shared" si="6"/>
        <v>8.7657142857142864E-2</v>
      </c>
      <c r="O21">
        <f t="shared" si="7"/>
        <v>0</v>
      </c>
      <c r="P21">
        <f t="shared" si="18"/>
        <v>2.9000000000000001E-2</v>
      </c>
      <c r="Q21">
        <f t="shared" si="9"/>
        <v>2.6457142857142856E-2</v>
      </c>
      <c r="R21">
        <f t="shared" si="10"/>
        <v>6.729499224640044E-2</v>
      </c>
      <c r="S21">
        <f t="shared" si="11"/>
        <v>-1.4380706532114724E-2</v>
      </c>
      <c r="T21">
        <f t="shared" si="12"/>
        <v>0</v>
      </c>
      <c r="U21">
        <f t="shared" si="17"/>
        <v>0</v>
      </c>
      <c r="V21">
        <f t="shared" si="17"/>
        <v>2.1999999999999999E-2</v>
      </c>
      <c r="W21">
        <f t="shared" si="17"/>
        <v>0</v>
      </c>
    </row>
    <row r="22" spans="1:23" x14ac:dyDescent="0.35">
      <c r="A22">
        <v>21</v>
      </c>
      <c r="B22" t="s">
        <v>13</v>
      </c>
      <c r="C22">
        <f t="shared" si="13"/>
        <v>412</v>
      </c>
      <c r="D22">
        <f t="shared" si="14"/>
        <v>37</v>
      </c>
      <c r="E22">
        <f t="shared" si="15"/>
        <v>0</v>
      </c>
      <c r="F22">
        <f t="shared" si="0"/>
        <v>10</v>
      </c>
      <c r="G22">
        <f t="shared" si="1"/>
        <v>0</v>
      </c>
      <c r="H22">
        <f t="shared" si="16"/>
        <v>10</v>
      </c>
      <c r="I22">
        <f t="shared" si="2"/>
        <v>2</v>
      </c>
      <c r="J22">
        <f t="shared" si="3"/>
        <v>9</v>
      </c>
      <c r="K22">
        <f t="shared" si="4"/>
        <v>0</v>
      </c>
      <c r="M22">
        <f t="shared" si="5"/>
        <v>0.09</v>
      </c>
      <c r="N22">
        <f t="shared" si="6"/>
        <v>8.7657142857142864E-2</v>
      </c>
      <c r="O22">
        <f t="shared" si="7"/>
        <v>0</v>
      </c>
      <c r="P22">
        <f t="shared" si="18"/>
        <v>2.4E-2</v>
      </c>
      <c r="Q22">
        <f t="shared" si="9"/>
        <v>2.6457142857142856E-2</v>
      </c>
      <c r="R22">
        <f t="shared" si="10"/>
        <v>5.0177523572133856E-2</v>
      </c>
      <c r="S22">
        <f t="shared" si="11"/>
        <v>2.736762142151853E-3</v>
      </c>
      <c r="T22">
        <f t="shared" si="12"/>
        <v>0</v>
      </c>
      <c r="U22">
        <f t="shared" si="17"/>
        <v>5.0000000000000001E-3</v>
      </c>
      <c r="V22">
        <f t="shared" si="17"/>
        <v>2.1999999999999999E-2</v>
      </c>
      <c r="W22">
        <f t="shared" si="17"/>
        <v>0</v>
      </c>
    </row>
    <row r="23" spans="1:23" x14ac:dyDescent="0.35">
      <c r="A23">
        <v>22</v>
      </c>
      <c r="B23" t="s">
        <v>68</v>
      </c>
      <c r="C23">
        <f t="shared" si="13"/>
        <v>155</v>
      </c>
      <c r="D23">
        <f t="shared" si="14"/>
        <v>13</v>
      </c>
      <c r="E23">
        <f t="shared" si="15"/>
        <v>0</v>
      </c>
      <c r="F23">
        <f t="shared" si="0"/>
        <v>3</v>
      </c>
      <c r="G23">
        <f t="shared" si="1"/>
        <v>0</v>
      </c>
      <c r="H23">
        <f t="shared" si="16"/>
        <v>3</v>
      </c>
      <c r="I23">
        <f t="shared" si="2"/>
        <v>0</v>
      </c>
      <c r="J23">
        <f t="shared" si="3"/>
        <v>5</v>
      </c>
      <c r="K23">
        <f t="shared" si="4"/>
        <v>0</v>
      </c>
      <c r="M23">
        <f t="shared" si="5"/>
        <v>8.4000000000000005E-2</v>
      </c>
      <c r="N23">
        <f t="shared" si="6"/>
        <v>8.7657142857142864E-2</v>
      </c>
      <c r="O23">
        <f t="shared" si="7"/>
        <v>0</v>
      </c>
      <c r="P23">
        <f t="shared" si="18"/>
        <v>1.9E-2</v>
      </c>
      <c r="Q23">
        <f t="shared" si="9"/>
        <v>2.6457142857142856E-2</v>
      </c>
      <c r="R23">
        <f t="shared" si="10"/>
        <v>6.5129835735411368E-2</v>
      </c>
      <c r="S23">
        <f t="shared" si="11"/>
        <v>-1.2215550021125652E-2</v>
      </c>
      <c r="T23">
        <f t="shared" si="12"/>
        <v>0</v>
      </c>
      <c r="U23">
        <f t="shared" si="17"/>
        <v>0</v>
      </c>
      <c r="V23">
        <f t="shared" si="17"/>
        <v>3.2000000000000001E-2</v>
      </c>
      <c r="W23">
        <f t="shared" si="17"/>
        <v>0</v>
      </c>
    </row>
    <row r="24" spans="1:23" x14ac:dyDescent="0.35">
      <c r="A24">
        <v>23</v>
      </c>
      <c r="B24" t="s">
        <v>14</v>
      </c>
      <c r="C24">
        <f t="shared" si="13"/>
        <v>151</v>
      </c>
      <c r="D24">
        <f t="shared" si="14"/>
        <v>21</v>
      </c>
      <c r="E24">
        <f t="shared" si="15"/>
        <v>1</v>
      </c>
      <c r="F24">
        <f t="shared" si="0"/>
        <v>1</v>
      </c>
      <c r="G24">
        <f t="shared" si="1"/>
        <v>0</v>
      </c>
      <c r="H24">
        <f t="shared" si="16"/>
        <v>2</v>
      </c>
      <c r="I24">
        <f t="shared" si="2"/>
        <v>2</v>
      </c>
      <c r="J24">
        <f t="shared" si="3"/>
        <v>1</v>
      </c>
      <c r="K24">
        <f t="shared" si="4"/>
        <v>0</v>
      </c>
      <c r="M24">
        <f t="shared" si="5"/>
        <v>0.13900000000000001</v>
      </c>
      <c r="N24">
        <f t="shared" si="6"/>
        <v>8.7657142857142864E-2</v>
      </c>
      <c r="O24">
        <f t="shared" si="7"/>
        <v>7.0000000000000001E-3</v>
      </c>
      <c r="P24">
        <f t="shared" si="18"/>
        <v>7.0000000000000001E-3</v>
      </c>
      <c r="Q24">
        <f t="shared" si="9"/>
        <v>2.6457142857142856E-2</v>
      </c>
      <c r="R24">
        <f t="shared" si="10"/>
        <v>6.5638708839797097E-2</v>
      </c>
      <c r="S24">
        <f t="shared" si="11"/>
        <v>-1.2724423125511388E-2</v>
      </c>
      <c r="T24">
        <f t="shared" si="12"/>
        <v>0</v>
      </c>
      <c r="U24">
        <f t="shared" si="17"/>
        <v>1.2999999999999999E-2</v>
      </c>
      <c r="V24">
        <f t="shared" si="17"/>
        <v>7.0000000000000001E-3</v>
      </c>
      <c r="W24">
        <f t="shared" si="17"/>
        <v>0</v>
      </c>
    </row>
    <row r="25" spans="1:23" x14ac:dyDescent="0.35">
      <c r="A25">
        <v>24</v>
      </c>
      <c r="B25" t="s">
        <v>15</v>
      </c>
      <c r="C25">
        <f t="shared" si="13"/>
        <v>270</v>
      </c>
      <c r="D25">
        <f t="shared" si="14"/>
        <v>24</v>
      </c>
      <c r="E25">
        <f t="shared" si="15"/>
        <v>0</v>
      </c>
      <c r="F25">
        <f t="shared" si="0"/>
        <v>7</v>
      </c>
      <c r="G25">
        <f t="shared" si="1"/>
        <v>0</v>
      </c>
      <c r="H25">
        <f t="shared" si="16"/>
        <v>7</v>
      </c>
      <c r="I25">
        <f t="shared" si="2"/>
        <v>0</v>
      </c>
      <c r="J25">
        <f t="shared" si="3"/>
        <v>9</v>
      </c>
      <c r="K25">
        <f t="shared" si="4"/>
        <v>0</v>
      </c>
      <c r="M25">
        <f t="shared" si="5"/>
        <v>8.8999999999999996E-2</v>
      </c>
      <c r="N25">
        <f t="shared" si="6"/>
        <v>8.7657142857142864E-2</v>
      </c>
      <c r="O25">
        <f t="shared" si="7"/>
        <v>0</v>
      </c>
      <c r="P25">
        <f t="shared" si="18"/>
        <v>2.5999999999999999E-2</v>
      </c>
      <c r="Q25">
        <f t="shared" si="9"/>
        <v>2.6457142857142856E-2</v>
      </c>
      <c r="R25">
        <f t="shared" si="10"/>
        <v>5.575854353411823E-2</v>
      </c>
      <c r="S25">
        <f t="shared" si="11"/>
        <v>-2.8442578198325172E-3</v>
      </c>
      <c r="T25">
        <f t="shared" si="12"/>
        <v>0</v>
      </c>
      <c r="U25">
        <f t="shared" si="17"/>
        <v>0</v>
      </c>
      <c r="V25">
        <f t="shared" si="17"/>
        <v>3.3000000000000002E-2</v>
      </c>
      <c r="W25">
        <f t="shared" si="17"/>
        <v>0</v>
      </c>
    </row>
    <row r="26" spans="1:23" x14ac:dyDescent="0.35">
      <c r="A26">
        <v>25</v>
      </c>
      <c r="B26" t="s">
        <v>16</v>
      </c>
      <c r="C26">
        <f t="shared" si="13"/>
        <v>218</v>
      </c>
      <c r="D26">
        <f t="shared" si="14"/>
        <v>19</v>
      </c>
      <c r="E26">
        <f t="shared" si="15"/>
        <v>0</v>
      </c>
      <c r="F26">
        <f t="shared" si="0"/>
        <v>3</v>
      </c>
      <c r="G26">
        <f t="shared" si="1"/>
        <v>0</v>
      </c>
      <c r="H26">
        <f t="shared" si="16"/>
        <v>3</v>
      </c>
      <c r="I26">
        <f t="shared" si="2"/>
        <v>0</v>
      </c>
      <c r="J26">
        <f t="shared" si="3"/>
        <v>3</v>
      </c>
      <c r="K26">
        <f t="shared" si="4"/>
        <v>0</v>
      </c>
      <c r="M26">
        <f t="shared" si="5"/>
        <v>8.6999999999999994E-2</v>
      </c>
      <c r="N26">
        <f t="shared" si="6"/>
        <v>8.7657142857142864E-2</v>
      </c>
      <c r="O26">
        <f t="shared" si="7"/>
        <v>0</v>
      </c>
      <c r="P26">
        <f t="shared" si="18"/>
        <v>1.4E-2</v>
      </c>
      <c r="Q26">
        <f t="shared" si="9"/>
        <v>2.6457142857142856E-2</v>
      </c>
      <c r="R26">
        <f t="shared" si="10"/>
        <v>5.9066483419784571E-2</v>
      </c>
      <c r="S26">
        <f t="shared" si="11"/>
        <v>-6.1521977054988554E-3</v>
      </c>
      <c r="T26">
        <f t="shared" si="12"/>
        <v>0</v>
      </c>
      <c r="U26">
        <f t="shared" si="17"/>
        <v>0</v>
      </c>
      <c r="V26">
        <f t="shared" si="17"/>
        <v>1.4E-2</v>
      </c>
      <c r="W26">
        <f t="shared" si="17"/>
        <v>0</v>
      </c>
    </row>
    <row r="27" spans="1:23" x14ac:dyDescent="0.35">
      <c r="A27">
        <v>26</v>
      </c>
      <c r="B27" t="s">
        <v>69</v>
      </c>
      <c r="C27">
        <f t="shared" si="13"/>
        <v>364</v>
      </c>
      <c r="D27">
        <f t="shared" si="14"/>
        <v>37</v>
      </c>
      <c r="E27">
        <f t="shared" si="15"/>
        <v>1</v>
      </c>
      <c r="F27">
        <f t="shared" si="0"/>
        <v>9</v>
      </c>
      <c r="G27">
        <f t="shared" si="1"/>
        <v>0</v>
      </c>
      <c r="H27">
        <f t="shared" si="16"/>
        <v>10</v>
      </c>
      <c r="I27">
        <f t="shared" si="2"/>
        <v>0</v>
      </c>
      <c r="J27">
        <f t="shared" si="3"/>
        <v>6</v>
      </c>
      <c r="K27">
        <f t="shared" si="4"/>
        <v>0</v>
      </c>
      <c r="M27">
        <f t="shared" si="5"/>
        <v>0.10199999999999999</v>
      </c>
      <c r="N27">
        <f t="shared" si="6"/>
        <v>8.7657142857142864E-2</v>
      </c>
      <c r="O27">
        <f t="shared" si="7"/>
        <v>3.0000000000000001E-3</v>
      </c>
      <c r="P27">
        <f t="shared" si="18"/>
        <v>2.5000000000000001E-2</v>
      </c>
      <c r="Q27">
        <f t="shared" si="9"/>
        <v>2.6457142857142856E-2</v>
      </c>
      <c r="R27">
        <f t="shared" si="10"/>
        <v>5.1693087810612506E-2</v>
      </c>
      <c r="S27">
        <f t="shared" si="11"/>
        <v>1.2211979036732094E-3</v>
      </c>
      <c r="T27">
        <f t="shared" si="12"/>
        <v>0</v>
      </c>
      <c r="U27">
        <f t="shared" si="17"/>
        <v>0</v>
      </c>
      <c r="V27">
        <f t="shared" si="17"/>
        <v>1.6E-2</v>
      </c>
      <c r="W27">
        <f t="shared" si="17"/>
        <v>0</v>
      </c>
    </row>
    <row r="28" spans="1:23" x14ac:dyDescent="0.35">
      <c r="A28">
        <v>27</v>
      </c>
      <c r="B28" t="s">
        <v>70</v>
      </c>
      <c r="C28">
        <f t="shared" si="13"/>
        <v>115</v>
      </c>
      <c r="D28">
        <f t="shared" si="14"/>
        <v>13</v>
      </c>
      <c r="E28">
        <f t="shared" si="15"/>
        <v>0</v>
      </c>
      <c r="F28">
        <f t="shared" si="0"/>
        <v>2</v>
      </c>
      <c r="G28">
        <f t="shared" si="1"/>
        <v>0</v>
      </c>
      <c r="H28">
        <f t="shared" si="16"/>
        <v>2</v>
      </c>
      <c r="I28">
        <f t="shared" si="2"/>
        <v>0</v>
      </c>
      <c r="J28">
        <f t="shared" si="3"/>
        <v>1</v>
      </c>
      <c r="K28">
        <f t="shared" si="4"/>
        <v>0</v>
      </c>
      <c r="M28">
        <f t="shared" si="5"/>
        <v>0.113</v>
      </c>
      <c r="N28">
        <f t="shared" si="6"/>
        <v>8.7657142857142864E-2</v>
      </c>
      <c r="O28">
        <f t="shared" si="7"/>
        <v>0</v>
      </c>
      <c r="P28">
        <f t="shared" si="18"/>
        <v>1.7000000000000001E-2</v>
      </c>
      <c r="Q28">
        <f t="shared" si="9"/>
        <v>2.6457142857142856E-2</v>
      </c>
      <c r="R28">
        <f t="shared" si="10"/>
        <v>7.1354558493120251E-2</v>
      </c>
      <c r="S28">
        <f t="shared" si="11"/>
        <v>-1.8440272778834536E-2</v>
      </c>
      <c r="T28">
        <f t="shared" si="12"/>
        <v>0</v>
      </c>
      <c r="U28">
        <f t="shared" si="17"/>
        <v>0</v>
      </c>
      <c r="V28">
        <f t="shared" si="17"/>
        <v>8.9999999999999993E-3</v>
      </c>
      <c r="W28">
        <f t="shared" si="17"/>
        <v>0</v>
      </c>
    </row>
    <row r="29" spans="1:23" x14ac:dyDescent="0.35">
      <c r="A29">
        <v>28</v>
      </c>
      <c r="B29" t="s">
        <v>17</v>
      </c>
      <c r="C29">
        <f t="shared" si="13"/>
        <v>89</v>
      </c>
      <c r="D29">
        <f t="shared" si="14"/>
        <v>11</v>
      </c>
      <c r="E29">
        <f t="shared" si="15"/>
        <v>1</v>
      </c>
      <c r="F29">
        <f t="shared" si="0"/>
        <v>2</v>
      </c>
      <c r="G29">
        <f t="shared" si="1"/>
        <v>0</v>
      </c>
      <c r="H29">
        <f t="shared" si="16"/>
        <v>3</v>
      </c>
      <c r="I29">
        <f t="shared" si="2"/>
        <v>6</v>
      </c>
      <c r="J29">
        <f t="shared" si="3"/>
        <v>3</v>
      </c>
      <c r="K29">
        <f t="shared" si="4"/>
        <v>0</v>
      </c>
      <c r="M29">
        <f t="shared" si="5"/>
        <v>0.124</v>
      </c>
      <c r="N29">
        <f t="shared" si="6"/>
        <v>8.7657142857142864E-2</v>
      </c>
      <c r="O29">
        <f t="shared" si="7"/>
        <v>1.0999999999999999E-2</v>
      </c>
      <c r="P29">
        <f t="shared" si="18"/>
        <v>2.1999999999999999E-2</v>
      </c>
      <c r="Q29">
        <f t="shared" si="9"/>
        <v>2.6457142857142856E-2</v>
      </c>
      <c r="R29">
        <f t="shared" si="10"/>
        <v>7.74929819985061E-2</v>
      </c>
      <c r="S29">
        <f t="shared" si="11"/>
        <v>-2.4578696284220384E-2</v>
      </c>
      <c r="T29">
        <f t="shared" si="12"/>
        <v>0</v>
      </c>
      <c r="U29">
        <f t="shared" si="17"/>
        <v>6.7000000000000004E-2</v>
      </c>
      <c r="V29">
        <f t="shared" si="17"/>
        <v>3.4000000000000002E-2</v>
      </c>
      <c r="W29">
        <f t="shared" si="17"/>
        <v>0</v>
      </c>
    </row>
    <row r="30" spans="1:23" x14ac:dyDescent="0.35">
      <c r="A30">
        <v>29</v>
      </c>
      <c r="B30" t="s">
        <v>71</v>
      </c>
      <c r="C30">
        <f t="shared" si="13"/>
        <v>251</v>
      </c>
      <c r="D30">
        <f t="shared" si="14"/>
        <v>25</v>
      </c>
      <c r="E30">
        <f t="shared" si="15"/>
        <v>0</v>
      </c>
      <c r="F30">
        <f t="shared" si="0"/>
        <v>7</v>
      </c>
      <c r="G30">
        <f t="shared" si="1"/>
        <v>0</v>
      </c>
      <c r="H30">
        <f t="shared" si="16"/>
        <v>7</v>
      </c>
      <c r="I30">
        <f t="shared" si="2"/>
        <v>0</v>
      </c>
      <c r="J30">
        <f t="shared" si="3"/>
        <v>4</v>
      </c>
      <c r="K30">
        <f t="shared" si="4"/>
        <v>0</v>
      </c>
      <c r="M30">
        <f t="shared" si="5"/>
        <v>0.1</v>
      </c>
      <c r="N30">
        <f t="shared" si="6"/>
        <v>8.7657142857142864E-2</v>
      </c>
      <c r="O30">
        <f t="shared" si="7"/>
        <v>0</v>
      </c>
      <c r="P30">
        <f t="shared" si="18"/>
        <v>2.8000000000000001E-2</v>
      </c>
      <c r="Q30">
        <f t="shared" si="9"/>
        <v>2.6457142857142856E-2</v>
      </c>
      <c r="R30">
        <f t="shared" si="10"/>
        <v>5.6847331961327657E-2</v>
      </c>
      <c r="S30">
        <f t="shared" si="11"/>
        <v>-3.9330462470419485E-3</v>
      </c>
      <c r="T30">
        <f t="shared" si="12"/>
        <v>0</v>
      </c>
      <c r="U30">
        <f t="shared" si="17"/>
        <v>0</v>
      </c>
      <c r="V30">
        <f t="shared" si="17"/>
        <v>1.6E-2</v>
      </c>
      <c r="W30">
        <f t="shared" si="17"/>
        <v>0</v>
      </c>
    </row>
    <row r="31" spans="1:23" x14ac:dyDescent="0.35">
      <c r="A31">
        <v>30</v>
      </c>
      <c r="B31" t="s">
        <v>72</v>
      </c>
      <c r="C31">
        <f t="shared" si="13"/>
        <v>171</v>
      </c>
      <c r="D31">
        <f t="shared" si="14"/>
        <v>7</v>
      </c>
      <c r="E31">
        <f t="shared" si="15"/>
        <v>0</v>
      </c>
      <c r="F31">
        <f t="shared" si="0"/>
        <v>6</v>
      </c>
      <c r="G31">
        <f t="shared" si="1"/>
        <v>0</v>
      </c>
      <c r="H31">
        <f t="shared" si="16"/>
        <v>6</v>
      </c>
      <c r="I31">
        <f t="shared" si="2"/>
        <v>0</v>
      </c>
      <c r="J31">
        <f t="shared" si="3"/>
        <v>3</v>
      </c>
      <c r="K31">
        <f t="shared" si="4"/>
        <v>0</v>
      </c>
      <c r="M31">
        <f t="shared" si="5"/>
        <v>4.1000000000000002E-2</v>
      </c>
      <c r="N31">
        <f t="shared" si="6"/>
        <v>8.7657142857142864E-2</v>
      </c>
      <c r="O31">
        <f t="shared" si="7"/>
        <v>0</v>
      </c>
      <c r="P31">
        <f t="shared" si="18"/>
        <v>3.5000000000000003E-2</v>
      </c>
      <c r="Q31">
        <f t="shared" si="9"/>
        <v>2.6457142857142856E-2</v>
      </c>
      <c r="R31">
        <f t="shared" si="10"/>
        <v>6.3276161433059058E-2</v>
      </c>
      <c r="S31">
        <f t="shared" si="11"/>
        <v>-1.0361875718773349E-2</v>
      </c>
      <c r="T31">
        <f t="shared" si="12"/>
        <v>0</v>
      </c>
      <c r="U31">
        <f t="shared" si="17"/>
        <v>0</v>
      </c>
      <c r="V31">
        <f t="shared" si="17"/>
        <v>1.7999999999999999E-2</v>
      </c>
      <c r="W31">
        <f t="shared" si="17"/>
        <v>0</v>
      </c>
    </row>
    <row r="32" spans="1:23" x14ac:dyDescent="0.35">
      <c r="A32">
        <v>31</v>
      </c>
      <c r="B32" t="s">
        <v>73</v>
      </c>
      <c r="C32">
        <f t="shared" si="13"/>
        <v>250</v>
      </c>
      <c r="D32">
        <f t="shared" si="14"/>
        <v>15</v>
      </c>
      <c r="E32">
        <f t="shared" si="15"/>
        <v>0</v>
      </c>
      <c r="F32">
        <f t="shared" si="0"/>
        <v>5</v>
      </c>
      <c r="G32">
        <f t="shared" si="1"/>
        <v>0</v>
      </c>
      <c r="H32">
        <f t="shared" si="16"/>
        <v>5</v>
      </c>
      <c r="I32">
        <f t="shared" si="2"/>
        <v>2</v>
      </c>
      <c r="J32">
        <f t="shared" si="3"/>
        <v>6</v>
      </c>
      <c r="K32">
        <f t="shared" si="4"/>
        <v>0</v>
      </c>
      <c r="M32">
        <f t="shared" si="5"/>
        <v>0.06</v>
      </c>
      <c r="N32">
        <f t="shared" si="6"/>
        <v>8.7657142857142864E-2</v>
      </c>
      <c r="O32">
        <f t="shared" si="7"/>
        <v>0</v>
      </c>
      <c r="P32">
        <f t="shared" si="18"/>
        <v>0.02</v>
      </c>
      <c r="Q32">
        <f t="shared" si="9"/>
        <v>2.6457142857142856E-2</v>
      </c>
      <c r="R32">
        <f t="shared" si="10"/>
        <v>5.6908051680415524E-2</v>
      </c>
      <c r="S32">
        <f t="shared" si="11"/>
        <v>-3.9937659661298114E-3</v>
      </c>
      <c r="T32">
        <f t="shared" si="12"/>
        <v>0</v>
      </c>
      <c r="U32">
        <f t="shared" si="17"/>
        <v>8.0000000000000002E-3</v>
      </c>
      <c r="V32">
        <f t="shared" si="17"/>
        <v>2.4E-2</v>
      </c>
      <c r="W32">
        <f t="shared" si="17"/>
        <v>0</v>
      </c>
    </row>
    <row r="33" spans="1:23" x14ac:dyDescent="0.35">
      <c r="A33">
        <v>32</v>
      </c>
      <c r="B33" t="s">
        <v>74</v>
      </c>
      <c r="C33">
        <f t="shared" si="13"/>
        <v>285</v>
      </c>
      <c r="D33">
        <f t="shared" si="14"/>
        <v>27</v>
      </c>
      <c r="E33">
        <f t="shared" si="15"/>
        <v>0</v>
      </c>
      <c r="F33">
        <f t="shared" si="0"/>
        <v>6</v>
      </c>
      <c r="G33">
        <f t="shared" si="1"/>
        <v>0</v>
      </c>
      <c r="H33">
        <f t="shared" si="16"/>
        <v>6</v>
      </c>
      <c r="I33">
        <f t="shared" si="2"/>
        <v>0</v>
      </c>
      <c r="J33">
        <f t="shared" si="3"/>
        <v>3</v>
      </c>
      <c r="K33">
        <f t="shared" si="4"/>
        <v>0</v>
      </c>
      <c r="M33">
        <f t="shared" si="5"/>
        <v>9.5000000000000001E-2</v>
      </c>
      <c r="N33">
        <f t="shared" si="6"/>
        <v>8.7657142857142864E-2</v>
      </c>
      <c r="O33">
        <f t="shared" si="7"/>
        <v>0</v>
      </c>
      <c r="P33">
        <f t="shared" si="18"/>
        <v>2.1000000000000001E-2</v>
      </c>
      <c r="Q33">
        <f t="shared" si="9"/>
        <v>2.6457142857142856E-2</v>
      </c>
      <c r="R33">
        <f t="shared" si="10"/>
        <v>5.4977032010787852E-2</v>
      </c>
      <c r="S33">
        <f t="shared" si="11"/>
        <v>-2.062746296502143E-3</v>
      </c>
      <c r="T33">
        <f t="shared" si="12"/>
        <v>0</v>
      </c>
      <c r="U33">
        <f t="shared" si="17"/>
        <v>0</v>
      </c>
      <c r="V33">
        <f t="shared" si="17"/>
        <v>1.0999999999999999E-2</v>
      </c>
      <c r="W33">
        <f t="shared" si="17"/>
        <v>0</v>
      </c>
    </row>
    <row r="34" spans="1:23" x14ac:dyDescent="0.35">
      <c r="A34">
        <v>33</v>
      </c>
      <c r="B34" t="s">
        <v>18</v>
      </c>
      <c r="C34">
        <f t="shared" si="13"/>
        <v>107</v>
      </c>
      <c r="D34">
        <f t="shared" si="14"/>
        <v>7</v>
      </c>
      <c r="E34">
        <f t="shared" si="15"/>
        <v>0</v>
      </c>
      <c r="F34">
        <f t="shared" ref="F34:F65" si="19">LEN(B34) - LEN(SUBSTITUTE(B34, ".", ""))</f>
        <v>3</v>
      </c>
      <c r="G34">
        <f t="shared" ref="G34:G65" si="20">LEN(B34) - LEN(SUBSTITUTE(B34, "?", ""))</f>
        <v>0</v>
      </c>
      <c r="H34">
        <f t="shared" si="16"/>
        <v>3</v>
      </c>
      <c r="I34">
        <f t="shared" ref="I34:I65" si="21">LEN(B34) - LEN(SUBSTITUTE(B34, "--", ""))</f>
        <v>0</v>
      </c>
      <c r="J34">
        <f t="shared" ref="J34:J65" si="22">LEN(B34) - LEN(SUBSTITUTE(B34, ";", ""))</f>
        <v>1</v>
      </c>
      <c r="K34">
        <f t="shared" ref="K34:K65" si="23">(LEN(B34) - LEN(SUBSTITUTE(B34, """", "")))/2</f>
        <v>0</v>
      </c>
      <c r="M34">
        <f t="shared" ref="M34:M65" si="24">ROUND(D34/$C34, 3)</f>
        <v>6.5000000000000002E-2</v>
      </c>
      <c r="N34">
        <f t="shared" si="6"/>
        <v>8.7657142857142864E-2</v>
      </c>
      <c r="O34">
        <f t="shared" ref="O34:O65" si="25">ROUND(E34/$C34, 3)</f>
        <v>0</v>
      </c>
      <c r="P34">
        <f t="shared" si="18"/>
        <v>2.8000000000000001E-2</v>
      </c>
      <c r="Q34">
        <f t="shared" si="9"/>
        <v>2.6457142857142856E-2</v>
      </c>
      <c r="R34">
        <f t="shared" ref="R34:R65" si="26">$Q34+3*SQRT(($Q34*(1-$Q34))/$C34)</f>
        <v>7.3002715143310762E-2</v>
      </c>
      <c r="S34">
        <f t="shared" ref="S34:S65" si="27">$Q34-3*SQRT(($Q34*(1-$Q34))/$C34)</f>
        <v>-2.0088429429025046E-2</v>
      </c>
      <c r="T34">
        <f t="shared" ref="T34:T65" si="28">ROUND(G34/$C34, 3)</f>
        <v>0</v>
      </c>
      <c r="U34">
        <f t="shared" si="17"/>
        <v>0</v>
      </c>
      <c r="V34">
        <f t="shared" si="17"/>
        <v>8.9999999999999993E-3</v>
      </c>
      <c r="W34">
        <f t="shared" si="17"/>
        <v>0</v>
      </c>
    </row>
    <row r="35" spans="1:23" x14ac:dyDescent="0.35">
      <c r="A35">
        <v>34</v>
      </c>
      <c r="B35" t="s">
        <v>75</v>
      </c>
      <c r="C35">
        <f t="shared" si="13"/>
        <v>266</v>
      </c>
      <c r="D35">
        <f t="shared" si="14"/>
        <v>25</v>
      </c>
      <c r="E35">
        <f t="shared" si="15"/>
        <v>0</v>
      </c>
      <c r="F35">
        <f t="shared" si="19"/>
        <v>7</v>
      </c>
      <c r="G35">
        <f t="shared" si="20"/>
        <v>0</v>
      </c>
      <c r="H35">
        <f t="shared" si="16"/>
        <v>7</v>
      </c>
      <c r="I35">
        <f t="shared" si="21"/>
        <v>0</v>
      </c>
      <c r="J35">
        <f t="shared" si="22"/>
        <v>3</v>
      </c>
      <c r="K35">
        <f t="shared" si="23"/>
        <v>0</v>
      </c>
      <c r="M35">
        <f t="shared" si="24"/>
        <v>9.4E-2</v>
      </c>
      <c r="N35">
        <f t="shared" si="6"/>
        <v>8.7657142857142864E-2</v>
      </c>
      <c r="O35">
        <f t="shared" si="25"/>
        <v>0</v>
      </c>
      <c r="P35">
        <f t="shared" si="18"/>
        <v>2.5999999999999999E-2</v>
      </c>
      <c r="Q35">
        <f t="shared" si="9"/>
        <v>2.6457142857142856E-2</v>
      </c>
      <c r="R35">
        <f t="shared" si="26"/>
        <v>5.5978032748930817E-2</v>
      </c>
      <c r="S35">
        <f t="shared" si="27"/>
        <v>-3.0637470346451083E-3</v>
      </c>
      <c r="T35">
        <f t="shared" si="28"/>
        <v>0</v>
      </c>
      <c r="U35">
        <f t="shared" si="17"/>
        <v>0</v>
      </c>
      <c r="V35">
        <f t="shared" si="17"/>
        <v>1.0999999999999999E-2</v>
      </c>
      <c r="W35">
        <f t="shared" si="17"/>
        <v>0</v>
      </c>
    </row>
    <row r="36" spans="1:23" x14ac:dyDescent="0.35">
      <c r="A36">
        <v>35</v>
      </c>
      <c r="B36" t="s">
        <v>76</v>
      </c>
      <c r="C36">
        <f t="shared" si="13"/>
        <v>137</v>
      </c>
      <c r="D36">
        <f t="shared" si="14"/>
        <v>7</v>
      </c>
      <c r="E36">
        <f t="shared" si="15"/>
        <v>0</v>
      </c>
      <c r="F36">
        <f t="shared" si="19"/>
        <v>4</v>
      </c>
      <c r="G36">
        <f t="shared" si="20"/>
        <v>0</v>
      </c>
      <c r="H36">
        <f t="shared" si="16"/>
        <v>4</v>
      </c>
      <c r="I36">
        <f t="shared" si="21"/>
        <v>0</v>
      </c>
      <c r="J36">
        <f t="shared" si="22"/>
        <v>2</v>
      </c>
      <c r="K36">
        <f t="shared" si="23"/>
        <v>0</v>
      </c>
      <c r="M36">
        <f t="shared" si="24"/>
        <v>5.0999999999999997E-2</v>
      </c>
      <c r="N36">
        <f t="shared" si="6"/>
        <v>8.7657142857142864E-2</v>
      </c>
      <c r="O36">
        <f t="shared" si="25"/>
        <v>0</v>
      </c>
      <c r="P36">
        <f t="shared" si="18"/>
        <v>2.9000000000000001E-2</v>
      </c>
      <c r="Q36">
        <f t="shared" si="9"/>
        <v>2.6457142857142856E-2</v>
      </c>
      <c r="R36">
        <f t="shared" si="26"/>
        <v>6.7591998700593098E-2</v>
      </c>
      <c r="S36">
        <f t="shared" si="27"/>
        <v>-1.4677712986307389E-2</v>
      </c>
      <c r="T36">
        <f t="shared" si="28"/>
        <v>0</v>
      </c>
      <c r="U36">
        <f t="shared" si="17"/>
        <v>0</v>
      </c>
      <c r="V36">
        <f t="shared" si="17"/>
        <v>1.4999999999999999E-2</v>
      </c>
      <c r="W36">
        <f t="shared" si="17"/>
        <v>0</v>
      </c>
    </row>
    <row r="37" spans="1:23" x14ac:dyDescent="0.35">
      <c r="A37">
        <v>36</v>
      </c>
      <c r="B37" t="s">
        <v>19</v>
      </c>
      <c r="C37">
        <f t="shared" si="13"/>
        <v>107</v>
      </c>
      <c r="D37">
        <f t="shared" si="14"/>
        <v>7</v>
      </c>
      <c r="E37">
        <f t="shared" si="15"/>
        <v>0</v>
      </c>
      <c r="F37">
        <f t="shared" si="19"/>
        <v>3</v>
      </c>
      <c r="G37">
        <f t="shared" si="20"/>
        <v>0</v>
      </c>
      <c r="H37">
        <f t="shared" si="16"/>
        <v>3</v>
      </c>
      <c r="I37">
        <f t="shared" si="21"/>
        <v>0</v>
      </c>
      <c r="J37">
        <f t="shared" si="22"/>
        <v>2</v>
      </c>
      <c r="K37">
        <f t="shared" si="23"/>
        <v>0</v>
      </c>
      <c r="M37">
        <f t="shared" si="24"/>
        <v>6.5000000000000002E-2</v>
      </c>
      <c r="N37">
        <f t="shared" si="6"/>
        <v>8.7657142857142864E-2</v>
      </c>
      <c r="O37">
        <f t="shared" si="25"/>
        <v>0</v>
      </c>
      <c r="P37">
        <f t="shared" si="18"/>
        <v>2.8000000000000001E-2</v>
      </c>
      <c r="Q37">
        <f t="shared" si="9"/>
        <v>2.6457142857142856E-2</v>
      </c>
      <c r="R37">
        <f t="shared" si="26"/>
        <v>7.3002715143310762E-2</v>
      </c>
      <c r="S37">
        <f t="shared" si="27"/>
        <v>-2.0088429429025046E-2</v>
      </c>
      <c r="T37">
        <f t="shared" si="28"/>
        <v>0</v>
      </c>
      <c r="U37">
        <f t="shared" si="17"/>
        <v>0</v>
      </c>
      <c r="V37">
        <f t="shared" si="17"/>
        <v>1.9E-2</v>
      </c>
      <c r="W37">
        <f t="shared" si="17"/>
        <v>0</v>
      </c>
    </row>
    <row r="38" spans="1:23" x14ac:dyDescent="0.35">
      <c r="A38">
        <v>37</v>
      </c>
      <c r="B38" t="s">
        <v>20</v>
      </c>
      <c r="C38">
        <f t="shared" si="13"/>
        <v>131</v>
      </c>
      <c r="D38">
        <f t="shared" si="14"/>
        <v>14</v>
      </c>
      <c r="E38">
        <f t="shared" si="15"/>
        <v>0</v>
      </c>
      <c r="F38">
        <f t="shared" si="19"/>
        <v>3</v>
      </c>
      <c r="G38">
        <f t="shared" si="20"/>
        <v>0</v>
      </c>
      <c r="H38">
        <f t="shared" si="16"/>
        <v>3</v>
      </c>
      <c r="I38">
        <f t="shared" si="21"/>
        <v>0</v>
      </c>
      <c r="J38">
        <f t="shared" si="22"/>
        <v>4</v>
      </c>
      <c r="K38">
        <f t="shared" si="23"/>
        <v>0</v>
      </c>
      <c r="M38">
        <f t="shared" si="24"/>
        <v>0.107</v>
      </c>
      <c r="N38">
        <f t="shared" si="6"/>
        <v>8.7657142857142864E-2</v>
      </c>
      <c r="O38">
        <f t="shared" si="25"/>
        <v>0</v>
      </c>
      <c r="P38">
        <f t="shared" si="18"/>
        <v>2.3E-2</v>
      </c>
      <c r="Q38">
        <f t="shared" si="9"/>
        <v>2.6457142857142856E-2</v>
      </c>
      <c r="R38">
        <f t="shared" si="26"/>
        <v>6.8523471982859324E-2</v>
      </c>
      <c r="S38">
        <f t="shared" si="27"/>
        <v>-1.5609186268573608E-2</v>
      </c>
      <c r="T38">
        <f t="shared" si="28"/>
        <v>0</v>
      </c>
      <c r="U38">
        <f t="shared" si="17"/>
        <v>0</v>
      </c>
      <c r="V38">
        <f t="shared" si="17"/>
        <v>3.1E-2</v>
      </c>
      <c r="W38">
        <f t="shared" si="17"/>
        <v>0</v>
      </c>
    </row>
    <row r="39" spans="1:23" x14ac:dyDescent="0.35">
      <c r="A39">
        <v>38</v>
      </c>
      <c r="B39" t="s">
        <v>21</v>
      </c>
      <c r="C39">
        <f t="shared" si="13"/>
        <v>160</v>
      </c>
      <c r="D39">
        <f t="shared" si="14"/>
        <v>12</v>
      </c>
      <c r="E39">
        <f t="shared" si="15"/>
        <v>0</v>
      </c>
      <c r="F39">
        <f t="shared" si="19"/>
        <v>3</v>
      </c>
      <c r="G39">
        <f t="shared" si="20"/>
        <v>0</v>
      </c>
      <c r="H39">
        <f t="shared" si="16"/>
        <v>3</v>
      </c>
      <c r="I39">
        <f t="shared" si="21"/>
        <v>0</v>
      </c>
      <c r="J39">
        <f t="shared" si="22"/>
        <v>5</v>
      </c>
      <c r="K39">
        <f t="shared" si="23"/>
        <v>0</v>
      </c>
      <c r="M39">
        <f t="shared" si="24"/>
        <v>7.4999999999999997E-2</v>
      </c>
      <c r="N39">
        <f t="shared" si="6"/>
        <v>8.7657142857142864E-2</v>
      </c>
      <c r="O39">
        <f t="shared" si="25"/>
        <v>0</v>
      </c>
      <c r="P39">
        <f t="shared" si="18"/>
        <v>1.9E-2</v>
      </c>
      <c r="Q39">
        <f t="shared" si="9"/>
        <v>2.6457142857142856E-2</v>
      </c>
      <c r="R39">
        <f t="shared" si="26"/>
        <v>6.4520778886233698E-2</v>
      </c>
      <c r="S39">
        <f t="shared" si="27"/>
        <v>-1.1606493171947983E-2</v>
      </c>
      <c r="T39">
        <f t="shared" si="28"/>
        <v>0</v>
      </c>
      <c r="U39">
        <f t="shared" si="17"/>
        <v>0</v>
      </c>
      <c r="V39">
        <f t="shared" si="17"/>
        <v>3.1E-2</v>
      </c>
      <c r="W39">
        <f t="shared" si="17"/>
        <v>0</v>
      </c>
    </row>
    <row r="40" spans="1:23" x14ac:dyDescent="0.35">
      <c r="A40">
        <v>39</v>
      </c>
      <c r="B40" t="s">
        <v>77</v>
      </c>
      <c r="C40">
        <f t="shared" si="13"/>
        <v>189</v>
      </c>
      <c r="D40">
        <f t="shared" si="14"/>
        <v>9</v>
      </c>
      <c r="E40">
        <f t="shared" si="15"/>
        <v>0</v>
      </c>
      <c r="F40">
        <f t="shared" si="19"/>
        <v>7</v>
      </c>
      <c r="G40">
        <f t="shared" si="20"/>
        <v>0</v>
      </c>
      <c r="H40">
        <f t="shared" si="16"/>
        <v>7</v>
      </c>
      <c r="I40">
        <f t="shared" si="21"/>
        <v>0</v>
      </c>
      <c r="J40">
        <f t="shared" si="22"/>
        <v>1</v>
      </c>
      <c r="K40">
        <f t="shared" si="23"/>
        <v>0</v>
      </c>
      <c r="M40">
        <f t="shared" si="24"/>
        <v>4.8000000000000001E-2</v>
      </c>
      <c r="N40">
        <f t="shared" si="6"/>
        <v>8.7657142857142864E-2</v>
      </c>
      <c r="O40">
        <f t="shared" si="25"/>
        <v>0</v>
      </c>
      <c r="P40">
        <f t="shared" si="18"/>
        <v>3.6999999999999998E-2</v>
      </c>
      <c r="Q40">
        <f t="shared" si="9"/>
        <v>2.6457142857142856E-2</v>
      </c>
      <c r="R40">
        <f t="shared" si="26"/>
        <v>6.1479015239833998E-2</v>
      </c>
      <c r="S40">
        <f t="shared" si="27"/>
        <v>-8.5647295255482821E-3</v>
      </c>
      <c r="T40">
        <f t="shared" si="28"/>
        <v>0</v>
      </c>
      <c r="U40">
        <f t="shared" si="17"/>
        <v>0</v>
      </c>
      <c r="V40">
        <f t="shared" si="17"/>
        <v>5.0000000000000001E-3</v>
      </c>
      <c r="W40">
        <f t="shared" si="17"/>
        <v>0</v>
      </c>
    </row>
    <row r="41" spans="1:23" x14ac:dyDescent="0.35">
      <c r="A41">
        <v>40</v>
      </c>
      <c r="B41" t="s">
        <v>22</v>
      </c>
      <c r="C41">
        <f t="shared" si="13"/>
        <v>146</v>
      </c>
      <c r="D41">
        <f t="shared" si="14"/>
        <v>22</v>
      </c>
      <c r="E41">
        <f t="shared" si="15"/>
        <v>0</v>
      </c>
      <c r="F41">
        <f t="shared" si="19"/>
        <v>5</v>
      </c>
      <c r="G41">
        <f t="shared" si="20"/>
        <v>0</v>
      </c>
      <c r="H41">
        <f t="shared" si="16"/>
        <v>5</v>
      </c>
      <c r="I41">
        <f t="shared" si="21"/>
        <v>0</v>
      </c>
      <c r="J41">
        <f t="shared" si="22"/>
        <v>0</v>
      </c>
      <c r="K41">
        <f t="shared" si="23"/>
        <v>0</v>
      </c>
      <c r="M41">
        <f t="shared" si="24"/>
        <v>0.151</v>
      </c>
      <c r="N41">
        <f t="shared" si="6"/>
        <v>8.7657142857142864E-2</v>
      </c>
      <c r="O41">
        <f t="shared" si="25"/>
        <v>0</v>
      </c>
      <c r="P41">
        <f t="shared" si="18"/>
        <v>3.4000000000000002E-2</v>
      </c>
      <c r="Q41">
        <f t="shared" si="9"/>
        <v>2.6457142857142856E-2</v>
      </c>
      <c r="R41">
        <f t="shared" si="26"/>
        <v>6.630397821392868E-2</v>
      </c>
      <c r="S41">
        <f t="shared" si="27"/>
        <v>-1.3389692499642964E-2</v>
      </c>
      <c r="T41">
        <f t="shared" si="28"/>
        <v>0</v>
      </c>
      <c r="U41">
        <f t="shared" si="17"/>
        <v>0</v>
      </c>
      <c r="V41">
        <f t="shared" si="17"/>
        <v>0</v>
      </c>
      <c r="W41">
        <f t="shared" si="17"/>
        <v>0</v>
      </c>
    </row>
    <row r="42" spans="1:23" x14ac:dyDescent="0.35">
      <c r="A42">
        <v>41</v>
      </c>
      <c r="B42" t="s">
        <v>23</v>
      </c>
      <c r="C42">
        <f t="shared" si="13"/>
        <v>75</v>
      </c>
      <c r="D42">
        <f t="shared" si="14"/>
        <v>12</v>
      </c>
      <c r="E42">
        <f t="shared" si="15"/>
        <v>0</v>
      </c>
      <c r="F42">
        <f t="shared" si="19"/>
        <v>2</v>
      </c>
      <c r="G42">
        <f t="shared" si="20"/>
        <v>0</v>
      </c>
      <c r="H42">
        <f t="shared" si="16"/>
        <v>2</v>
      </c>
      <c r="I42">
        <f t="shared" si="21"/>
        <v>0</v>
      </c>
      <c r="J42">
        <f t="shared" si="22"/>
        <v>0</v>
      </c>
      <c r="K42">
        <f t="shared" si="23"/>
        <v>0</v>
      </c>
      <c r="M42">
        <f t="shared" si="24"/>
        <v>0.16</v>
      </c>
      <c r="N42">
        <f t="shared" si="6"/>
        <v>8.7657142857142864E-2</v>
      </c>
      <c r="O42">
        <f t="shared" si="25"/>
        <v>0</v>
      </c>
      <c r="P42">
        <f t="shared" si="18"/>
        <v>2.7E-2</v>
      </c>
      <c r="Q42">
        <f t="shared" si="9"/>
        <v>2.6457142857142856E-2</v>
      </c>
      <c r="R42">
        <f t="shared" si="26"/>
        <v>8.2052641720607972E-2</v>
      </c>
      <c r="S42">
        <f t="shared" si="27"/>
        <v>-2.9138356006322256E-2</v>
      </c>
      <c r="T42">
        <f t="shared" si="28"/>
        <v>0</v>
      </c>
      <c r="U42">
        <f t="shared" si="17"/>
        <v>0</v>
      </c>
      <c r="V42">
        <f t="shared" si="17"/>
        <v>0</v>
      </c>
      <c r="W42">
        <f t="shared" si="17"/>
        <v>0</v>
      </c>
    </row>
    <row r="43" spans="1:23" x14ac:dyDescent="0.35">
      <c r="A43">
        <v>42</v>
      </c>
      <c r="B43" t="s">
        <v>78</v>
      </c>
      <c r="C43">
        <f t="shared" si="13"/>
        <v>226</v>
      </c>
      <c r="D43">
        <f t="shared" si="14"/>
        <v>19</v>
      </c>
      <c r="E43">
        <f t="shared" si="15"/>
        <v>2</v>
      </c>
      <c r="F43">
        <f t="shared" si="19"/>
        <v>5</v>
      </c>
      <c r="G43">
        <f t="shared" si="20"/>
        <v>0</v>
      </c>
      <c r="H43">
        <f t="shared" si="16"/>
        <v>7</v>
      </c>
      <c r="I43">
        <f t="shared" si="21"/>
        <v>2</v>
      </c>
      <c r="J43">
        <f t="shared" si="22"/>
        <v>6</v>
      </c>
      <c r="K43">
        <f t="shared" si="23"/>
        <v>0</v>
      </c>
      <c r="M43">
        <f t="shared" si="24"/>
        <v>8.4000000000000005E-2</v>
      </c>
      <c r="N43">
        <f t="shared" si="6"/>
        <v>8.7657142857142864E-2</v>
      </c>
      <c r="O43">
        <f t="shared" si="25"/>
        <v>8.9999999999999993E-3</v>
      </c>
      <c r="P43">
        <f t="shared" si="18"/>
        <v>2.1999999999999999E-2</v>
      </c>
      <c r="Q43">
        <f t="shared" si="9"/>
        <v>2.6457142857142856E-2</v>
      </c>
      <c r="R43">
        <f t="shared" si="26"/>
        <v>5.8484126919729901E-2</v>
      </c>
      <c r="S43">
        <f t="shared" si="27"/>
        <v>-5.5698412054441919E-3</v>
      </c>
      <c r="T43">
        <f t="shared" si="28"/>
        <v>0</v>
      </c>
      <c r="U43">
        <f t="shared" si="17"/>
        <v>8.9999999999999993E-3</v>
      </c>
      <c r="V43">
        <f t="shared" si="17"/>
        <v>2.7E-2</v>
      </c>
      <c r="W43">
        <f t="shared" si="17"/>
        <v>0</v>
      </c>
    </row>
    <row r="44" spans="1:23" x14ac:dyDescent="0.35">
      <c r="A44">
        <v>43</v>
      </c>
      <c r="B44" t="s">
        <v>79</v>
      </c>
      <c r="C44">
        <f t="shared" si="13"/>
        <v>111</v>
      </c>
      <c r="D44">
        <f t="shared" si="14"/>
        <v>10</v>
      </c>
      <c r="E44">
        <f t="shared" si="15"/>
        <v>1</v>
      </c>
      <c r="F44">
        <f t="shared" si="19"/>
        <v>2</v>
      </c>
      <c r="G44">
        <f t="shared" si="20"/>
        <v>0</v>
      </c>
      <c r="H44">
        <f t="shared" si="16"/>
        <v>3</v>
      </c>
      <c r="I44">
        <f t="shared" si="21"/>
        <v>0</v>
      </c>
      <c r="J44">
        <f t="shared" si="22"/>
        <v>1</v>
      </c>
      <c r="K44">
        <f t="shared" si="23"/>
        <v>0</v>
      </c>
      <c r="M44">
        <f t="shared" si="24"/>
        <v>0.09</v>
      </c>
      <c r="N44">
        <f t="shared" si="6"/>
        <v>8.7657142857142864E-2</v>
      </c>
      <c r="O44">
        <f t="shared" si="25"/>
        <v>8.9999999999999993E-3</v>
      </c>
      <c r="P44">
        <f t="shared" si="18"/>
        <v>1.7999999999999999E-2</v>
      </c>
      <c r="Q44">
        <f t="shared" si="9"/>
        <v>2.6457142857142856E-2</v>
      </c>
      <c r="R44">
        <f t="shared" si="26"/>
        <v>7.2156361416591888E-2</v>
      </c>
      <c r="S44">
        <f t="shared" si="27"/>
        <v>-1.9242075702306179E-2</v>
      </c>
      <c r="T44">
        <f t="shared" si="28"/>
        <v>0</v>
      </c>
      <c r="U44">
        <f t="shared" si="17"/>
        <v>0</v>
      </c>
      <c r="V44">
        <f t="shared" si="17"/>
        <v>8.9999999999999993E-3</v>
      </c>
      <c r="W44">
        <f t="shared" si="17"/>
        <v>0</v>
      </c>
    </row>
    <row r="45" spans="1:23" x14ac:dyDescent="0.35">
      <c r="A45">
        <v>44</v>
      </c>
      <c r="B45" t="s">
        <v>80</v>
      </c>
      <c r="C45">
        <f t="shared" si="13"/>
        <v>58</v>
      </c>
      <c r="D45">
        <f t="shared" si="14"/>
        <v>7</v>
      </c>
      <c r="E45">
        <f t="shared" si="15"/>
        <v>0</v>
      </c>
      <c r="F45">
        <f t="shared" si="19"/>
        <v>2</v>
      </c>
      <c r="G45">
        <f t="shared" si="20"/>
        <v>0</v>
      </c>
      <c r="H45">
        <f t="shared" si="16"/>
        <v>2</v>
      </c>
      <c r="I45">
        <f t="shared" si="21"/>
        <v>0</v>
      </c>
      <c r="J45">
        <f t="shared" si="22"/>
        <v>0</v>
      </c>
      <c r="K45">
        <f t="shared" si="23"/>
        <v>0</v>
      </c>
      <c r="M45">
        <f t="shared" si="24"/>
        <v>0.121</v>
      </c>
      <c r="N45">
        <f t="shared" si="6"/>
        <v>8.7657142857142864E-2</v>
      </c>
      <c r="O45">
        <f t="shared" si="25"/>
        <v>0</v>
      </c>
      <c r="P45">
        <f t="shared" si="18"/>
        <v>3.4000000000000002E-2</v>
      </c>
      <c r="Q45">
        <f t="shared" si="9"/>
        <v>2.6457142857142856E-2</v>
      </c>
      <c r="R45">
        <f t="shared" si="26"/>
        <v>8.9677401237421933E-2</v>
      </c>
      <c r="S45">
        <f t="shared" si="27"/>
        <v>-3.6763115523136214E-2</v>
      </c>
      <c r="T45">
        <f t="shared" si="28"/>
        <v>0</v>
      </c>
      <c r="U45">
        <f t="shared" si="17"/>
        <v>0</v>
      </c>
      <c r="V45">
        <f t="shared" si="17"/>
        <v>0</v>
      </c>
      <c r="W45">
        <f t="shared" si="17"/>
        <v>0</v>
      </c>
    </row>
    <row r="46" spans="1:23" x14ac:dyDescent="0.35">
      <c r="A46">
        <v>45</v>
      </c>
      <c r="B46" t="s">
        <v>24</v>
      </c>
      <c r="C46">
        <f t="shared" si="13"/>
        <v>90</v>
      </c>
      <c r="D46">
        <f t="shared" si="14"/>
        <v>5</v>
      </c>
      <c r="E46">
        <f t="shared" si="15"/>
        <v>0</v>
      </c>
      <c r="F46">
        <f t="shared" si="19"/>
        <v>4</v>
      </c>
      <c r="G46">
        <f t="shared" si="20"/>
        <v>0</v>
      </c>
      <c r="H46">
        <f t="shared" si="16"/>
        <v>4</v>
      </c>
      <c r="I46">
        <f t="shared" si="21"/>
        <v>0</v>
      </c>
      <c r="J46">
        <f t="shared" si="22"/>
        <v>1</v>
      </c>
      <c r="K46">
        <f t="shared" si="23"/>
        <v>0</v>
      </c>
      <c r="M46">
        <f t="shared" si="24"/>
        <v>5.6000000000000001E-2</v>
      </c>
      <c r="N46">
        <f t="shared" si="6"/>
        <v>8.7657142857142864E-2</v>
      </c>
      <c r="O46">
        <f t="shared" si="25"/>
        <v>0</v>
      </c>
      <c r="P46">
        <f t="shared" si="18"/>
        <v>4.3999999999999997E-2</v>
      </c>
      <c r="Q46">
        <f t="shared" si="9"/>
        <v>2.6457142857142856E-2</v>
      </c>
      <c r="R46">
        <f t="shared" si="26"/>
        <v>7.7208657562597302E-2</v>
      </c>
      <c r="S46">
        <f t="shared" si="27"/>
        <v>-2.4294371848311593E-2</v>
      </c>
      <c r="T46">
        <f t="shared" si="28"/>
        <v>0</v>
      </c>
      <c r="U46">
        <f t="shared" si="17"/>
        <v>0</v>
      </c>
      <c r="V46">
        <f t="shared" si="17"/>
        <v>1.0999999999999999E-2</v>
      </c>
      <c r="W46">
        <f t="shared" si="17"/>
        <v>0</v>
      </c>
    </row>
    <row r="47" spans="1:23" x14ac:dyDescent="0.35">
      <c r="A47">
        <v>46</v>
      </c>
      <c r="B47" t="s">
        <v>25</v>
      </c>
      <c r="C47">
        <f t="shared" si="13"/>
        <v>162</v>
      </c>
      <c r="D47">
        <f t="shared" si="14"/>
        <v>15</v>
      </c>
      <c r="E47">
        <f t="shared" si="15"/>
        <v>0</v>
      </c>
      <c r="F47">
        <f t="shared" si="19"/>
        <v>5</v>
      </c>
      <c r="G47">
        <f t="shared" si="20"/>
        <v>1</v>
      </c>
      <c r="H47">
        <f t="shared" si="16"/>
        <v>6</v>
      </c>
      <c r="I47">
        <f t="shared" si="21"/>
        <v>0</v>
      </c>
      <c r="J47">
        <f t="shared" si="22"/>
        <v>3</v>
      </c>
      <c r="K47">
        <f t="shared" si="23"/>
        <v>0</v>
      </c>
      <c r="M47">
        <f t="shared" si="24"/>
        <v>9.2999999999999999E-2</v>
      </c>
      <c r="N47">
        <f t="shared" si="6"/>
        <v>8.7657142857142864E-2</v>
      </c>
      <c r="O47">
        <f t="shared" si="25"/>
        <v>0</v>
      </c>
      <c r="P47">
        <f t="shared" si="18"/>
        <v>3.1E-2</v>
      </c>
      <c r="Q47">
        <f t="shared" si="9"/>
        <v>2.6457142857142856E-2</v>
      </c>
      <c r="R47">
        <f t="shared" si="26"/>
        <v>6.4285088471301641E-2</v>
      </c>
      <c r="S47">
        <f t="shared" si="27"/>
        <v>-1.1370802757015932E-2</v>
      </c>
      <c r="T47">
        <f t="shared" si="28"/>
        <v>6.0000000000000001E-3</v>
      </c>
      <c r="U47">
        <f t="shared" si="17"/>
        <v>0</v>
      </c>
      <c r="V47">
        <f t="shared" si="17"/>
        <v>1.9E-2</v>
      </c>
      <c r="W47">
        <f t="shared" si="17"/>
        <v>0</v>
      </c>
    </row>
    <row r="48" spans="1:23" x14ac:dyDescent="0.35">
      <c r="A48">
        <v>47</v>
      </c>
      <c r="B48" t="s">
        <v>26</v>
      </c>
      <c r="C48">
        <f t="shared" si="13"/>
        <v>42</v>
      </c>
      <c r="D48">
        <f t="shared" si="14"/>
        <v>6</v>
      </c>
      <c r="E48">
        <f t="shared" si="15"/>
        <v>0</v>
      </c>
      <c r="F48">
        <f t="shared" si="19"/>
        <v>1</v>
      </c>
      <c r="G48">
        <f t="shared" si="20"/>
        <v>0</v>
      </c>
      <c r="H48">
        <f t="shared" si="16"/>
        <v>1</v>
      </c>
      <c r="I48">
        <f t="shared" si="21"/>
        <v>0</v>
      </c>
      <c r="J48">
        <f t="shared" si="22"/>
        <v>0</v>
      </c>
      <c r="K48">
        <f t="shared" si="23"/>
        <v>0</v>
      </c>
      <c r="M48">
        <f t="shared" si="24"/>
        <v>0.14299999999999999</v>
      </c>
      <c r="N48">
        <f t="shared" si="6"/>
        <v>8.7657142857142864E-2</v>
      </c>
      <c r="O48">
        <f t="shared" si="25"/>
        <v>0</v>
      </c>
      <c r="P48">
        <f t="shared" si="18"/>
        <v>2.4E-2</v>
      </c>
      <c r="Q48">
        <f t="shared" si="9"/>
        <v>2.6457142857142856E-2</v>
      </c>
      <c r="R48">
        <f t="shared" si="26"/>
        <v>0.10074975321209519</v>
      </c>
      <c r="S48">
        <f t="shared" si="27"/>
        <v>-4.7835467497809467E-2</v>
      </c>
      <c r="T48">
        <f t="shared" si="28"/>
        <v>0</v>
      </c>
      <c r="U48">
        <f t="shared" si="17"/>
        <v>0</v>
      </c>
      <c r="V48">
        <f t="shared" si="17"/>
        <v>0</v>
      </c>
      <c r="W48">
        <f t="shared" si="17"/>
        <v>0</v>
      </c>
    </row>
    <row r="49" spans="1:23" x14ac:dyDescent="0.35">
      <c r="A49">
        <v>48</v>
      </c>
      <c r="B49" t="s">
        <v>27</v>
      </c>
      <c r="C49">
        <f t="shared" si="13"/>
        <v>89</v>
      </c>
      <c r="D49">
        <f t="shared" si="14"/>
        <v>9</v>
      </c>
      <c r="E49">
        <f t="shared" si="15"/>
        <v>0</v>
      </c>
      <c r="F49">
        <f t="shared" si="19"/>
        <v>3</v>
      </c>
      <c r="G49">
        <f t="shared" si="20"/>
        <v>0</v>
      </c>
      <c r="H49">
        <f t="shared" si="16"/>
        <v>3</v>
      </c>
      <c r="I49">
        <f t="shared" si="21"/>
        <v>0</v>
      </c>
      <c r="J49">
        <f t="shared" si="22"/>
        <v>1</v>
      </c>
      <c r="K49">
        <f t="shared" si="23"/>
        <v>0</v>
      </c>
      <c r="M49">
        <f t="shared" si="24"/>
        <v>0.10100000000000001</v>
      </c>
      <c r="N49">
        <f t="shared" si="6"/>
        <v>8.7657142857142864E-2</v>
      </c>
      <c r="O49">
        <f t="shared" si="25"/>
        <v>0</v>
      </c>
      <c r="P49">
        <f t="shared" si="18"/>
        <v>3.4000000000000002E-2</v>
      </c>
      <c r="Q49">
        <f t="shared" si="9"/>
        <v>2.6457142857142856E-2</v>
      </c>
      <c r="R49">
        <f t="shared" si="26"/>
        <v>7.74929819985061E-2</v>
      </c>
      <c r="S49">
        <f t="shared" si="27"/>
        <v>-2.4578696284220384E-2</v>
      </c>
      <c r="T49">
        <f t="shared" si="28"/>
        <v>0</v>
      </c>
      <c r="U49">
        <f t="shared" si="17"/>
        <v>0</v>
      </c>
      <c r="V49">
        <f t="shared" si="17"/>
        <v>1.0999999999999999E-2</v>
      </c>
      <c r="W49">
        <f t="shared" si="17"/>
        <v>0</v>
      </c>
    </row>
    <row r="50" spans="1:23" x14ac:dyDescent="0.35">
      <c r="A50">
        <v>49</v>
      </c>
      <c r="B50" t="s">
        <v>28</v>
      </c>
      <c r="C50">
        <f t="shared" si="13"/>
        <v>144</v>
      </c>
      <c r="D50">
        <f t="shared" si="14"/>
        <v>12</v>
      </c>
      <c r="E50">
        <f t="shared" si="15"/>
        <v>0</v>
      </c>
      <c r="F50">
        <f t="shared" si="19"/>
        <v>3</v>
      </c>
      <c r="G50">
        <f t="shared" si="20"/>
        <v>0</v>
      </c>
      <c r="H50">
        <f t="shared" si="16"/>
        <v>3</v>
      </c>
      <c r="I50">
        <f t="shared" si="21"/>
        <v>0</v>
      </c>
      <c r="J50">
        <f t="shared" si="22"/>
        <v>1</v>
      </c>
      <c r="K50">
        <f t="shared" si="23"/>
        <v>0</v>
      </c>
      <c r="M50">
        <f t="shared" si="24"/>
        <v>8.3000000000000004E-2</v>
      </c>
      <c r="N50">
        <f t="shared" si="6"/>
        <v>8.7657142857142864E-2</v>
      </c>
      <c r="O50">
        <f t="shared" si="25"/>
        <v>0</v>
      </c>
      <c r="P50">
        <f t="shared" si="18"/>
        <v>2.1000000000000001E-2</v>
      </c>
      <c r="Q50">
        <f t="shared" si="9"/>
        <v>2.6457142857142856E-2</v>
      </c>
      <c r="R50">
        <f t="shared" si="26"/>
        <v>6.6579738150334258E-2</v>
      </c>
      <c r="S50">
        <f t="shared" si="27"/>
        <v>-1.3665452436048543E-2</v>
      </c>
      <c r="T50">
        <f t="shared" si="28"/>
        <v>0</v>
      </c>
      <c r="U50">
        <f t="shared" si="17"/>
        <v>0</v>
      </c>
      <c r="V50">
        <f t="shared" si="17"/>
        <v>7.0000000000000001E-3</v>
      </c>
      <c r="W50">
        <f t="shared" si="17"/>
        <v>0</v>
      </c>
    </row>
    <row r="51" spans="1:23" x14ac:dyDescent="0.35">
      <c r="A51">
        <v>50</v>
      </c>
      <c r="B51" t="s">
        <v>29</v>
      </c>
      <c r="C51">
        <f t="shared" si="13"/>
        <v>131</v>
      </c>
      <c r="D51">
        <f t="shared" si="14"/>
        <v>5</v>
      </c>
      <c r="E51">
        <f t="shared" si="15"/>
        <v>0</v>
      </c>
      <c r="F51">
        <f t="shared" si="19"/>
        <v>5</v>
      </c>
      <c r="G51">
        <f t="shared" si="20"/>
        <v>0</v>
      </c>
      <c r="H51">
        <f t="shared" si="16"/>
        <v>5</v>
      </c>
      <c r="I51">
        <f t="shared" si="21"/>
        <v>0</v>
      </c>
      <c r="J51">
        <f t="shared" si="22"/>
        <v>2</v>
      </c>
      <c r="K51">
        <f t="shared" si="23"/>
        <v>0</v>
      </c>
      <c r="M51">
        <f t="shared" si="24"/>
        <v>3.7999999999999999E-2</v>
      </c>
      <c r="N51">
        <f t="shared" si="6"/>
        <v>8.7657142857142864E-2</v>
      </c>
      <c r="O51">
        <f t="shared" si="25"/>
        <v>0</v>
      </c>
      <c r="P51">
        <f t="shared" si="18"/>
        <v>3.7999999999999999E-2</v>
      </c>
      <c r="Q51">
        <f t="shared" si="9"/>
        <v>2.6457142857142856E-2</v>
      </c>
      <c r="R51">
        <f t="shared" si="26"/>
        <v>6.8523471982859324E-2</v>
      </c>
      <c r="S51">
        <f t="shared" si="27"/>
        <v>-1.5609186268573608E-2</v>
      </c>
      <c r="T51">
        <f t="shared" si="28"/>
        <v>0</v>
      </c>
      <c r="U51">
        <f t="shared" si="17"/>
        <v>0</v>
      </c>
      <c r="V51">
        <f t="shared" si="17"/>
        <v>1.4999999999999999E-2</v>
      </c>
      <c r="W51">
        <f t="shared" si="17"/>
        <v>0</v>
      </c>
    </row>
    <row r="52" spans="1:23" x14ac:dyDescent="0.35">
      <c r="A52">
        <v>51</v>
      </c>
      <c r="B52" t="s">
        <v>81</v>
      </c>
      <c r="C52">
        <f t="shared" si="13"/>
        <v>183</v>
      </c>
      <c r="D52">
        <f t="shared" si="14"/>
        <v>18</v>
      </c>
      <c r="E52">
        <f t="shared" si="15"/>
        <v>0</v>
      </c>
      <c r="F52">
        <f t="shared" si="19"/>
        <v>6</v>
      </c>
      <c r="G52">
        <f t="shared" si="20"/>
        <v>0</v>
      </c>
      <c r="H52">
        <f t="shared" si="16"/>
        <v>6</v>
      </c>
      <c r="I52">
        <f t="shared" si="21"/>
        <v>0</v>
      </c>
      <c r="J52">
        <f t="shared" si="22"/>
        <v>2</v>
      </c>
      <c r="K52">
        <f t="shared" si="23"/>
        <v>0</v>
      </c>
      <c r="M52">
        <f t="shared" si="24"/>
        <v>9.8000000000000004E-2</v>
      </c>
      <c r="N52">
        <f t="shared" si="6"/>
        <v>8.7657142857142864E-2</v>
      </c>
      <c r="O52">
        <f t="shared" si="25"/>
        <v>0</v>
      </c>
      <c r="P52">
        <f t="shared" si="18"/>
        <v>3.3000000000000002E-2</v>
      </c>
      <c r="Q52">
        <f t="shared" si="9"/>
        <v>2.6457142857142856E-2</v>
      </c>
      <c r="R52">
        <f t="shared" si="26"/>
        <v>6.2048513921097545E-2</v>
      </c>
      <c r="S52">
        <f t="shared" si="27"/>
        <v>-9.1342282068118293E-3</v>
      </c>
      <c r="T52">
        <f t="shared" si="28"/>
        <v>0</v>
      </c>
      <c r="U52">
        <f t="shared" si="17"/>
        <v>0</v>
      </c>
      <c r="V52">
        <f t="shared" si="17"/>
        <v>1.0999999999999999E-2</v>
      </c>
      <c r="W52">
        <f t="shared" si="17"/>
        <v>0</v>
      </c>
    </row>
    <row r="53" spans="1:23" x14ac:dyDescent="0.35">
      <c r="A53">
        <v>52</v>
      </c>
      <c r="B53" t="s">
        <v>30</v>
      </c>
      <c r="C53">
        <f t="shared" si="13"/>
        <v>275</v>
      </c>
      <c r="D53">
        <f t="shared" si="14"/>
        <v>24</v>
      </c>
      <c r="E53">
        <f t="shared" si="15"/>
        <v>0</v>
      </c>
      <c r="F53">
        <f t="shared" si="19"/>
        <v>8</v>
      </c>
      <c r="G53">
        <f t="shared" si="20"/>
        <v>0</v>
      </c>
      <c r="H53">
        <f t="shared" si="16"/>
        <v>8</v>
      </c>
      <c r="I53">
        <f t="shared" si="21"/>
        <v>0</v>
      </c>
      <c r="J53">
        <f t="shared" si="22"/>
        <v>4</v>
      </c>
      <c r="K53">
        <f t="shared" si="23"/>
        <v>0</v>
      </c>
      <c r="M53">
        <f t="shared" si="24"/>
        <v>8.6999999999999994E-2</v>
      </c>
      <c r="N53">
        <f t="shared" si="6"/>
        <v>8.7657142857142864E-2</v>
      </c>
      <c r="O53">
        <f t="shared" si="25"/>
        <v>0</v>
      </c>
      <c r="P53">
        <f t="shared" si="18"/>
        <v>2.9000000000000001E-2</v>
      </c>
      <c r="Q53">
        <f t="shared" si="9"/>
        <v>2.6457142857142856E-2</v>
      </c>
      <c r="R53">
        <f t="shared" si="26"/>
        <v>5.5490945228661867E-2</v>
      </c>
      <c r="S53">
        <f t="shared" si="27"/>
        <v>-2.5766595143761548E-3</v>
      </c>
      <c r="T53">
        <f t="shared" si="28"/>
        <v>0</v>
      </c>
      <c r="U53">
        <f t="shared" si="17"/>
        <v>0</v>
      </c>
      <c r="V53">
        <f t="shared" si="17"/>
        <v>1.4999999999999999E-2</v>
      </c>
      <c r="W53">
        <f t="shared" si="17"/>
        <v>0</v>
      </c>
    </row>
    <row r="54" spans="1:23" x14ac:dyDescent="0.35">
      <c r="A54">
        <v>53</v>
      </c>
      <c r="B54" t="s">
        <v>31</v>
      </c>
      <c r="C54">
        <f t="shared" si="13"/>
        <v>92</v>
      </c>
      <c r="D54">
        <f t="shared" si="14"/>
        <v>7</v>
      </c>
      <c r="E54">
        <f t="shared" si="15"/>
        <v>0</v>
      </c>
      <c r="F54">
        <f t="shared" si="19"/>
        <v>2</v>
      </c>
      <c r="G54">
        <f t="shared" si="20"/>
        <v>0</v>
      </c>
      <c r="H54">
        <f t="shared" si="16"/>
        <v>2</v>
      </c>
      <c r="I54">
        <f t="shared" si="21"/>
        <v>0</v>
      </c>
      <c r="J54">
        <f t="shared" si="22"/>
        <v>1</v>
      </c>
      <c r="K54">
        <f t="shared" si="23"/>
        <v>0</v>
      </c>
      <c r="M54">
        <f t="shared" si="24"/>
        <v>7.5999999999999998E-2</v>
      </c>
      <c r="N54">
        <f t="shared" si="6"/>
        <v>8.7657142857142864E-2</v>
      </c>
      <c r="O54">
        <f t="shared" si="25"/>
        <v>0</v>
      </c>
      <c r="P54">
        <f t="shared" si="18"/>
        <v>2.1999999999999999E-2</v>
      </c>
      <c r="Q54">
        <f t="shared" si="9"/>
        <v>2.6457142857142856E-2</v>
      </c>
      <c r="R54">
        <f t="shared" si="26"/>
        <v>7.6653979545196552E-2</v>
      </c>
      <c r="S54">
        <f t="shared" si="27"/>
        <v>-2.3739693830910836E-2</v>
      </c>
      <c r="T54">
        <f t="shared" si="28"/>
        <v>0</v>
      </c>
      <c r="U54">
        <f t="shared" si="17"/>
        <v>0</v>
      </c>
      <c r="V54">
        <f t="shared" si="17"/>
        <v>1.0999999999999999E-2</v>
      </c>
      <c r="W54">
        <f t="shared" si="17"/>
        <v>0</v>
      </c>
    </row>
    <row r="55" spans="1:23" x14ac:dyDescent="0.35">
      <c r="A55">
        <v>54</v>
      </c>
      <c r="B55" t="s">
        <v>32</v>
      </c>
      <c r="C55">
        <f t="shared" si="13"/>
        <v>84</v>
      </c>
      <c r="D55">
        <f t="shared" si="14"/>
        <v>6</v>
      </c>
      <c r="E55">
        <f t="shared" si="15"/>
        <v>0</v>
      </c>
      <c r="F55">
        <f t="shared" si="19"/>
        <v>2</v>
      </c>
      <c r="G55">
        <f t="shared" si="20"/>
        <v>0</v>
      </c>
      <c r="H55">
        <f t="shared" si="16"/>
        <v>2</v>
      </c>
      <c r="I55">
        <f t="shared" si="21"/>
        <v>0</v>
      </c>
      <c r="J55">
        <f t="shared" si="22"/>
        <v>0</v>
      </c>
      <c r="K55">
        <f t="shared" si="23"/>
        <v>0</v>
      </c>
      <c r="M55">
        <f t="shared" si="24"/>
        <v>7.0999999999999994E-2</v>
      </c>
      <c r="N55">
        <f t="shared" si="6"/>
        <v>8.7657142857142864E-2</v>
      </c>
      <c r="O55">
        <f t="shared" si="25"/>
        <v>0</v>
      </c>
      <c r="P55">
        <f t="shared" si="18"/>
        <v>2.4E-2</v>
      </c>
      <c r="Q55">
        <f t="shared" si="9"/>
        <v>2.6457142857142856E-2</v>
      </c>
      <c r="R55">
        <f t="shared" si="26"/>
        <v>7.8989951431179567E-2</v>
      </c>
      <c r="S55">
        <f t="shared" si="27"/>
        <v>-2.6075665716893851E-2</v>
      </c>
      <c r="T55">
        <f t="shared" si="28"/>
        <v>0</v>
      </c>
      <c r="U55">
        <f t="shared" si="17"/>
        <v>0</v>
      </c>
      <c r="V55">
        <f t="shared" si="17"/>
        <v>0</v>
      </c>
      <c r="W55">
        <f t="shared" si="17"/>
        <v>0</v>
      </c>
    </row>
    <row r="56" spans="1:23" x14ac:dyDescent="0.35">
      <c r="A56">
        <v>55</v>
      </c>
      <c r="B56" t="s">
        <v>82</v>
      </c>
      <c r="C56">
        <f t="shared" si="13"/>
        <v>281</v>
      </c>
      <c r="D56">
        <f t="shared" si="14"/>
        <v>26</v>
      </c>
      <c r="E56">
        <f t="shared" si="15"/>
        <v>3</v>
      </c>
      <c r="F56">
        <f t="shared" si="19"/>
        <v>8</v>
      </c>
      <c r="G56">
        <f t="shared" si="20"/>
        <v>2</v>
      </c>
      <c r="H56">
        <f t="shared" si="16"/>
        <v>13</v>
      </c>
      <c r="I56">
        <f t="shared" si="21"/>
        <v>2</v>
      </c>
      <c r="J56">
        <f t="shared" si="22"/>
        <v>1</v>
      </c>
      <c r="K56">
        <f t="shared" si="23"/>
        <v>0</v>
      </c>
      <c r="M56">
        <f t="shared" si="24"/>
        <v>9.2999999999999999E-2</v>
      </c>
      <c r="N56">
        <f t="shared" si="6"/>
        <v>8.7657142857142864E-2</v>
      </c>
      <c r="O56">
        <f t="shared" si="25"/>
        <v>1.0999999999999999E-2</v>
      </c>
      <c r="P56">
        <f t="shared" si="18"/>
        <v>2.8000000000000001E-2</v>
      </c>
      <c r="Q56">
        <f t="shared" si="9"/>
        <v>2.6457142857142856E-2</v>
      </c>
      <c r="R56">
        <f t="shared" si="26"/>
        <v>5.5179303262758134E-2</v>
      </c>
      <c r="S56">
        <f t="shared" si="27"/>
        <v>-2.2650175484724248E-3</v>
      </c>
      <c r="T56">
        <f t="shared" si="28"/>
        <v>7.0000000000000001E-3</v>
      </c>
      <c r="U56">
        <f t="shared" si="17"/>
        <v>7.0000000000000001E-3</v>
      </c>
      <c r="V56">
        <f t="shared" si="17"/>
        <v>4.0000000000000001E-3</v>
      </c>
      <c r="W56">
        <f t="shared" si="17"/>
        <v>0</v>
      </c>
    </row>
    <row r="57" spans="1:23" x14ac:dyDescent="0.35">
      <c r="A57">
        <v>56</v>
      </c>
      <c r="B57" t="s">
        <v>33</v>
      </c>
      <c r="C57">
        <f t="shared" si="13"/>
        <v>191</v>
      </c>
      <c r="D57">
        <f t="shared" si="14"/>
        <v>16</v>
      </c>
      <c r="E57">
        <f t="shared" si="15"/>
        <v>0</v>
      </c>
      <c r="F57">
        <f t="shared" si="19"/>
        <v>6</v>
      </c>
      <c r="G57">
        <f t="shared" si="20"/>
        <v>0</v>
      </c>
      <c r="H57">
        <f t="shared" si="16"/>
        <v>6</v>
      </c>
      <c r="I57">
        <f t="shared" si="21"/>
        <v>2</v>
      </c>
      <c r="J57">
        <f t="shared" si="22"/>
        <v>1</v>
      </c>
      <c r="K57">
        <f t="shared" si="23"/>
        <v>0</v>
      </c>
      <c r="M57">
        <f t="shared" si="24"/>
        <v>8.4000000000000005E-2</v>
      </c>
      <c r="N57">
        <f t="shared" si="6"/>
        <v>8.7657142857142864E-2</v>
      </c>
      <c r="O57">
        <f t="shared" si="25"/>
        <v>0</v>
      </c>
      <c r="P57">
        <f t="shared" si="18"/>
        <v>3.1E-2</v>
      </c>
      <c r="Q57">
        <f t="shared" si="9"/>
        <v>2.6457142857142856E-2</v>
      </c>
      <c r="R57">
        <f t="shared" si="26"/>
        <v>6.1295172120237107E-2</v>
      </c>
      <c r="S57">
        <f t="shared" si="27"/>
        <v>-8.3808864059513911E-3</v>
      </c>
      <c r="T57">
        <f t="shared" si="28"/>
        <v>0</v>
      </c>
      <c r="U57">
        <f t="shared" si="17"/>
        <v>0.01</v>
      </c>
      <c r="V57">
        <f t="shared" si="17"/>
        <v>5.0000000000000001E-3</v>
      </c>
      <c r="W57">
        <f t="shared" si="17"/>
        <v>0</v>
      </c>
    </row>
    <row r="58" spans="1:23" x14ac:dyDescent="0.35">
      <c r="A58">
        <v>57</v>
      </c>
      <c r="B58" t="s">
        <v>83</v>
      </c>
      <c r="C58">
        <f t="shared" si="13"/>
        <v>192</v>
      </c>
      <c r="D58">
        <f t="shared" si="14"/>
        <v>13</v>
      </c>
      <c r="E58">
        <f t="shared" si="15"/>
        <v>0</v>
      </c>
      <c r="F58">
        <f t="shared" si="19"/>
        <v>8</v>
      </c>
      <c r="G58">
        <f t="shared" si="20"/>
        <v>0</v>
      </c>
      <c r="H58">
        <f t="shared" si="16"/>
        <v>8</v>
      </c>
      <c r="I58">
        <f t="shared" si="21"/>
        <v>0</v>
      </c>
      <c r="J58">
        <f t="shared" si="22"/>
        <v>2</v>
      </c>
      <c r="K58">
        <f t="shared" si="23"/>
        <v>0</v>
      </c>
      <c r="M58">
        <f t="shared" si="24"/>
        <v>6.8000000000000005E-2</v>
      </c>
      <c r="N58">
        <f t="shared" si="6"/>
        <v>8.7657142857142864E-2</v>
      </c>
      <c r="O58">
        <f t="shared" si="25"/>
        <v>0</v>
      </c>
      <c r="P58">
        <f t="shared" si="18"/>
        <v>4.2000000000000003E-2</v>
      </c>
      <c r="Q58">
        <f t="shared" si="9"/>
        <v>2.6457142857142856E-2</v>
      </c>
      <c r="R58">
        <f t="shared" si="26"/>
        <v>6.1204329646808553E-2</v>
      </c>
      <c r="S58">
        <f t="shared" si="27"/>
        <v>-8.2900439325228441E-3</v>
      </c>
      <c r="T58">
        <f t="shared" si="28"/>
        <v>0</v>
      </c>
      <c r="U58">
        <f t="shared" si="17"/>
        <v>0</v>
      </c>
      <c r="V58">
        <f t="shared" si="17"/>
        <v>0.01</v>
      </c>
      <c r="W58">
        <f t="shared" si="17"/>
        <v>0</v>
      </c>
    </row>
    <row r="59" spans="1:23" x14ac:dyDescent="0.35">
      <c r="A59">
        <v>58</v>
      </c>
      <c r="B59" t="s">
        <v>34</v>
      </c>
      <c r="C59">
        <f t="shared" si="13"/>
        <v>121</v>
      </c>
      <c r="D59">
        <f t="shared" si="14"/>
        <v>9</v>
      </c>
      <c r="E59">
        <f t="shared" si="15"/>
        <v>0</v>
      </c>
      <c r="F59">
        <f t="shared" si="19"/>
        <v>4</v>
      </c>
      <c r="G59">
        <f t="shared" si="20"/>
        <v>0</v>
      </c>
      <c r="H59">
        <f t="shared" si="16"/>
        <v>4</v>
      </c>
      <c r="I59">
        <f t="shared" si="21"/>
        <v>2</v>
      </c>
      <c r="J59">
        <f t="shared" si="22"/>
        <v>2</v>
      </c>
      <c r="K59">
        <f t="shared" si="23"/>
        <v>0</v>
      </c>
      <c r="M59">
        <f t="shared" si="24"/>
        <v>7.3999999999999996E-2</v>
      </c>
      <c r="N59">
        <f t="shared" si="6"/>
        <v>8.7657142857142864E-2</v>
      </c>
      <c r="O59">
        <f t="shared" si="25"/>
        <v>0</v>
      </c>
      <c r="P59">
        <f t="shared" si="18"/>
        <v>3.3000000000000002E-2</v>
      </c>
      <c r="Q59">
        <f t="shared" si="9"/>
        <v>2.6457142857142856E-2</v>
      </c>
      <c r="R59">
        <f t="shared" si="26"/>
        <v>7.0227246813351657E-2</v>
      </c>
      <c r="S59">
        <f t="shared" si="27"/>
        <v>-1.7312961099065941E-2</v>
      </c>
      <c r="T59">
        <f t="shared" si="28"/>
        <v>0</v>
      </c>
      <c r="U59">
        <f t="shared" si="17"/>
        <v>1.7000000000000001E-2</v>
      </c>
      <c r="V59">
        <f t="shared" si="17"/>
        <v>1.7000000000000001E-2</v>
      </c>
      <c r="W59">
        <f t="shared" si="17"/>
        <v>0</v>
      </c>
    </row>
    <row r="60" spans="1:23" x14ac:dyDescent="0.35">
      <c r="A60">
        <v>59</v>
      </c>
      <c r="B60" t="s">
        <v>84</v>
      </c>
      <c r="C60">
        <f t="shared" si="13"/>
        <v>134</v>
      </c>
      <c r="D60">
        <f t="shared" si="14"/>
        <v>10</v>
      </c>
      <c r="E60">
        <f t="shared" si="15"/>
        <v>0</v>
      </c>
      <c r="F60">
        <f t="shared" si="19"/>
        <v>6</v>
      </c>
      <c r="G60">
        <f t="shared" si="20"/>
        <v>0</v>
      </c>
      <c r="H60">
        <f t="shared" si="16"/>
        <v>6</v>
      </c>
      <c r="I60">
        <f t="shared" si="21"/>
        <v>0</v>
      </c>
      <c r="J60">
        <f t="shared" si="22"/>
        <v>0</v>
      </c>
      <c r="K60">
        <f t="shared" si="23"/>
        <v>0</v>
      </c>
      <c r="M60">
        <f t="shared" si="24"/>
        <v>7.4999999999999997E-2</v>
      </c>
      <c r="N60">
        <f t="shared" si="6"/>
        <v>8.7657142857142864E-2</v>
      </c>
      <c r="O60">
        <f t="shared" si="25"/>
        <v>0</v>
      </c>
      <c r="P60">
        <f t="shared" si="18"/>
        <v>4.4999999999999998E-2</v>
      </c>
      <c r="Q60">
        <f t="shared" si="9"/>
        <v>2.6457142857142856E-2</v>
      </c>
      <c r="R60">
        <f t="shared" si="26"/>
        <v>6.8049914728543673E-2</v>
      </c>
      <c r="S60">
        <f t="shared" si="27"/>
        <v>-1.5135629014257957E-2</v>
      </c>
      <c r="T60">
        <f t="shared" si="28"/>
        <v>0</v>
      </c>
      <c r="U60">
        <f t="shared" si="17"/>
        <v>0</v>
      </c>
      <c r="V60">
        <f t="shared" si="17"/>
        <v>0</v>
      </c>
      <c r="W60">
        <f t="shared" si="17"/>
        <v>0</v>
      </c>
    </row>
    <row r="61" spans="1:23" x14ac:dyDescent="0.35">
      <c r="A61">
        <v>60</v>
      </c>
      <c r="B61" t="s">
        <v>35</v>
      </c>
      <c r="C61">
        <f t="shared" si="13"/>
        <v>210</v>
      </c>
      <c r="D61">
        <f t="shared" si="14"/>
        <v>21</v>
      </c>
      <c r="E61">
        <f t="shared" si="15"/>
        <v>0</v>
      </c>
      <c r="F61">
        <f t="shared" si="19"/>
        <v>6</v>
      </c>
      <c r="G61">
        <f t="shared" si="20"/>
        <v>0</v>
      </c>
      <c r="H61">
        <f t="shared" si="16"/>
        <v>6</v>
      </c>
      <c r="I61">
        <f t="shared" si="21"/>
        <v>0</v>
      </c>
      <c r="J61">
        <f t="shared" si="22"/>
        <v>3</v>
      </c>
      <c r="K61">
        <f t="shared" si="23"/>
        <v>0</v>
      </c>
      <c r="M61">
        <f t="shared" si="24"/>
        <v>0.1</v>
      </c>
      <c r="N61">
        <f t="shared" si="6"/>
        <v>8.7657142857142864E-2</v>
      </c>
      <c r="O61">
        <f t="shared" si="25"/>
        <v>0</v>
      </c>
      <c r="P61">
        <f t="shared" si="18"/>
        <v>2.9000000000000001E-2</v>
      </c>
      <c r="Q61">
        <f t="shared" si="9"/>
        <v>2.6457142857142856E-2</v>
      </c>
      <c r="R61">
        <f t="shared" si="26"/>
        <v>5.9681808253058494E-2</v>
      </c>
      <c r="S61">
        <f t="shared" si="27"/>
        <v>-6.7675225387727779E-3</v>
      </c>
      <c r="T61">
        <f t="shared" si="28"/>
        <v>0</v>
      </c>
      <c r="U61">
        <f t="shared" si="17"/>
        <v>0</v>
      </c>
      <c r="V61">
        <f t="shared" si="17"/>
        <v>1.4E-2</v>
      </c>
      <c r="W61">
        <f t="shared" si="17"/>
        <v>0</v>
      </c>
    </row>
    <row r="62" spans="1:23" x14ac:dyDescent="0.35">
      <c r="A62">
        <v>61</v>
      </c>
      <c r="B62" t="s">
        <v>85</v>
      </c>
      <c r="C62">
        <f t="shared" si="13"/>
        <v>206</v>
      </c>
      <c r="D62">
        <f t="shared" si="14"/>
        <v>16</v>
      </c>
      <c r="E62">
        <f t="shared" si="15"/>
        <v>0</v>
      </c>
      <c r="F62">
        <f t="shared" si="19"/>
        <v>9</v>
      </c>
      <c r="G62">
        <f t="shared" si="20"/>
        <v>3</v>
      </c>
      <c r="H62">
        <f t="shared" si="16"/>
        <v>12</v>
      </c>
      <c r="I62">
        <f t="shared" si="21"/>
        <v>0</v>
      </c>
      <c r="J62">
        <f t="shared" si="22"/>
        <v>1</v>
      </c>
      <c r="K62">
        <f t="shared" si="23"/>
        <v>0</v>
      </c>
      <c r="M62">
        <f t="shared" si="24"/>
        <v>7.8E-2</v>
      </c>
      <c r="N62">
        <f t="shared" si="6"/>
        <v>8.7657142857142864E-2</v>
      </c>
      <c r="O62">
        <f t="shared" si="25"/>
        <v>0</v>
      </c>
      <c r="P62">
        <f t="shared" si="18"/>
        <v>4.3999999999999997E-2</v>
      </c>
      <c r="Q62">
        <f t="shared" si="9"/>
        <v>2.6457142857142856E-2</v>
      </c>
      <c r="R62">
        <f t="shared" si="26"/>
        <v>6.0002826968936357E-2</v>
      </c>
      <c r="S62">
        <f t="shared" si="27"/>
        <v>-7.0885412546506411E-3</v>
      </c>
      <c r="T62">
        <f t="shared" si="28"/>
        <v>1.4999999999999999E-2</v>
      </c>
      <c r="U62">
        <f t="shared" si="17"/>
        <v>0</v>
      </c>
      <c r="V62">
        <f t="shared" si="17"/>
        <v>5.0000000000000001E-3</v>
      </c>
      <c r="W62">
        <f t="shared" si="17"/>
        <v>0</v>
      </c>
    </row>
    <row r="63" spans="1:23" x14ac:dyDescent="0.35">
      <c r="A63">
        <v>62</v>
      </c>
      <c r="B63" t="s">
        <v>86</v>
      </c>
      <c r="C63">
        <f t="shared" si="13"/>
        <v>252</v>
      </c>
      <c r="D63">
        <f t="shared" si="14"/>
        <v>21</v>
      </c>
      <c r="E63">
        <f t="shared" si="15"/>
        <v>2</v>
      </c>
      <c r="F63">
        <f t="shared" si="19"/>
        <v>9</v>
      </c>
      <c r="G63">
        <f t="shared" si="20"/>
        <v>0</v>
      </c>
      <c r="H63">
        <f t="shared" si="16"/>
        <v>11</v>
      </c>
      <c r="I63">
        <f t="shared" si="21"/>
        <v>4</v>
      </c>
      <c r="J63">
        <f t="shared" si="22"/>
        <v>4</v>
      </c>
      <c r="K63">
        <f t="shared" si="23"/>
        <v>0</v>
      </c>
      <c r="M63">
        <f t="shared" si="24"/>
        <v>8.3000000000000004E-2</v>
      </c>
      <c r="N63">
        <f t="shared" si="6"/>
        <v>8.7657142857142864E-2</v>
      </c>
      <c r="O63">
        <f t="shared" si="25"/>
        <v>8.0000000000000002E-3</v>
      </c>
      <c r="P63">
        <f t="shared" si="18"/>
        <v>3.5999999999999997E-2</v>
      </c>
      <c r="Q63">
        <f t="shared" si="9"/>
        <v>2.6457142857142856E-2</v>
      </c>
      <c r="R63">
        <f t="shared" si="26"/>
        <v>5.6786974028650031E-2</v>
      </c>
      <c r="S63">
        <f t="shared" si="27"/>
        <v>-3.872688314364315E-3</v>
      </c>
      <c r="T63">
        <f t="shared" si="28"/>
        <v>0</v>
      </c>
      <c r="U63">
        <f t="shared" si="17"/>
        <v>1.6E-2</v>
      </c>
      <c r="V63">
        <f t="shared" si="17"/>
        <v>1.6E-2</v>
      </c>
      <c r="W63">
        <f t="shared" si="17"/>
        <v>0</v>
      </c>
    </row>
    <row r="64" spans="1:23" x14ac:dyDescent="0.35">
      <c r="A64">
        <v>63</v>
      </c>
      <c r="B64" t="s">
        <v>36</v>
      </c>
      <c r="C64">
        <f t="shared" si="13"/>
        <v>75</v>
      </c>
      <c r="D64">
        <f t="shared" si="14"/>
        <v>5</v>
      </c>
      <c r="E64">
        <f t="shared" si="15"/>
        <v>0</v>
      </c>
      <c r="F64">
        <f t="shared" si="19"/>
        <v>2</v>
      </c>
      <c r="G64">
        <f t="shared" si="20"/>
        <v>0</v>
      </c>
      <c r="H64">
        <f t="shared" si="16"/>
        <v>2</v>
      </c>
      <c r="I64">
        <f t="shared" si="21"/>
        <v>0</v>
      </c>
      <c r="J64">
        <f t="shared" si="22"/>
        <v>2</v>
      </c>
      <c r="K64">
        <f t="shared" si="23"/>
        <v>0</v>
      </c>
      <c r="M64">
        <f t="shared" si="24"/>
        <v>6.7000000000000004E-2</v>
      </c>
      <c r="N64">
        <f t="shared" si="6"/>
        <v>8.7657142857142864E-2</v>
      </c>
      <c r="O64">
        <f t="shared" si="25"/>
        <v>0</v>
      </c>
      <c r="P64">
        <f t="shared" si="18"/>
        <v>2.7E-2</v>
      </c>
      <c r="Q64">
        <f t="shared" si="9"/>
        <v>2.6457142857142856E-2</v>
      </c>
      <c r="R64">
        <f t="shared" si="26"/>
        <v>8.2052641720607972E-2</v>
      </c>
      <c r="S64">
        <f t="shared" si="27"/>
        <v>-2.9138356006322256E-2</v>
      </c>
      <c r="T64">
        <f t="shared" si="28"/>
        <v>0</v>
      </c>
      <c r="U64">
        <f t="shared" si="17"/>
        <v>0</v>
      </c>
      <c r="V64">
        <f t="shared" si="17"/>
        <v>2.7E-2</v>
      </c>
      <c r="W64">
        <f t="shared" si="17"/>
        <v>0</v>
      </c>
    </row>
    <row r="65" spans="1:23" x14ac:dyDescent="0.35">
      <c r="A65">
        <v>64</v>
      </c>
      <c r="B65" t="s">
        <v>87</v>
      </c>
      <c r="C65">
        <f t="shared" si="13"/>
        <v>168</v>
      </c>
      <c r="D65">
        <f t="shared" si="14"/>
        <v>11</v>
      </c>
      <c r="E65">
        <f t="shared" si="15"/>
        <v>1</v>
      </c>
      <c r="F65">
        <f t="shared" si="19"/>
        <v>3</v>
      </c>
      <c r="G65">
        <f t="shared" si="20"/>
        <v>0</v>
      </c>
      <c r="H65">
        <f t="shared" si="16"/>
        <v>4</v>
      </c>
      <c r="I65">
        <f t="shared" si="21"/>
        <v>2</v>
      </c>
      <c r="J65">
        <f t="shared" si="22"/>
        <v>5</v>
      </c>
      <c r="K65">
        <f t="shared" si="23"/>
        <v>0</v>
      </c>
      <c r="M65">
        <f t="shared" si="24"/>
        <v>6.5000000000000002E-2</v>
      </c>
      <c r="N65">
        <f t="shared" si="6"/>
        <v>8.7657142857142864E-2</v>
      </c>
      <c r="O65">
        <f t="shared" si="25"/>
        <v>6.0000000000000001E-3</v>
      </c>
      <c r="P65">
        <f t="shared" si="18"/>
        <v>1.7999999999999999E-2</v>
      </c>
      <c r="Q65">
        <f t="shared" si="9"/>
        <v>2.6457142857142856E-2</v>
      </c>
      <c r="R65">
        <f t="shared" si="26"/>
        <v>6.3603448034619023E-2</v>
      </c>
      <c r="S65">
        <f t="shared" si="27"/>
        <v>-1.0689162320333307E-2</v>
      </c>
      <c r="T65">
        <f t="shared" si="28"/>
        <v>0</v>
      </c>
      <c r="U65">
        <f t="shared" si="17"/>
        <v>1.2E-2</v>
      </c>
      <c r="V65">
        <f t="shared" si="17"/>
        <v>0.03</v>
      </c>
      <c r="W65">
        <f t="shared" si="17"/>
        <v>0</v>
      </c>
    </row>
    <row r="66" spans="1:23" x14ac:dyDescent="0.35">
      <c r="A66">
        <v>65</v>
      </c>
      <c r="B66" t="s">
        <v>88</v>
      </c>
      <c r="C66">
        <f t="shared" si="13"/>
        <v>203</v>
      </c>
      <c r="D66">
        <f t="shared" si="14"/>
        <v>12</v>
      </c>
      <c r="E66">
        <f t="shared" si="15"/>
        <v>0</v>
      </c>
      <c r="F66">
        <f t="shared" ref="F66:F71" si="29">LEN(B66) - LEN(SUBSTITUTE(B66, ".", ""))</f>
        <v>10</v>
      </c>
      <c r="G66">
        <f t="shared" ref="G66:G71" si="30">LEN(B66) - LEN(SUBSTITUTE(B66, "?", ""))</f>
        <v>0</v>
      </c>
      <c r="H66">
        <f t="shared" si="16"/>
        <v>10</v>
      </c>
      <c r="I66">
        <f t="shared" ref="I66:I71" si="31">LEN(B66) - LEN(SUBSTITUTE(B66, "--", ""))</f>
        <v>2</v>
      </c>
      <c r="J66">
        <f t="shared" ref="J66:J71" si="32">LEN(B66) - LEN(SUBSTITUTE(B66, ";", ""))</f>
        <v>4</v>
      </c>
      <c r="K66">
        <f t="shared" ref="K66:K71" si="33">(LEN(B66) - LEN(SUBSTITUTE(B66, """", "")))/2</f>
        <v>0</v>
      </c>
      <c r="M66">
        <f t="shared" ref="M66:M71" si="34">ROUND(D66/$C66, 3)</f>
        <v>5.8999999999999997E-2</v>
      </c>
      <c r="N66">
        <f t="shared" ref="N66:N71" si="35">SUM($M$2:$M$71)/COUNT($M$2:$M$71)</f>
        <v>8.7657142857142864E-2</v>
      </c>
      <c r="O66">
        <f t="shared" ref="O66:O71" si="36">ROUND(E66/$C66, 3)</f>
        <v>0</v>
      </c>
      <c r="P66">
        <f t="shared" si="18"/>
        <v>4.9000000000000002E-2</v>
      </c>
      <c r="Q66">
        <f t="shared" ref="Q66:Q71" si="37">SUM($P$2:$P$71)/COUNT($P$2:$P$71)</f>
        <v>2.6457142857142856E-2</v>
      </c>
      <c r="R66">
        <f t="shared" ref="R66:R71" si="38">$Q66+3*SQRT(($Q66*(1-$Q66))/$C66)</f>
        <v>6.0249792394618334E-2</v>
      </c>
      <c r="S66">
        <f t="shared" ref="S66:S71" si="39">$Q66-3*SQRT(($Q66*(1-$Q66))/$C66)</f>
        <v>-7.3355066803326256E-3</v>
      </c>
      <c r="T66">
        <f t="shared" ref="T66:T71" si="40">ROUND(G66/$C66, 3)</f>
        <v>0</v>
      </c>
      <c r="U66">
        <f t="shared" si="17"/>
        <v>0.01</v>
      </c>
      <c r="V66">
        <f t="shared" si="17"/>
        <v>0.02</v>
      </c>
      <c r="W66">
        <f>ROUND(K66/$C66, 3)</f>
        <v>0</v>
      </c>
    </row>
    <row r="67" spans="1:23" x14ac:dyDescent="0.35">
      <c r="A67">
        <v>66</v>
      </c>
      <c r="B67" t="s">
        <v>89</v>
      </c>
      <c r="C67">
        <f>LEN(TRIM(B67)) - LEN(SUBSTITUTE(B67, " ", "")) + 1</f>
        <v>162</v>
      </c>
      <c r="D67">
        <f>LEN(B67) - LEN(SUBSTITUTE(B67, ",", ""))</f>
        <v>13</v>
      </c>
      <c r="E67">
        <f>LEN(B67) - LEN(SUBSTITUTE(B67, "!", ""))</f>
        <v>0</v>
      </c>
      <c r="F67">
        <f t="shared" si="29"/>
        <v>6</v>
      </c>
      <c r="G67">
        <f t="shared" si="30"/>
        <v>0</v>
      </c>
      <c r="H67">
        <f>SUM(E67:G67)</f>
        <v>6</v>
      </c>
      <c r="I67">
        <f t="shared" si="31"/>
        <v>0</v>
      </c>
      <c r="J67">
        <f t="shared" si="32"/>
        <v>3</v>
      </c>
      <c r="K67">
        <f t="shared" si="33"/>
        <v>0</v>
      </c>
      <c r="M67">
        <f t="shared" si="34"/>
        <v>0.08</v>
      </c>
      <c r="N67">
        <f t="shared" si="35"/>
        <v>8.7657142857142864E-2</v>
      </c>
      <c r="O67">
        <f t="shared" si="36"/>
        <v>0</v>
      </c>
      <c r="P67">
        <f t="shared" si="18"/>
        <v>3.6999999999999998E-2</v>
      </c>
      <c r="Q67">
        <f t="shared" si="37"/>
        <v>2.6457142857142856E-2</v>
      </c>
      <c r="R67">
        <f t="shared" si="38"/>
        <v>6.4285088471301641E-2</v>
      </c>
      <c r="S67">
        <f t="shared" si="39"/>
        <v>-1.1370802757015932E-2</v>
      </c>
      <c r="T67">
        <f t="shared" si="40"/>
        <v>0</v>
      </c>
      <c r="U67">
        <f t="shared" ref="U67:W71" si="41">ROUND(I67/$C67, 3)</f>
        <v>0</v>
      </c>
      <c r="V67">
        <f t="shared" si="41"/>
        <v>1.9E-2</v>
      </c>
      <c r="W67">
        <f t="shared" si="41"/>
        <v>0</v>
      </c>
    </row>
    <row r="68" spans="1:23" x14ac:dyDescent="0.35">
      <c r="A68">
        <v>67</v>
      </c>
      <c r="B68" t="s">
        <v>90</v>
      </c>
      <c r="C68">
        <f>LEN(TRIM(B68)) - LEN(SUBSTITUTE(B68, " ", "")) + 1</f>
        <v>210</v>
      </c>
      <c r="D68">
        <f>LEN(B68) - LEN(SUBSTITUTE(B68, ",", ""))</f>
        <v>11</v>
      </c>
      <c r="E68">
        <f>LEN(B68) - LEN(SUBSTITUTE(B68, "!", ""))</f>
        <v>0</v>
      </c>
      <c r="F68">
        <f t="shared" si="29"/>
        <v>6</v>
      </c>
      <c r="G68">
        <f t="shared" si="30"/>
        <v>0</v>
      </c>
      <c r="H68">
        <f>SUM(E68:G68)</f>
        <v>6</v>
      </c>
      <c r="I68">
        <f t="shared" si="31"/>
        <v>0</v>
      </c>
      <c r="J68">
        <f t="shared" si="32"/>
        <v>8</v>
      </c>
      <c r="K68">
        <f t="shared" si="33"/>
        <v>0</v>
      </c>
      <c r="M68">
        <f t="shared" si="34"/>
        <v>5.1999999999999998E-2</v>
      </c>
      <c r="N68">
        <f t="shared" si="35"/>
        <v>8.7657142857142864E-2</v>
      </c>
      <c r="O68">
        <f t="shared" si="36"/>
        <v>0</v>
      </c>
      <c r="P68">
        <f t="shared" si="18"/>
        <v>2.9000000000000001E-2</v>
      </c>
      <c r="Q68">
        <f t="shared" si="37"/>
        <v>2.6457142857142856E-2</v>
      </c>
      <c r="R68">
        <f t="shared" si="38"/>
        <v>5.9681808253058494E-2</v>
      </c>
      <c r="S68">
        <f t="shared" si="39"/>
        <v>-6.7675225387727779E-3</v>
      </c>
      <c r="T68">
        <f t="shared" si="40"/>
        <v>0</v>
      </c>
      <c r="U68">
        <f t="shared" si="41"/>
        <v>0</v>
      </c>
      <c r="V68">
        <f t="shared" si="41"/>
        <v>3.7999999999999999E-2</v>
      </c>
      <c r="W68">
        <f t="shared" si="41"/>
        <v>0</v>
      </c>
    </row>
    <row r="69" spans="1:23" x14ac:dyDescent="0.35">
      <c r="A69">
        <v>68</v>
      </c>
      <c r="B69" t="s">
        <v>91</v>
      </c>
      <c r="C69">
        <f>LEN(TRIM(B69)) - LEN(SUBSTITUTE(B69, " ", "")) + 1</f>
        <v>126</v>
      </c>
      <c r="D69">
        <f>LEN(B69) - LEN(SUBSTITUTE(B69, ",", ""))</f>
        <v>10</v>
      </c>
      <c r="E69">
        <f>LEN(B69) - LEN(SUBSTITUTE(B69, "!", ""))</f>
        <v>0</v>
      </c>
      <c r="F69">
        <f t="shared" si="29"/>
        <v>4</v>
      </c>
      <c r="G69">
        <f t="shared" si="30"/>
        <v>0</v>
      </c>
      <c r="H69">
        <f>SUM(E69:G69)</f>
        <v>4</v>
      </c>
      <c r="I69">
        <f t="shared" si="31"/>
        <v>0</v>
      </c>
      <c r="J69">
        <f t="shared" si="32"/>
        <v>2</v>
      </c>
      <c r="K69">
        <f t="shared" si="33"/>
        <v>0</v>
      </c>
      <c r="M69">
        <f t="shared" si="34"/>
        <v>7.9000000000000001E-2</v>
      </c>
      <c r="N69">
        <f t="shared" si="35"/>
        <v>8.7657142857142864E-2</v>
      </c>
      <c r="O69">
        <f t="shared" si="36"/>
        <v>0</v>
      </c>
      <c r="P69">
        <f t="shared" si="18"/>
        <v>3.2000000000000001E-2</v>
      </c>
      <c r="Q69">
        <f t="shared" si="37"/>
        <v>2.6457142857142856E-2</v>
      </c>
      <c r="R69">
        <f t="shared" si="38"/>
        <v>6.9350001444374559E-2</v>
      </c>
      <c r="S69">
        <f t="shared" si="39"/>
        <v>-1.6435715730088844E-2</v>
      </c>
      <c r="T69">
        <f t="shared" si="40"/>
        <v>0</v>
      </c>
      <c r="U69">
        <f t="shared" si="41"/>
        <v>0</v>
      </c>
      <c r="V69">
        <f t="shared" si="41"/>
        <v>1.6E-2</v>
      </c>
      <c r="W69">
        <f t="shared" si="41"/>
        <v>0</v>
      </c>
    </row>
    <row r="70" spans="1:23" x14ac:dyDescent="0.35">
      <c r="A70">
        <v>69</v>
      </c>
      <c r="B70" t="s">
        <v>92</v>
      </c>
      <c r="C70">
        <f>LEN(TRIM(B70)) - LEN(SUBSTITUTE(B70, " ", "")) + 1</f>
        <v>177</v>
      </c>
      <c r="D70">
        <f>LEN(B70) - LEN(SUBSTITUTE(B70, ",", ""))</f>
        <v>10</v>
      </c>
      <c r="E70">
        <f>LEN(B70) - LEN(SUBSTITUTE(B70, "!", ""))</f>
        <v>0</v>
      </c>
      <c r="F70">
        <f t="shared" si="29"/>
        <v>2</v>
      </c>
      <c r="G70">
        <f t="shared" si="30"/>
        <v>0</v>
      </c>
      <c r="H70">
        <f>SUM(E70:G70)</f>
        <v>2</v>
      </c>
      <c r="I70">
        <f t="shared" si="31"/>
        <v>0</v>
      </c>
      <c r="J70">
        <f t="shared" si="32"/>
        <v>9</v>
      </c>
      <c r="K70">
        <f t="shared" si="33"/>
        <v>0</v>
      </c>
      <c r="M70">
        <f t="shared" si="34"/>
        <v>5.6000000000000001E-2</v>
      </c>
      <c r="N70">
        <f t="shared" si="35"/>
        <v>8.7657142857142864E-2</v>
      </c>
      <c r="O70">
        <f t="shared" si="36"/>
        <v>0</v>
      </c>
      <c r="P70">
        <f t="shared" si="18"/>
        <v>1.0999999999999999E-2</v>
      </c>
      <c r="Q70">
        <f t="shared" si="37"/>
        <v>2.6457142857142856E-2</v>
      </c>
      <c r="R70">
        <f t="shared" si="38"/>
        <v>6.2646730119493635E-2</v>
      </c>
      <c r="S70">
        <f t="shared" si="39"/>
        <v>-9.7324444052079191E-3</v>
      </c>
      <c r="T70">
        <f t="shared" si="40"/>
        <v>0</v>
      </c>
      <c r="U70">
        <f t="shared" si="41"/>
        <v>0</v>
      </c>
      <c r="V70">
        <f t="shared" si="41"/>
        <v>5.0999999999999997E-2</v>
      </c>
      <c r="W70">
        <f t="shared" si="41"/>
        <v>0</v>
      </c>
    </row>
    <row r="71" spans="1:23" x14ac:dyDescent="0.35">
      <c r="A71">
        <v>70</v>
      </c>
      <c r="B71" t="s">
        <v>37</v>
      </c>
      <c r="C71">
        <f>LEN(TRIM(B71)) - LEN(SUBSTITUTE(B71, " ", "")) + 1</f>
        <v>130</v>
      </c>
      <c r="D71">
        <f>LEN(B71) - LEN(SUBSTITUTE(B71, ",", ""))</f>
        <v>8</v>
      </c>
      <c r="E71">
        <f>LEN(B71) - LEN(SUBSTITUTE(B71, "!", ""))</f>
        <v>0</v>
      </c>
      <c r="F71">
        <f t="shared" si="29"/>
        <v>3</v>
      </c>
      <c r="G71">
        <f t="shared" si="30"/>
        <v>0</v>
      </c>
      <c r="H71">
        <f>SUM(E71:G71)</f>
        <v>3</v>
      </c>
      <c r="I71">
        <f t="shared" si="31"/>
        <v>0</v>
      </c>
      <c r="J71">
        <f t="shared" si="32"/>
        <v>2</v>
      </c>
      <c r="K71">
        <f t="shared" si="33"/>
        <v>0</v>
      </c>
      <c r="M71">
        <f t="shared" si="34"/>
        <v>6.2E-2</v>
      </c>
      <c r="N71">
        <f t="shared" si="35"/>
        <v>8.7657142857142864E-2</v>
      </c>
      <c r="O71">
        <f t="shared" si="36"/>
        <v>0</v>
      </c>
      <c r="P71">
        <f t="shared" si="18"/>
        <v>2.3E-2</v>
      </c>
      <c r="Q71">
        <f t="shared" si="37"/>
        <v>2.6457142857142856E-2</v>
      </c>
      <c r="R71">
        <f t="shared" si="38"/>
        <v>6.8684955605907635E-2</v>
      </c>
      <c r="S71">
        <f t="shared" si="39"/>
        <v>-1.577066989162192E-2</v>
      </c>
      <c r="T71">
        <f t="shared" si="40"/>
        <v>0</v>
      </c>
      <c r="U71">
        <f t="shared" si="41"/>
        <v>0</v>
      </c>
      <c r="V71">
        <f t="shared" si="41"/>
        <v>1.4999999999999999E-2</v>
      </c>
      <c r="W71">
        <f t="shared" si="41"/>
        <v>0</v>
      </c>
    </row>
  </sheetData>
  <autoFilter ref="A1:V7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41"/>
  <sheetViews>
    <sheetView topLeftCell="A120" workbookViewId="0">
      <selection activeCell="G3" sqref="G3"/>
    </sheetView>
  </sheetViews>
  <sheetFormatPr defaultRowHeight="14.5" x14ac:dyDescent="0.35"/>
  <sheetData>
    <row r="2" spans="1:7" x14ac:dyDescent="0.35">
      <c r="A2" t="str">
        <f>Data!A1</f>
        <v>Paragraph Number</v>
      </c>
      <c r="C2" t="str">
        <f>Data!Q1</f>
        <v>Periods, Upper Limit</v>
      </c>
      <c r="G2" t="s">
        <v>60</v>
      </c>
    </row>
    <row r="3" spans="1:7" x14ac:dyDescent="0.35">
      <c r="A3">
        <f>Data!A2</f>
        <v>1</v>
      </c>
      <c r="B3">
        <f>A3-0.5</f>
        <v>0.5</v>
      </c>
      <c r="C3">
        <f>Data!Q2</f>
        <v>5.9602983313072386E-2</v>
      </c>
      <c r="F3">
        <v>0.5</v>
      </c>
      <c r="G3">
        <v>5.9602983313072386E-2</v>
      </c>
    </row>
    <row r="4" spans="1:7" x14ac:dyDescent="0.35">
      <c r="A4">
        <f>Data!A3</f>
        <v>2</v>
      </c>
      <c r="B4">
        <f t="shared" ref="B4:B67" si="0">A4-0.5</f>
        <v>1.5</v>
      </c>
      <c r="C4">
        <f>Data!Q3</f>
        <v>7.4129889834023979E-2</v>
      </c>
      <c r="F4">
        <v>1.5</v>
      </c>
      <c r="G4">
        <v>5.9602983313072386E-2</v>
      </c>
    </row>
    <row r="5" spans="1:7" x14ac:dyDescent="0.35">
      <c r="A5">
        <f>Data!A4</f>
        <v>3</v>
      </c>
      <c r="B5">
        <f t="shared" si="0"/>
        <v>2.5</v>
      </c>
      <c r="C5">
        <f>Data!Q4</f>
        <v>5.9066483419784571E-2</v>
      </c>
      <c r="F5">
        <v>1.5</v>
      </c>
      <c r="G5">
        <v>7.4129889834023979E-2</v>
      </c>
    </row>
    <row r="6" spans="1:7" x14ac:dyDescent="0.35">
      <c r="A6">
        <f>Data!A5</f>
        <v>4</v>
      </c>
      <c r="B6">
        <f t="shared" si="0"/>
        <v>3.5</v>
      </c>
      <c r="C6">
        <f>Data!Q5</f>
        <v>6.0249792394618334E-2</v>
      </c>
      <c r="F6">
        <v>2.5</v>
      </c>
      <c r="G6">
        <v>7.4129889834023979E-2</v>
      </c>
    </row>
    <row r="7" spans="1:7" x14ac:dyDescent="0.35">
      <c r="A7">
        <f>Data!A6</f>
        <v>5</v>
      </c>
      <c r="B7">
        <f t="shared" si="0"/>
        <v>4.5</v>
      </c>
      <c r="C7">
        <f>Data!Q6</f>
        <v>9.9880803900087425E-2</v>
      </c>
      <c r="F7">
        <v>2.5</v>
      </c>
      <c r="G7">
        <v>5.9066483419784571E-2</v>
      </c>
    </row>
    <row r="8" spans="1:7" x14ac:dyDescent="0.35">
      <c r="A8">
        <f>Data!A7</f>
        <v>6</v>
      </c>
      <c r="B8">
        <f t="shared" si="0"/>
        <v>5.5</v>
      </c>
      <c r="C8">
        <f>Data!Q7</f>
        <v>8.3199061278381045E-2</v>
      </c>
      <c r="F8">
        <v>3.5</v>
      </c>
      <c r="G8">
        <v>5.9066483419784571E-2</v>
      </c>
    </row>
    <row r="9" spans="1:7" x14ac:dyDescent="0.35">
      <c r="A9">
        <f>Data!A8</f>
        <v>7</v>
      </c>
      <c r="B9">
        <f t="shared" si="0"/>
        <v>6.5</v>
      </c>
      <c r="C9">
        <f>Data!Q8</f>
        <v>6.7442688386326138E-2</v>
      </c>
      <c r="F9">
        <v>3.5</v>
      </c>
      <c r="G9">
        <v>6.0249792394618334E-2</v>
      </c>
    </row>
    <row r="10" spans="1:7" x14ac:dyDescent="0.35">
      <c r="A10">
        <f>Data!A9</f>
        <v>8</v>
      </c>
      <c r="B10">
        <f t="shared" si="0"/>
        <v>7.5</v>
      </c>
      <c r="C10">
        <f>Data!Q9</f>
        <v>5.9217104731980511E-2</v>
      </c>
      <c r="F10">
        <v>4.5</v>
      </c>
      <c r="G10">
        <v>6.0249792394618334E-2</v>
      </c>
    </row>
    <row r="11" spans="1:7" x14ac:dyDescent="0.35">
      <c r="A11">
        <f>Data!A10</f>
        <v>9</v>
      </c>
      <c r="B11">
        <f t="shared" si="0"/>
        <v>8.5</v>
      </c>
      <c r="C11">
        <f>Data!Q10</f>
        <v>5.9217104731980511E-2</v>
      </c>
      <c r="F11">
        <v>4.5</v>
      </c>
      <c r="G11">
        <v>9.9880803900087425E-2</v>
      </c>
    </row>
    <row r="12" spans="1:7" x14ac:dyDescent="0.35">
      <c r="A12">
        <f>Data!A11</f>
        <v>10</v>
      </c>
      <c r="B12">
        <f t="shared" si="0"/>
        <v>9.5</v>
      </c>
      <c r="C12">
        <f>Data!Q11</f>
        <v>6.5900795815042143E-2</v>
      </c>
      <c r="F12">
        <v>5.5</v>
      </c>
      <c r="G12">
        <v>9.9880803900087425E-2</v>
      </c>
    </row>
    <row r="13" spans="1:7" x14ac:dyDescent="0.35">
      <c r="A13">
        <f>Data!A12</f>
        <v>11</v>
      </c>
      <c r="B13">
        <f t="shared" si="0"/>
        <v>10.5</v>
      </c>
      <c r="C13">
        <f>Data!Q12</f>
        <v>6.5769097106948032E-2</v>
      </c>
      <c r="F13">
        <v>5.5</v>
      </c>
      <c r="G13">
        <v>8.3199061278381045E-2</v>
      </c>
    </row>
    <row r="14" spans="1:7" x14ac:dyDescent="0.35">
      <c r="A14">
        <f>Data!A13</f>
        <v>12</v>
      </c>
      <c r="B14">
        <f t="shared" si="0"/>
        <v>11.5</v>
      </c>
      <c r="C14">
        <f>Data!Q13</f>
        <v>6.5005685518147366E-2</v>
      </c>
      <c r="F14">
        <v>6.5</v>
      </c>
      <c r="G14">
        <v>8.3199061278381045E-2</v>
      </c>
    </row>
    <row r="15" spans="1:7" x14ac:dyDescent="0.35">
      <c r="A15">
        <f>Data!A14</f>
        <v>13</v>
      </c>
      <c r="B15">
        <f t="shared" si="0"/>
        <v>12.5</v>
      </c>
      <c r="C15">
        <f>Data!Q14</f>
        <v>6.2749395821541612E-2</v>
      </c>
      <c r="F15">
        <v>6.5</v>
      </c>
      <c r="G15">
        <v>6.7442688386326138E-2</v>
      </c>
    </row>
    <row r="16" spans="1:7" x14ac:dyDescent="0.35">
      <c r="A16">
        <f>Data!A15</f>
        <v>14</v>
      </c>
      <c r="B16">
        <f t="shared" si="0"/>
        <v>13.5</v>
      </c>
      <c r="C16">
        <f>Data!Q15</f>
        <v>6.4285088471301641E-2</v>
      </c>
      <c r="F16">
        <v>7.5</v>
      </c>
      <c r="G16">
        <v>6.7442688386326138E-2</v>
      </c>
    </row>
    <row r="17" spans="1:7" x14ac:dyDescent="0.35">
      <c r="A17">
        <f>Data!A16</f>
        <v>15</v>
      </c>
      <c r="B17">
        <f t="shared" si="0"/>
        <v>14.5</v>
      </c>
      <c r="C17">
        <f>Data!Q16</f>
        <v>8.1325871921169038E-2</v>
      </c>
      <c r="F17">
        <v>7.5</v>
      </c>
      <c r="G17">
        <v>5.9217104731980511E-2</v>
      </c>
    </row>
    <row r="18" spans="1:7" x14ac:dyDescent="0.35">
      <c r="A18">
        <f>Data!A17</f>
        <v>16</v>
      </c>
      <c r="B18">
        <f t="shared" si="0"/>
        <v>15.5</v>
      </c>
      <c r="C18">
        <f>Data!Q17</f>
        <v>5.4116937345855334E-2</v>
      </c>
      <c r="F18">
        <v>8.5</v>
      </c>
      <c r="G18">
        <v>5.9217104731980511E-2</v>
      </c>
    </row>
    <row r="19" spans="1:7" x14ac:dyDescent="0.35">
      <c r="A19">
        <f>Data!A18</f>
        <v>17</v>
      </c>
      <c r="B19">
        <f t="shared" si="0"/>
        <v>16.5</v>
      </c>
      <c r="C19">
        <f>Data!Q18</f>
        <v>6.7442688386326138E-2</v>
      </c>
      <c r="F19">
        <v>8.5</v>
      </c>
      <c r="G19">
        <v>5.9217104731980511E-2</v>
      </c>
    </row>
    <row r="20" spans="1:7" x14ac:dyDescent="0.35">
      <c r="A20">
        <f>Data!A19</f>
        <v>18</v>
      </c>
      <c r="B20">
        <f t="shared" si="0"/>
        <v>17.5</v>
      </c>
      <c r="C20">
        <f>Data!Q19</f>
        <v>6.1855605340230657E-2</v>
      </c>
      <c r="F20">
        <v>9.5</v>
      </c>
      <c r="G20">
        <v>5.9217104731980511E-2</v>
      </c>
    </row>
    <row r="21" spans="1:7" x14ac:dyDescent="0.35">
      <c r="A21">
        <f>Data!A20</f>
        <v>19</v>
      </c>
      <c r="B21">
        <f t="shared" si="0"/>
        <v>18.5</v>
      </c>
      <c r="C21">
        <f>Data!Q20</f>
        <v>7.4129889834023979E-2</v>
      </c>
      <c r="F21">
        <v>9.5</v>
      </c>
      <c r="G21">
        <v>6.5900795815042143E-2</v>
      </c>
    </row>
    <row r="22" spans="1:7" x14ac:dyDescent="0.35">
      <c r="A22">
        <f>Data!A21</f>
        <v>20</v>
      </c>
      <c r="B22">
        <f t="shared" si="0"/>
        <v>19.5</v>
      </c>
      <c r="C22">
        <f>Data!Q21</f>
        <v>6.729499224640044E-2</v>
      </c>
      <c r="F22">
        <v>10.5</v>
      </c>
      <c r="G22">
        <v>6.5900795815042143E-2</v>
      </c>
    </row>
    <row r="23" spans="1:7" x14ac:dyDescent="0.35">
      <c r="A23">
        <f>Data!A22</f>
        <v>21</v>
      </c>
      <c r="B23">
        <f t="shared" si="0"/>
        <v>20.5</v>
      </c>
      <c r="C23">
        <f>Data!Q22</f>
        <v>5.0177523572133856E-2</v>
      </c>
      <c r="F23">
        <v>10.5</v>
      </c>
      <c r="G23">
        <v>6.5769097106948032E-2</v>
      </c>
    </row>
    <row r="24" spans="1:7" x14ac:dyDescent="0.35">
      <c r="A24">
        <f>Data!A23</f>
        <v>22</v>
      </c>
      <c r="B24">
        <f t="shared" si="0"/>
        <v>21.5</v>
      </c>
      <c r="C24">
        <f>Data!Q23</f>
        <v>6.5129835735411368E-2</v>
      </c>
      <c r="F24">
        <v>11.5</v>
      </c>
      <c r="G24">
        <v>6.5769097106948032E-2</v>
      </c>
    </row>
    <row r="25" spans="1:7" x14ac:dyDescent="0.35">
      <c r="A25">
        <f>Data!A24</f>
        <v>23</v>
      </c>
      <c r="B25">
        <f t="shared" si="0"/>
        <v>22.5</v>
      </c>
      <c r="C25">
        <f>Data!Q24</f>
        <v>6.5638708839797097E-2</v>
      </c>
      <c r="F25">
        <v>11.5</v>
      </c>
      <c r="G25">
        <v>6.5005685518147366E-2</v>
      </c>
    </row>
    <row r="26" spans="1:7" x14ac:dyDescent="0.35">
      <c r="A26">
        <f>Data!A25</f>
        <v>24</v>
      </c>
      <c r="B26">
        <f t="shared" si="0"/>
        <v>23.5</v>
      </c>
      <c r="C26">
        <f>Data!Q25</f>
        <v>5.575854353411823E-2</v>
      </c>
      <c r="F26">
        <v>12.5</v>
      </c>
      <c r="G26">
        <v>6.5005685518147366E-2</v>
      </c>
    </row>
    <row r="27" spans="1:7" x14ac:dyDescent="0.35">
      <c r="A27">
        <f>Data!A26</f>
        <v>25</v>
      </c>
      <c r="B27">
        <f t="shared" si="0"/>
        <v>24.5</v>
      </c>
      <c r="C27">
        <f>Data!Q26</f>
        <v>5.9066483419784571E-2</v>
      </c>
      <c r="F27">
        <v>12.5</v>
      </c>
      <c r="G27">
        <v>6.2749395821541612E-2</v>
      </c>
    </row>
    <row r="28" spans="1:7" x14ac:dyDescent="0.35">
      <c r="A28">
        <f>Data!A27</f>
        <v>26</v>
      </c>
      <c r="B28">
        <f t="shared" si="0"/>
        <v>25.5</v>
      </c>
      <c r="C28">
        <f>Data!Q27</f>
        <v>5.1693087810612506E-2</v>
      </c>
      <c r="F28">
        <v>13.5</v>
      </c>
      <c r="G28">
        <v>6.2749395821541612E-2</v>
      </c>
    </row>
    <row r="29" spans="1:7" x14ac:dyDescent="0.35">
      <c r="A29">
        <f>Data!A28</f>
        <v>27</v>
      </c>
      <c r="B29">
        <f t="shared" si="0"/>
        <v>26.5</v>
      </c>
      <c r="C29">
        <f>Data!Q28</f>
        <v>7.1354558493120251E-2</v>
      </c>
      <c r="F29">
        <v>13.5</v>
      </c>
      <c r="G29">
        <v>6.4285088471301641E-2</v>
      </c>
    </row>
    <row r="30" spans="1:7" x14ac:dyDescent="0.35">
      <c r="A30">
        <f>Data!A29</f>
        <v>28</v>
      </c>
      <c r="B30">
        <f t="shared" si="0"/>
        <v>27.5</v>
      </c>
      <c r="C30">
        <f>Data!Q29</f>
        <v>7.74929819985061E-2</v>
      </c>
      <c r="F30">
        <v>14.5</v>
      </c>
      <c r="G30">
        <v>6.4285088471301641E-2</v>
      </c>
    </row>
    <row r="31" spans="1:7" x14ac:dyDescent="0.35">
      <c r="A31">
        <f>Data!A30</f>
        <v>29</v>
      </c>
      <c r="B31">
        <f t="shared" si="0"/>
        <v>28.5</v>
      </c>
      <c r="C31">
        <f>Data!Q30</f>
        <v>5.6847331961327657E-2</v>
      </c>
      <c r="F31">
        <v>14.5</v>
      </c>
      <c r="G31">
        <v>8.1325871921169038E-2</v>
      </c>
    </row>
    <row r="32" spans="1:7" x14ac:dyDescent="0.35">
      <c r="A32">
        <f>Data!A31</f>
        <v>30</v>
      </c>
      <c r="B32">
        <f t="shared" si="0"/>
        <v>29.5</v>
      </c>
      <c r="C32">
        <f>Data!Q31</f>
        <v>6.3276161433059058E-2</v>
      </c>
      <c r="F32">
        <v>15.5</v>
      </c>
      <c r="G32">
        <v>8.1325871921169038E-2</v>
      </c>
    </row>
    <row r="33" spans="1:7" x14ac:dyDescent="0.35">
      <c r="A33">
        <f>Data!A32</f>
        <v>31</v>
      </c>
      <c r="B33">
        <f t="shared" si="0"/>
        <v>30.5</v>
      </c>
      <c r="C33">
        <f>Data!Q32</f>
        <v>5.6908051680415524E-2</v>
      </c>
      <c r="F33">
        <v>15.5</v>
      </c>
      <c r="G33">
        <v>5.4116937345855334E-2</v>
      </c>
    </row>
    <row r="34" spans="1:7" x14ac:dyDescent="0.35">
      <c r="A34">
        <f>Data!A33</f>
        <v>32</v>
      </c>
      <c r="B34">
        <f t="shared" si="0"/>
        <v>31.5</v>
      </c>
      <c r="C34">
        <f>Data!Q33</f>
        <v>5.4977032010787852E-2</v>
      </c>
      <c r="F34">
        <v>16.5</v>
      </c>
      <c r="G34">
        <v>5.4116937345855334E-2</v>
      </c>
    </row>
    <row r="35" spans="1:7" x14ac:dyDescent="0.35">
      <c r="A35">
        <f>Data!A34</f>
        <v>33</v>
      </c>
      <c r="B35">
        <f t="shared" si="0"/>
        <v>32.5</v>
      </c>
      <c r="C35">
        <f>Data!Q34</f>
        <v>7.3002715143310762E-2</v>
      </c>
      <c r="F35">
        <v>16.5</v>
      </c>
      <c r="G35">
        <v>6.7442688386326138E-2</v>
      </c>
    </row>
    <row r="36" spans="1:7" x14ac:dyDescent="0.35">
      <c r="A36">
        <f>Data!A35</f>
        <v>34</v>
      </c>
      <c r="B36">
        <f t="shared" si="0"/>
        <v>33.5</v>
      </c>
      <c r="C36">
        <f>Data!Q35</f>
        <v>5.5978032748930817E-2</v>
      </c>
      <c r="F36">
        <v>17.5</v>
      </c>
      <c r="G36">
        <v>6.7442688386326138E-2</v>
      </c>
    </row>
    <row r="37" spans="1:7" x14ac:dyDescent="0.35">
      <c r="A37">
        <f>Data!A36</f>
        <v>35</v>
      </c>
      <c r="B37">
        <f t="shared" si="0"/>
        <v>34.5</v>
      </c>
      <c r="C37">
        <f>Data!Q36</f>
        <v>6.7591998700593098E-2</v>
      </c>
      <c r="F37">
        <v>17.5</v>
      </c>
      <c r="G37">
        <v>6.1855605340230657E-2</v>
      </c>
    </row>
    <row r="38" spans="1:7" x14ac:dyDescent="0.35">
      <c r="A38">
        <f>Data!A37</f>
        <v>36</v>
      </c>
      <c r="B38">
        <f t="shared" si="0"/>
        <v>35.5</v>
      </c>
      <c r="C38">
        <f>Data!Q37</f>
        <v>7.3002715143310762E-2</v>
      </c>
      <c r="F38">
        <v>18.5</v>
      </c>
      <c r="G38">
        <v>6.1855605340230657E-2</v>
      </c>
    </row>
    <row r="39" spans="1:7" x14ac:dyDescent="0.35">
      <c r="A39">
        <f>Data!A38</f>
        <v>37</v>
      </c>
      <c r="B39">
        <f t="shared" si="0"/>
        <v>36.5</v>
      </c>
      <c r="C39">
        <f>Data!Q38</f>
        <v>6.8523471982859324E-2</v>
      </c>
      <c r="F39">
        <v>18.5</v>
      </c>
      <c r="G39">
        <v>7.4129889834023979E-2</v>
      </c>
    </row>
    <row r="40" spans="1:7" x14ac:dyDescent="0.35">
      <c r="A40">
        <f>Data!A39</f>
        <v>38</v>
      </c>
      <c r="B40">
        <f t="shared" si="0"/>
        <v>37.5</v>
      </c>
      <c r="C40">
        <f>Data!Q39</f>
        <v>6.4520778886233698E-2</v>
      </c>
      <c r="F40">
        <v>19.5</v>
      </c>
      <c r="G40">
        <v>7.4129889834023979E-2</v>
      </c>
    </row>
    <row r="41" spans="1:7" x14ac:dyDescent="0.35">
      <c r="A41">
        <f>Data!A40</f>
        <v>39</v>
      </c>
      <c r="B41">
        <f t="shared" si="0"/>
        <v>38.5</v>
      </c>
      <c r="C41">
        <f>Data!Q40</f>
        <v>6.1479015239833998E-2</v>
      </c>
      <c r="F41">
        <v>19.5</v>
      </c>
      <c r="G41">
        <v>6.729499224640044E-2</v>
      </c>
    </row>
    <row r="42" spans="1:7" x14ac:dyDescent="0.35">
      <c r="A42">
        <f>Data!A41</f>
        <v>40</v>
      </c>
      <c r="B42">
        <f t="shared" si="0"/>
        <v>39.5</v>
      </c>
      <c r="C42">
        <f>Data!Q41</f>
        <v>6.630397821392868E-2</v>
      </c>
      <c r="F42">
        <v>20.5</v>
      </c>
      <c r="G42">
        <v>6.729499224640044E-2</v>
      </c>
    </row>
    <row r="43" spans="1:7" x14ac:dyDescent="0.35">
      <c r="A43">
        <f>Data!A42</f>
        <v>41</v>
      </c>
      <c r="B43">
        <f t="shared" si="0"/>
        <v>40.5</v>
      </c>
      <c r="C43">
        <f>Data!Q42</f>
        <v>8.2052641720607972E-2</v>
      </c>
      <c r="F43">
        <v>20.5</v>
      </c>
      <c r="G43">
        <v>5.0177523572133856E-2</v>
      </c>
    </row>
    <row r="44" spans="1:7" x14ac:dyDescent="0.35">
      <c r="A44">
        <f>Data!A43</f>
        <v>42</v>
      </c>
      <c r="B44">
        <f t="shared" si="0"/>
        <v>41.5</v>
      </c>
      <c r="C44">
        <f>Data!Q43</f>
        <v>5.8484126919729901E-2</v>
      </c>
      <c r="F44">
        <v>21.5</v>
      </c>
      <c r="G44">
        <v>5.0177523572133856E-2</v>
      </c>
    </row>
    <row r="45" spans="1:7" x14ac:dyDescent="0.35">
      <c r="A45">
        <f>Data!A44</f>
        <v>43</v>
      </c>
      <c r="B45">
        <f t="shared" si="0"/>
        <v>42.5</v>
      </c>
      <c r="C45">
        <f>Data!Q44</f>
        <v>7.2156361416591888E-2</v>
      </c>
      <c r="F45">
        <v>21.5</v>
      </c>
      <c r="G45">
        <v>6.5129835735411368E-2</v>
      </c>
    </row>
    <row r="46" spans="1:7" x14ac:dyDescent="0.35">
      <c r="A46">
        <f>Data!A45</f>
        <v>44</v>
      </c>
      <c r="B46">
        <f t="shared" si="0"/>
        <v>43.5</v>
      </c>
      <c r="C46">
        <f>Data!Q45</f>
        <v>8.9677401237421933E-2</v>
      </c>
      <c r="F46">
        <v>22.5</v>
      </c>
      <c r="G46">
        <v>6.5129835735411368E-2</v>
      </c>
    </row>
    <row r="47" spans="1:7" x14ac:dyDescent="0.35">
      <c r="A47">
        <f>Data!A46</f>
        <v>45</v>
      </c>
      <c r="B47">
        <f t="shared" si="0"/>
        <v>44.5</v>
      </c>
      <c r="C47">
        <f>Data!Q46</f>
        <v>7.7208657562597302E-2</v>
      </c>
      <c r="F47">
        <v>22.5</v>
      </c>
      <c r="G47">
        <v>6.5638708839797097E-2</v>
      </c>
    </row>
    <row r="48" spans="1:7" x14ac:dyDescent="0.35">
      <c r="A48">
        <f>Data!A47</f>
        <v>46</v>
      </c>
      <c r="B48">
        <f t="shared" si="0"/>
        <v>45.5</v>
      </c>
      <c r="C48">
        <f>Data!Q47</f>
        <v>6.4285088471301641E-2</v>
      </c>
      <c r="F48">
        <v>23.5</v>
      </c>
      <c r="G48">
        <v>6.5638708839797097E-2</v>
      </c>
    </row>
    <row r="49" spans="1:7" x14ac:dyDescent="0.35">
      <c r="A49">
        <f>Data!A48</f>
        <v>47</v>
      </c>
      <c r="B49">
        <f t="shared" si="0"/>
        <v>46.5</v>
      </c>
      <c r="C49">
        <f>Data!Q48</f>
        <v>0.10074975321209519</v>
      </c>
      <c r="F49">
        <v>23.5</v>
      </c>
      <c r="G49">
        <v>5.575854353411823E-2</v>
      </c>
    </row>
    <row r="50" spans="1:7" x14ac:dyDescent="0.35">
      <c r="A50">
        <f>Data!A49</f>
        <v>48</v>
      </c>
      <c r="B50">
        <f t="shared" si="0"/>
        <v>47.5</v>
      </c>
      <c r="C50">
        <f>Data!Q49</f>
        <v>7.74929819985061E-2</v>
      </c>
      <c r="F50">
        <v>24.5</v>
      </c>
      <c r="G50">
        <v>5.575854353411823E-2</v>
      </c>
    </row>
    <row r="51" spans="1:7" x14ac:dyDescent="0.35">
      <c r="A51">
        <f>Data!A50</f>
        <v>49</v>
      </c>
      <c r="B51">
        <f t="shared" si="0"/>
        <v>48.5</v>
      </c>
      <c r="C51">
        <f>Data!Q50</f>
        <v>6.6579738150334258E-2</v>
      </c>
      <c r="F51">
        <v>24.5</v>
      </c>
      <c r="G51">
        <v>5.9066483419784571E-2</v>
      </c>
    </row>
    <row r="52" spans="1:7" x14ac:dyDescent="0.35">
      <c r="A52">
        <f>Data!A51</f>
        <v>50</v>
      </c>
      <c r="B52">
        <f t="shared" si="0"/>
        <v>49.5</v>
      </c>
      <c r="C52">
        <f>Data!Q51</f>
        <v>6.8523471982859324E-2</v>
      </c>
      <c r="F52">
        <v>25.5</v>
      </c>
      <c r="G52">
        <v>5.9066483419784571E-2</v>
      </c>
    </row>
    <row r="53" spans="1:7" x14ac:dyDescent="0.35">
      <c r="A53">
        <f>Data!A52</f>
        <v>51</v>
      </c>
      <c r="B53">
        <f t="shared" si="0"/>
        <v>50.5</v>
      </c>
      <c r="C53">
        <f>Data!Q52</f>
        <v>6.2048513921097545E-2</v>
      </c>
      <c r="F53">
        <v>25.5</v>
      </c>
      <c r="G53">
        <v>5.1693087810612506E-2</v>
      </c>
    </row>
    <row r="54" spans="1:7" x14ac:dyDescent="0.35">
      <c r="A54">
        <f>Data!A53</f>
        <v>52</v>
      </c>
      <c r="B54">
        <f t="shared" si="0"/>
        <v>51.5</v>
      </c>
      <c r="C54">
        <f>Data!Q53</f>
        <v>5.5490945228661867E-2</v>
      </c>
      <c r="F54">
        <v>26.5</v>
      </c>
      <c r="G54">
        <v>5.1693087810612506E-2</v>
      </c>
    </row>
    <row r="55" spans="1:7" x14ac:dyDescent="0.35">
      <c r="A55">
        <f>Data!A54</f>
        <v>53</v>
      </c>
      <c r="B55">
        <f t="shared" si="0"/>
        <v>52.5</v>
      </c>
      <c r="C55">
        <f>Data!Q54</f>
        <v>7.6653979545196552E-2</v>
      </c>
      <c r="F55">
        <v>26.5</v>
      </c>
      <c r="G55">
        <v>7.1354558493120251E-2</v>
      </c>
    </row>
    <row r="56" spans="1:7" x14ac:dyDescent="0.35">
      <c r="A56">
        <f>Data!A55</f>
        <v>54</v>
      </c>
      <c r="B56">
        <f t="shared" si="0"/>
        <v>53.5</v>
      </c>
      <c r="C56">
        <f>Data!Q55</f>
        <v>7.8989951431179567E-2</v>
      </c>
      <c r="F56">
        <v>27.5</v>
      </c>
      <c r="G56">
        <v>7.1354558493120251E-2</v>
      </c>
    </row>
    <row r="57" spans="1:7" x14ac:dyDescent="0.35">
      <c r="A57">
        <f>Data!A56</f>
        <v>55</v>
      </c>
      <c r="B57">
        <f t="shared" si="0"/>
        <v>54.5</v>
      </c>
      <c r="C57">
        <f>Data!Q56</f>
        <v>5.5179303262758134E-2</v>
      </c>
      <c r="F57">
        <v>27.5</v>
      </c>
      <c r="G57">
        <v>7.74929819985061E-2</v>
      </c>
    </row>
    <row r="58" spans="1:7" x14ac:dyDescent="0.35">
      <c r="A58">
        <f>Data!A57</f>
        <v>56</v>
      </c>
      <c r="B58">
        <f t="shared" si="0"/>
        <v>55.5</v>
      </c>
      <c r="C58">
        <f>Data!Q57</f>
        <v>6.1295172120237107E-2</v>
      </c>
      <c r="F58">
        <v>28.5</v>
      </c>
      <c r="G58">
        <v>7.74929819985061E-2</v>
      </c>
    </row>
    <row r="59" spans="1:7" x14ac:dyDescent="0.35">
      <c r="A59">
        <f>Data!A58</f>
        <v>57</v>
      </c>
      <c r="B59">
        <f t="shared" si="0"/>
        <v>56.5</v>
      </c>
      <c r="C59">
        <f>Data!Q58</f>
        <v>6.1204329646808553E-2</v>
      </c>
      <c r="F59">
        <v>28.5</v>
      </c>
      <c r="G59">
        <v>5.6847331961327657E-2</v>
      </c>
    </row>
    <row r="60" spans="1:7" x14ac:dyDescent="0.35">
      <c r="A60">
        <f>Data!A59</f>
        <v>58</v>
      </c>
      <c r="B60">
        <f t="shared" si="0"/>
        <v>57.5</v>
      </c>
      <c r="C60">
        <f>Data!Q59</f>
        <v>7.0227246813351657E-2</v>
      </c>
      <c r="F60">
        <v>29.5</v>
      </c>
      <c r="G60">
        <v>5.6847331961327657E-2</v>
      </c>
    </row>
    <row r="61" spans="1:7" x14ac:dyDescent="0.35">
      <c r="A61">
        <f>Data!A60</f>
        <v>59</v>
      </c>
      <c r="B61">
        <f t="shared" si="0"/>
        <v>58.5</v>
      </c>
      <c r="C61">
        <f>Data!Q60</f>
        <v>6.8049914728543673E-2</v>
      </c>
      <c r="F61">
        <v>29.5</v>
      </c>
      <c r="G61">
        <v>6.3276161433059058E-2</v>
      </c>
    </row>
    <row r="62" spans="1:7" x14ac:dyDescent="0.35">
      <c r="A62">
        <f>Data!A61</f>
        <v>60</v>
      </c>
      <c r="B62">
        <f t="shared" si="0"/>
        <v>59.5</v>
      </c>
      <c r="C62">
        <f>Data!Q61</f>
        <v>5.9681808253058494E-2</v>
      </c>
      <c r="F62">
        <v>30.5</v>
      </c>
      <c r="G62">
        <v>6.3276161433059058E-2</v>
      </c>
    </row>
    <row r="63" spans="1:7" x14ac:dyDescent="0.35">
      <c r="A63">
        <f>Data!A62</f>
        <v>61</v>
      </c>
      <c r="B63">
        <f t="shared" si="0"/>
        <v>60.5</v>
      </c>
      <c r="C63">
        <f>Data!Q62</f>
        <v>6.0002826968936357E-2</v>
      </c>
      <c r="F63">
        <v>30.5</v>
      </c>
      <c r="G63">
        <v>5.6908051680415524E-2</v>
      </c>
    </row>
    <row r="64" spans="1:7" x14ac:dyDescent="0.35">
      <c r="A64">
        <f>Data!A63</f>
        <v>62</v>
      </c>
      <c r="B64">
        <f t="shared" si="0"/>
        <v>61.5</v>
      </c>
      <c r="C64">
        <f>Data!Q63</f>
        <v>5.6786974028650031E-2</v>
      </c>
      <c r="F64">
        <v>31.5</v>
      </c>
      <c r="G64">
        <v>5.6908051680415524E-2</v>
      </c>
    </row>
    <row r="65" spans="1:7" x14ac:dyDescent="0.35">
      <c r="A65">
        <f>Data!A64</f>
        <v>63</v>
      </c>
      <c r="B65">
        <f t="shared" si="0"/>
        <v>62.5</v>
      </c>
      <c r="C65">
        <f>Data!Q64</f>
        <v>8.2052641720607972E-2</v>
      </c>
      <c r="F65">
        <v>31.5</v>
      </c>
      <c r="G65">
        <v>5.4977032010787852E-2</v>
      </c>
    </row>
    <row r="66" spans="1:7" x14ac:dyDescent="0.35">
      <c r="A66">
        <f>Data!A65</f>
        <v>64</v>
      </c>
      <c r="B66">
        <f t="shared" si="0"/>
        <v>63.5</v>
      </c>
      <c r="C66">
        <f>Data!Q65</f>
        <v>6.3603448034619023E-2</v>
      </c>
      <c r="F66">
        <v>32.5</v>
      </c>
      <c r="G66">
        <v>5.4977032010787852E-2</v>
      </c>
    </row>
    <row r="67" spans="1:7" x14ac:dyDescent="0.35">
      <c r="A67">
        <f>Data!A66</f>
        <v>65</v>
      </c>
      <c r="B67">
        <f t="shared" si="0"/>
        <v>64.5</v>
      </c>
      <c r="C67">
        <f>Data!Q66</f>
        <v>6.0249792394618334E-2</v>
      </c>
      <c r="F67">
        <v>32.5</v>
      </c>
      <c r="G67">
        <v>7.3002715143310762E-2</v>
      </c>
    </row>
    <row r="68" spans="1:7" x14ac:dyDescent="0.35">
      <c r="A68">
        <f>Data!A67</f>
        <v>66</v>
      </c>
      <c r="B68">
        <f>A68-0.5</f>
        <v>65.5</v>
      </c>
      <c r="C68">
        <f>Data!Q67</f>
        <v>6.4285088471301641E-2</v>
      </c>
      <c r="F68">
        <v>33.5</v>
      </c>
      <c r="G68">
        <v>7.3002715143310762E-2</v>
      </c>
    </row>
    <row r="69" spans="1:7" x14ac:dyDescent="0.35">
      <c r="A69">
        <f>Data!A68</f>
        <v>67</v>
      </c>
      <c r="B69">
        <f>A69-0.5</f>
        <v>66.5</v>
      </c>
      <c r="C69">
        <f>Data!Q68</f>
        <v>5.9681808253058494E-2</v>
      </c>
      <c r="F69">
        <v>33.5</v>
      </c>
      <c r="G69">
        <v>5.5978032748930817E-2</v>
      </c>
    </row>
    <row r="70" spans="1:7" x14ac:dyDescent="0.35">
      <c r="A70">
        <f>Data!A69</f>
        <v>68</v>
      </c>
      <c r="B70">
        <f>A70-0.5</f>
        <v>67.5</v>
      </c>
      <c r="C70">
        <f>Data!Q69</f>
        <v>6.9350001444374559E-2</v>
      </c>
      <c r="F70">
        <v>34.5</v>
      </c>
      <c r="G70">
        <v>5.5978032748930817E-2</v>
      </c>
    </row>
    <row r="71" spans="1:7" x14ac:dyDescent="0.35">
      <c r="A71">
        <f>Data!A70</f>
        <v>69</v>
      </c>
      <c r="B71">
        <f>A71-0.5</f>
        <v>68.5</v>
      </c>
      <c r="C71">
        <f>Data!Q70</f>
        <v>6.2646730119493635E-2</v>
      </c>
      <c r="F71">
        <v>34.5</v>
      </c>
      <c r="G71">
        <v>6.7591998700593098E-2</v>
      </c>
    </row>
    <row r="72" spans="1:7" x14ac:dyDescent="0.35">
      <c r="A72">
        <f>Data!A71</f>
        <v>70</v>
      </c>
      <c r="B72">
        <f>A72-0.5</f>
        <v>69.5</v>
      </c>
      <c r="C72">
        <f>Data!Q71</f>
        <v>6.8684955605907635E-2</v>
      </c>
      <c r="F72">
        <v>35.5</v>
      </c>
      <c r="G72">
        <v>6.7591998700593098E-2</v>
      </c>
    </row>
    <row r="73" spans="1:7" x14ac:dyDescent="0.35">
      <c r="F73">
        <v>35.5</v>
      </c>
      <c r="G73">
        <v>7.3002715143310762E-2</v>
      </c>
    </row>
    <row r="74" spans="1:7" x14ac:dyDescent="0.35">
      <c r="F74">
        <v>36.5</v>
      </c>
      <c r="G74">
        <v>7.3002715143310762E-2</v>
      </c>
    </row>
    <row r="75" spans="1:7" x14ac:dyDescent="0.35">
      <c r="F75">
        <v>36.5</v>
      </c>
      <c r="G75">
        <v>6.8523471982859324E-2</v>
      </c>
    </row>
    <row r="76" spans="1:7" x14ac:dyDescent="0.35">
      <c r="F76">
        <v>37.5</v>
      </c>
      <c r="G76">
        <v>6.8523471982859324E-2</v>
      </c>
    </row>
    <row r="77" spans="1:7" x14ac:dyDescent="0.35">
      <c r="F77">
        <v>37.5</v>
      </c>
      <c r="G77">
        <v>6.4520778886233698E-2</v>
      </c>
    </row>
    <row r="78" spans="1:7" x14ac:dyDescent="0.35">
      <c r="F78">
        <v>38.5</v>
      </c>
      <c r="G78">
        <v>6.4520778886233698E-2</v>
      </c>
    </row>
    <row r="79" spans="1:7" x14ac:dyDescent="0.35">
      <c r="F79">
        <v>38.5</v>
      </c>
      <c r="G79">
        <v>6.1479015239833998E-2</v>
      </c>
    </row>
    <row r="80" spans="1:7" x14ac:dyDescent="0.35">
      <c r="F80">
        <v>39.5</v>
      </c>
      <c r="G80">
        <v>6.1479015239833998E-2</v>
      </c>
    </row>
    <row r="81" spans="6:7" x14ac:dyDescent="0.35">
      <c r="F81">
        <v>39.5</v>
      </c>
      <c r="G81">
        <v>6.630397821392868E-2</v>
      </c>
    </row>
    <row r="82" spans="6:7" x14ac:dyDescent="0.35">
      <c r="F82">
        <v>40.5</v>
      </c>
      <c r="G82">
        <v>6.630397821392868E-2</v>
      </c>
    </row>
    <row r="83" spans="6:7" x14ac:dyDescent="0.35">
      <c r="F83">
        <v>40.5</v>
      </c>
      <c r="G83">
        <v>8.2052641720607972E-2</v>
      </c>
    </row>
    <row r="84" spans="6:7" x14ac:dyDescent="0.35">
      <c r="F84">
        <v>41.5</v>
      </c>
      <c r="G84">
        <v>8.2052641720607972E-2</v>
      </c>
    </row>
    <row r="85" spans="6:7" x14ac:dyDescent="0.35">
      <c r="F85">
        <v>41.5</v>
      </c>
      <c r="G85">
        <v>5.8484126919729901E-2</v>
      </c>
    </row>
    <row r="86" spans="6:7" x14ac:dyDescent="0.35">
      <c r="F86">
        <v>42.5</v>
      </c>
      <c r="G86">
        <v>5.8484126919729901E-2</v>
      </c>
    </row>
    <row r="87" spans="6:7" x14ac:dyDescent="0.35">
      <c r="F87">
        <v>42.5</v>
      </c>
      <c r="G87">
        <v>7.2156361416591888E-2</v>
      </c>
    </row>
    <row r="88" spans="6:7" x14ac:dyDescent="0.35">
      <c r="F88">
        <v>43.5</v>
      </c>
      <c r="G88">
        <v>7.2156361416591888E-2</v>
      </c>
    </row>
    <row r="89" spans="6:7" x14ac:dyDescent="0.35">
      <c r="F89">
        <v>43.5</v>
      </c>
      <c r="G89">
        <v>8.9677401237421933E-2</v>
      </c>
    </row>
    <row r="90" spans="6:7" x14ac:dyDescent="0.35">
      <c r="F90">
        <v>44.5</v>
      </c>
      <c r="G90">
        <v>8.9677401237421933E-2</v>
      </c>
    </row>
    <row r="91" spans="6:7" x14ac:dyDescent="0.35">
      <c r="F91">
        <v>44.5</v>
      </c>
      <c r="G91">
        <v>7.7208657562597302E-2</v>
      </c>
    </row>
    <row r="92" spans="6:7" x14ac:dyDescent="0.35">
      <c r="F92">
        <v>45.5</v>
      </c>
      <c r="G92">
        <v>7.7208657562597302E-2</v>
      </c>
    </row>
    <row r="93" spans="6:7" x14ac:dyDescent="0.35">
      <c r="F93">
        <v>45.5</v>
      </c>
      <c r="G93">
        <v>6.4285088471301641E-2</v>
      </c>
    </row>
    <row r="94" spans="6:7" x14ac:dyDescent="0.35">
      <c r="F94">
        <v>46.5</v>
      </c>
      <c r="G94">
        <v>6.4285088471301641E-2</v>
      </c>
    </row>
    <row r="95" spans="6:7" x14ac:dyDescent="0.35">
      <c r="F95">
        <v>46.5</v>
      </c>
      <c r="G95">
        <v>0.10074975321209519</v>
      </c>
    </row>
    <row r="96" spans="6:7" x14ac:dyDescent="0.35">
      <c r="F96">
        <v>47.5</v>
      </c>
      <c r="G96">
        <v>0.10074975321209519</v>
      </c>
    </row>
    <row r="97" spans="6:7" x14ac:dyDescent="0.35">
      <c r="F97">
        <v>47.5</v>
      </c>
      <c r="G97">
        <v>7.74929819985061E-2</v>
      </c>
    </row>
    <row r="98" spans="6:7" x14ac:dyDescent="0.35">
      <c r="F98">
        <v>48.5</v>
      </c>
      <c r="G98">
        <v>7.74929819985061E-2</v>
      </c>
    </row>
    <row r="99" spans="6:7" x14ac:dyDescent="0.35">
      <c r="F99">
        <v>48.5</v>
      </c>
      <c r="G99">
        <v>6.6579738150334258E-2</v>
      </c>
    </row>
    <row r="100" spans="6:7" x14ac:dyDescent="0.35">
      <c r="F100">
        <v>49.5</v>
      </c>
      <c r="G100">
        <v>6.6579738150334258E-2</v>
      </c>
    </row>
    <row r="101" spans="6:7" x14ac:dyDescent="0.35">
      <c r="F101">
        <v>49.5</v>
      </c>
      <c r="G101">
        <v>6.8523471982859324E-2</v>
      </c>
    </row>
    <row r="102" spans="6:7" x14ac:dyDescent="0.35">
      <c r="F102">
        <v>50.5</v>
      </c>
      <c r="G102">
        <v>6.8523471982859324E-2</v>
      </c>
    </row>
    <row r="103" spans="6:7" x14ac:dyDescent="0.35">
      <c r="F103">
        <v>50.5</v>
      </c>
      <c r="G103">
        <v>6.2048513921097545E-2</v>
      </c>
    </row>
    <row r="104" spans="6:7" x14ac:dyDescent="0.35">
      <c r="F104">
        <v>51.5</v>
      </c>
      <c r="G104">
        <v>6.2048513921097545E-2</v>
      </c>
    </row>
    <row r="105" spans="6:7" x14ac:dyDescent="0.35">
      <c r="F105">
        <v>51.5</v>
      </c>
      <c r="G105">
        <v>5.5490945228661867E-2</v>
      </c>
    </row>
    <row r="106" spans="6:7" x14ac:dyDescent="0.35">
      <c r="F106">
        <v>52.5</v>
      </c>
      <c r="G106">
        <v>5.5490945228661867E-2</v>
      </c>
    </row>
    <row r="107" spans="6:7" x14ac:dyDescent="0.35">
      <c r="F107">
        <v>52.5</v>
      </c>
      <c r="G107">
        <v>7.6653979545196552E-2</v>
      </c>
    </row>
    <row r="108" spans="6:7" x14ac:dyDescent="0.35">
      <c r="F108">
        <v>53.5</v>
      </c>
      <c r="G108">
        <v>7.6653979545196552E-2</v>
      </c>
    </row>
    <row r="109" spans="6:7" x14ac:dyDescent="0.35">
      <c r="F109">
        <v>53.5</v>
      </c>
      <c r="G109">
        <v>7.8989951431179567E-2</v>
      </c>
    </row>
    <row r="110" spans="6:7" x14ac:dyDescent="0.35">
      <c r="F110">
        <v>54.5</v>
      </c>
      <c r="G110">
        <v>7.8989951431179567E-2</v>
      </c>
    </row>
    <row r="111" spans="6:7" x14ac:dyDescent="0.35">
      <c r="F111">
        <v>54.5</v>
      </c>
      <c r="G111">
        <v>5.5179303262758134E-2</v>
      </c>
    </row>
    <row r="112" spans="6:7" x14ac:dyDescent="0.35">
      <c r="F112">
        <v>55.5</v>
      </c>
      <c r="G112">
        <v>5.5179303262758134E-2</v>
      </c>
    </row>
    <row r="113" spans="6:7" x14ac:dyDescent="0.35">
      <c r="F113">
        <v>55.5</v>
      </c>
      <c r="G113">
        <v>6.1295172120237107E-2</v>
      </c>
    </row>
    <row r="114" spans="6:7" x14ac:dyDescent="0.35">
      <c r="F114">
        <v>56.5</v>
      </c>
      <c r="G114">
        <v>6.1295172120237107E-2</v>
      </c>
    </row>
    <row r="115" spans="6:7" x14ac:dyDescent="0.35">
      <c r="F115">
        <v>56.5</v>
      </c>
      <c r="G115">
        <v>6.1204329646808553E-2</v>
      </c>
    </row>
    <row r="116" spans="6:7" x14ac:dyDescent="0.35">
      <c r="F116">
        <v>57.5</v>
      </c>
      <c r="G116">
        <v>6.1204329646808553E-2</v>
      </c>
    </row>
    <row r="117" spans="6:7" x14ac:dyDescent="0.35">
      <c r="F117">
        <v>57.5</v>
      </c>
      <c r="G117">
        <v>7.0227246813351657E-2</v>
      </c>
    </row>
    <row r="118" spans="6:7" x14ac:dyDescent="0.35">
      <c r="F118">
        <v>58.5</v>
      </c>
      <c r="G118">
        <v>7.0227246813351657E-2</v>
      </c>
    </row>
    <row r="119" spans="6:7" x14ac:dyDescent="0.35">
      <c r="F119">
        <v>58.5</v>
      </c>
      <c r="G119">
        <v>6.8049914728543673E-2</v>
      </c>
    </row>
    <row r="120" spans="6:7" x14ac:dyDescent="0.35">
      <c r="F120">
        <v>59.5</v>
      </c>
      <c r="G120">
        <v>6.8049914728543673E-2</v>
      </c>
    </row>
    <row r="121" spans="6:7" x14ac:dyDescent="0.35">
      <c r="F121">
        <v>59.5</v>
      </c>
      <c r="G121">
        <v>5.9681808253058494E-2</v>
      </c>
    </row>
    <row r="122" spans="6:7" x14ac:dyDescent="0.35">
      <c r="F122">
        <v>60.5</v>
      </c>
      <c r="G122">
        <v>5.9681808253058494E-2</v>
      </c>
    </row>
    <row r="123" spans="6:7" x14ac:dyDescent="0.35">
      <c r="F123">
        <v>60.5</v>
      </c>
      <c r="G123">
        <v>6.0002826968936357E-2</v>
      </c>
    </row>
    <row r="124" spans="6:7" x14ac:dyDescent="0.35">
      <c r="F124">
        <v>61.5</v>
      </c>
      <c r="G124">
        <v>6.0002826968936357E-2</v>
      </c>
    </row>
    <row r="125" spans="6:7" x14ac:dyDescent="0.35">
      <c r="F125">
        <v>61.5</v>
      </c>
      <c r="G125">
        <v>5.6786974028650031E-2</v>
      </c>
    </row>
    <row r="126" spans="6:7" x14ac:dyDescent="0.35">
      <c r="F126">
        <v>62.5</v>
      </c>
      <c r="G126">
        <v>5.6786974028650031E-2</v>
      </c>
    </row>
    <row r="127" spans="6:7" x14ac:dyDescent="0.35">
      <c r="F127">
        <v>62.5</v>
      </c>
      <c r="G127">
        <v>8.2052641720607972E-2</v>
      </c>
    </row>
    <row r="128" spans="6:7" x14ac:dyDescent="0.35">
      <c r="F128">
        <v>63.5</v>
      </c>
      <c r="G128">
        <v>8.2052641720607972E-2</v>
      </c>
    </row>
    <row r="129" spans="6:7" x14ac:dyDescent="0.35">
      <c r="F129">
        <v>63.5</v>
      </c>
      <c r="G129">
        <v>6.3603448034619023E-2</v>
      </c>
    </row>
    <row r="130" spans="6:7" x14ac:dyDescent="0.35">
      <c r="F130">
        <v>64.5</v>
      </c>
      <c r="G130">
        <v>6.3603448034619023E-2</v>
      </c>
    </row>
    <row r="131" spans="6:7" x14ac:dyDescent="0.35">
      <c r="F131">
        <v>64.5</v>
      </c>
      <c r="G131">
        <v>6.0249792394618334E-2</v>
      </c>
    </row>
    <row r="132" spans="6:7" x14ac:dyDescent="0.35">
      <c r="F132">
        <v>65.5</v>
      </c>
      <c r="G132">
        <v>6.0249792394618334E-2</v>
      </c>
    </row>
    <row r="133" spans="6:7" x14ac:dyDescent="0.35">
      <c r="F133">
        <v>65.5</v>
      </c>
      <c r="G133">
        <v>6.4285088471301641E-2</v>
      </c>
    </row>
    <row r="134" spans="6:7" x14ac:dyDescent="0.35">
      <c r="F134">
        <v>66.5</v>
      </c>
      <c r="G134">
        <v>6.4285088471301641E-2</v>
      </c>
    </row>
    <row r="135" spans="6:7" x14ac:dyDescent="0.35">
      <c r="F135">
        <v>66.5</v>
      </c>
      <c r="G135">
        <v>5.9681808253058494E-2</v>
      </c>
    </row>
    <row r="136" spans="6:7" x14ac:dyDescent="0.35">
      <c r="F136">
        <v>67.5</v>
      </c>
      <c r="G136">
        <v>5.9681808253058494E-2</v>
      </c>
    </row>
    <row r="137" spans="6:7" x14ac:dyDescent="0.35">
      <c r="F137">
        <v>67.5</v>
      </c>
      <c r="G137">
        <v>6.9350001444374559E-2</v>
      </c>
    </row>
    <row r="138" spans="6:7" x14ac:dyDescent="0.35">
      <c r="F138">
        <v>68.5</v>
      </c>
      <c r="G138">
        <v>6.9350001444374559E-2</v>
      </c>
    </row>
    <row r="139" spans="6:7" x14ac:dyDescent="0.35">
      <c r="F139">
        <v>68.5</v>
      </c>
      <c r="G139">
        <v>6.2646730119493635E-2</v>
      </c>
    </row>
    <row r="140" spans="6:7" x14ac:dyDescent="0.35">
      <c r="F140">
        <v>69.5</v>
      </c>
      <c r="G140">
        <v>6.2646730119493635E-2</v>
      </c>
    </row>
    <row r="141" spans="6:7" x14ac:dyDescent="0.35">
      <c r="F141">
        <v>69.5</v>
      </c>
      <c r="G141">
        <v>6.8684955605907635E-2</v>
      </c>
    </row>
  </sheetData>
  <sortState ref="F3:G141">
    <sortCondition ref="F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6</vt:i4>
      </vt:variant>
    </vt:vector>
  </HeadingPairs>
  <TitlesOfParts>
    <vt:vector size="9" baseType="lpstr">
      <vt:lpstr>Data</vt:lpstr>
      <vt:lpstr>By Sentence</vt:lpstr>
      <vt:lpstr>Limits</vt:lpstr>
      <vt:lpstr>Periods</vt:lpstr>
      <vt:lpstr>Semicolons</vt:lpstr>
      <vt:lpstr>Dashes</vt:lpstr>
      <vt:lpstr>Question Marks</vt:lpstr>
      <vt:lpstr>Exclamation Points</vt:lpstr>
      <vt:lpstr>All Marks</vt:lpstr>
    </vt:vector>
  </TitlesOfParts>
  <Company>Penn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Martinson, Peter</dc:creator>
  <cp:lastModifiedBy>Martinson, Peter</cp:lastModifiedBy>
  <dcterms:created xsi:type="dcterms:W3CDTF">2020-01-07T02:32:28Z</dcterms:created>
  <dcterms:modified xsi:type="dcterms:W3CDTF">2020-01-20T01:11:40Z</dcterms:modified>
</cp:coreProperties>
</file>