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TUM\Thesis\Development\HiWi\Composite and stress recovery branch\Linear static stress recovery - dome under self weight\Refined\"/>
    </mc:Choice>
  </mc:AlternateContent>
  <bookViews>
    <workbookView xWindow="0" yWindow="0" windowWidth="19200" windowHeight="8200" firstSheet="2" activeTab="4"/>
  </bookViews>
  <sheets>
    <sheet name="Tri elements" sheetId="5" r:id="rId1"/>
    <sheet name="ANSYS VM mid" sheetId="7" r:id="rId2"/>
    <sheet name="Thin tri" sheetId="6" r:id="rId3"/>
    <sheet name="Thick tri" sheetId="4" r:id="rId4"/>
    <sheet name="Quad elements" sheetId="2" r:id="rId5"/>
    <sheet name="Thin quad" sheetId="3" r:id="rId6"/>
    <sheet name="Thick quad" sheetId="1" r:id="rId7"/>
    <sheet name="Thick quad +SS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4" i="2"/>
  <c r="M53" i="2" l="1"/>
  <c r="O53" i="2"/>
  <c r="M54" i="2"/>
  <c r="O54" i="2"/>
  <c r="M55" i="2"/>
  <c r="O55" i="2"/>
  <c r="M56" i="2"/>
  <c r="O56" i="2"/>
  <c r="M57" i="2"/>
  <c r="O57" i="2"/>
  <c r="M58" i="2"/>
  <c r="O58" i="2"/>
  <c r="M59" i="2"/>
  <c r="O59" i="2"/>
  <c r="M60" i="2"/>
  <c r="O60" i="2"/>
  <c r="M61" i="2"/>
  <c r="O61" i="2"/>
  <c r="M62" i="2"/>
  <c r="O62" i="2"/>
  <c r="M63" i="2"/>
  <c r="O63" i="2"/>
  <c r="M64" i="2"/>
  <c r="O64" i="2"/>
  <c r="M65" i="2"/>
  <c r="O65" i="2"/>
  <c r="M66" i="2"/>
  <c r="O66" i="2"/>
  <c r="M67" i="2"/>
  <c r="O67" i="2"/>
  <c r="M68" i="2"/>
  <c r="O68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4" i="2"/>
  <c r="R68" i="2"/>
  <c r="Q68" i="2"/>
  <c r="R67" i="2"/>
  <c r="Q67" i="2"/>
  <c r="R66" i="2"/>
  <c r="Q66" i="2"/>
  <c r="R65" i="2"/>
  <c r="Q65" i="2"/>
  <c r="R64" i="2"/>
  <c r="Q64" i="2"/>
  <c r="R63" i="2"/>
  <c r="Q63" i="2"/>
  <c r="R62" i="2"/>
  <c r="Q62" i="2"/>
  <c r="R61" i="2"/>
  <c r="Q61" i="2"/>
  <c r="R60" i="2"/>
  <c r="Q60" i="2"/>
  <c r="R59" i="2"/>
  <c r="Q59" i="2"/>
  <c r="R58" i="2"/>
  <c r="Q58" i="2"/>
  <c r="R57" i="2"/>
  <c r="Q57" i="2"/>
  <c r="R56" i="2"/>
  <c r="Q56" i="2"/>
  <c r="R55" i="2"/>
  <c r="Q55" i="2"/>
  <c r="R54" i="2"/>
  <c r="Q54" i="2"/>
  <c r="R53" i="2"/>
  <c r="Q53" i="2"/>
  <c r="R52" i="2"/>
  <c r="Q52" i="2"/>
  <c r="R51" i="2"/>
  <c r="Q51" i="2"/>
  <c r="R50" i="2"/>
  <c r="Q50" i="2"/>
  <c r="R49" i="2"/>
  <c r="Q49" i="2"/>
  <c r="R48" i="2"/>
  <c r="Q48" i="2"/>
  <c r="R47" i="2"/>
  <c r="Q47" i="2"/>
  <c r="R46" i="2"/>
  <c r="Q46" i="2"/>
  <c r="R45" i="2"/>
  <c r="Q45" i="2"/>
  <c r="R44" i="2"/>
  <c r="Q44" i="2"/>
  <c r="R43" i="2"/>
  <c r="Q43" i="2"/>
  <c r="R42" i="2"/>
  <c r="Q42" i="2"/>
  <c r="R41" i="2"/>
  <c r="Q41" i="2"/>
  <c r="R40" i="2"/>
  <c r="Q40" i="2"/>
  <c r="R39" i="2"/>
  <c r="Q39" i="2"/>
  <c r="R38" i="2"/>
  <c r="Q38" i="2"/>
  <c r="R37" i="2"/>
  <c r="Q37" i="2"/>
  <c r="R36" i="2"/>
  <c r="Q36" i="2"/>
  <c r="R35" i="2"/>
  <c r="Q35" i="2"/>
  <c r="R34" i="2"/>
  <c r="Q34" i="2"/>
  <c r="R33" i="2"/>
  <c r="Q33" i="2"/>
  <c r="R32" i="2"/>
  <c r="Q32" i="2"/>
  <c r="R31" i="2"/>
  <c r="Q31" i="2"/>
  <c r="R30" i="2"/>
  <c r="Q30" i="2"/>
  <c r="R29" i="2"/>
  <c r="Q29" i="2"/>
  <c r="R28" i="2"/>
  <c r="Q28" i="2"/>
  <c r="R27" i="2"/>
  <c r="Q27" i="2"/>
  <c r="R26" i="2"/>
  <c r="Q26" i="2"/>
  <c r="R25" i="2"/>
  <c r="Q25" i="2"/>
  <c r="R24" i="2"/>
  <c r="Q24" i="2"/>
  <c r="R23" i="2"/>
  <c r="Q23" i="2"/>
  <c r="R22" i="2"/>
  <c r="Q22" i="2"/>
  <c r="R21" i="2"/>
  <c r="Q21" i="2"/>
  <c r="R20" i="2"/>
  <c r="Q20" i="2"/>
  <c r="R19" i="2"/>
  <c r="Q19" i="2"/>
  <c r="R18" i="2"/>
  <c r="Q18" i="2"/>
  <c r="R17" i="2"/>
  <c r="Q17" i="2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Q4" i="2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4" i="5"/>
  <c r="P68" i="5"/>
  <c r="Q68" i="5"/>
  <c r="P60" i="5"/>
  <c r="Q60" i="5"/>
  <c r="P61" i="5"/>
  <c r="Q61" i="5"/>
  <c r="P62" i="5"/>
  <c r="Q62" i="5"/>
  <c r="P63" i="5"/>
  <c r="Q63" i="5"/>
  <c r="P64" i="5"/>
  <c r="Q64" i="5"/>
  <c r="P65" i="5"/>
  <c r="Q65" i="5"/>
  <c r="P66" i="5"/>
  <c r="Q66" i="5"/>
  <c r="P67" i="5"/>
  <c r="Q67" i="5"/>
  <c r="P5" i="5"/>
  <c r="Q5" i="5"/>
  <c r="P6" i="5"/>
  <c r="Q6" i="5"/>
  <c r="P7" i="5"/>
  <c r="Q7" i="5"/>
  <c r="P8" i="5"/>
  <c r="Q8" i="5"/>
  <c r="P9" i="5"/>
  <c r="Q9" i="5"/>
  <c r="P10" i="5"/>
  <c r="Q10" i="5"/>
  <c r="P11" i="5"/>
  <c r="Q11" i="5"/>
  <c r="P12" i="5"/>
  <c r="Q12" i="5"/>
  <c r="P13" i="5"/>
  <c r="Q13" i="5"/>
  <c r="P14" i="5"/>
  <c r="Q14" i="5"/>
  <c r="P15" i="5"/>
  <c r="Q15" i="5"/>
  <c r="P16" i="5"/>
  <c r="Q16" i="5"/>
  <c r="P17" i="5"/>
  <c r="Q17" i="5"/>
  <c r="P18" i="5"/>
  <c r="Q18" i="5"/>
  <c r="P19" i="5"/>
  <c r="Q19" i="5"/>
  <c r="P20" i="5"/>
  <c r="Q20" i="5"/>
  <c r="P21" i="5"/>
  <c r="Q21" i="5"/>
  <c r="P22" i="5"/>
  <c r="Q22" i="5"/>
  <c r="P23" i="5"/>
  <c r="Q23" i="5"/>
  <c r="P24" i="5"/>
  <c r="Q24" i="5"/>
  <c r="P25" i="5"/>
  <c r="Q25" i="5"/>
  <c r="P26" i="5"/>
  <c r="Q26" i="5"/>
  <c r="P27" i="5"/>
  <c r="Q27" i="5"/>
  <c r="P28" i="5"/>
  <c r="Q28" i="5"/>
  <c r="P29" i="5"/>
  <c r="Q29" i="5"/>
  <c r="P30" i="5"/>
  <c r="Q30" i="5"/>
  <c r="P31" i="5"/>
  <c r="Q31" i="5"/>
  <c r="P32" i="5"/>
  <c r="Q32" i="5"/>
  <c r="P33" i="5"/>
  <c r="Q33" i="5"/>
  <c r="P34" i="5"/>
  <c r="Q34" i="5"/>
  <c r="P35" i="5"/>
  <c r="Q35" i="5"/>
  <c r="P36" i="5"/>
  <c r="Q36" i="5"/>
  <c r="P37" i="5"/>
  <c r="Q37" i="5"/>
  <c r="P38" i="5"/>
  <c r="Q38" i="5"/>
  <c r="P39" i="5"/>
  <c r="Q39" i="5"/>
  <c r="P40" i="5"/>
  <c r="Q40" i="5"/>
  <c r="P41" i="5"/>
  <c r="Q41" i="5"/>
  <c r="P42" i="5"/>
  <c r="Q42" i="5"/>
  <c r="P43" i="5"/>
  <c r="Q43" i="5"/>
  <c r="P44" i="5"/>
  <c r="Q44" i="5"/>
  <c r="P45" i="5"/>
  <c r="Q45" i="5"/>
  <c r="P46" i="5"/>
  <c r="Q46" i="5"/>
  <c r="P47" i="5"/>
  <c r="Q47" i="5"/>
  <c r="P48" i="5"/>
  <c r="Q48" i="5"/>
  <c r="P49" i="5"/>
  <c r="Q49" i="5"/>
  <c r="P50" i="5"/>
  <c r="Q50" i="5"/>
  <c r="P51" i="5"/>
  <c r="Q51" i="5"/>
  <c r="P52" i="5"/>
  <c r="Q52" i="5"/>
  <c r="P53" i="5"/>
  <c r="Q53" i="5"/>
  <c r="P54" i="5"/>
  <c r="Q54" i="5"/>
  <c r="P55" i="5"/>
  <c r="Q55" i="5"/>
  <c r="P56" i="5"/>
  <c r="Q56" i="5"/>
  <c r="P57" i="5"/>
  <c r="Q57" i="5"/>
  <c r="P58" i="5"/>
  <c r="Q58" i="5"/>
  <c r="P59" i="5"/>
  <c r="Q59" i="5"/>
  <c r="Q4" i="5"/>
  <c r="P4" i="5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2" i="7"/>
  <c r="L5" i="5"/>
  <c r="N5" i="5"/>
  <c r="L6" i="5"/>
  <c r="N6" i="5"/>
  <c r="L7" i="5"/>
  <c r="N7" i="5"/>
  <c r="L8" i="5"/>
  <c r="N8" i="5"/>
  <c r="L9" i="5"/>
  <c r="N9" i="5"/>
  <c r="L10" i="5"/>
  <c r="N10" i="5"/>
  <c r="L11" i="5"/>
  <c r="N11" i="5"/>
  <c r="L12" i="5"/>
  <c r="N12" i="5"/>
  <c r="L13" i="5"/>
  <c r="N13" i="5"/>
  <c r="L14" i="5"/>
  <c r="N14" i="5"/>
  <c r="L15" i="5"/>
  <c r="N15" i="5"/>
  <c r="L16" i="5"/>
  <c r="N16" i="5"/>
  <c r="L17" i="5"/>
  <c r="N17" i="5"/>
  <c r="L18" i="5"/>
  <c r="N18" i="5"/>
  <c r="L19" i="5"/>
  <c r="N19" i="5"/>
  <c r="L20" i="5"/>
  <c r="N20" i="5"/>
  <c r="L21" i="5"/>
  <c r="N21" i="5"/>
  <c r="L22" i="5"/>
  <c r="N22" i="5"/>
  <c r="L23" i="5"/>
  <c r="N23" i="5"/>
  <c r="L24" i="5"/>
  <c r="N24" i="5"/>
  <c r="L25" i="5"/>
  <c r="N25" i="5"/>
  <c r="L26" i="5"/>
  <c r="N26" i="5"/>
  <c r="L27" i="5"/>
  <c r="N27" i="5"/>
  <c r="L28" i="5"/>
  <c r="N28" i="5"/>
  <c r="L29" i="5"/>
  <c r="N29" i="5"/>
  <c r="L30" i="5"/>
  <c r="N30" i="5"/>
  <c r="L31" i="5"/>
  <c r="N31" i="5"/>
  <c r="L32" i="5"/>
  <c r="N32" i="5"/>
  <c r="L33" i="5"/>
  <c r="N33" i="5"/>
  <c r="L34" i="5"/>
  <c r="N34" i="5"/>
  <c r="L35" i="5"/>
  <c r="N35" i="5"/>
  <c r="L36" i="5"/>
  <c r="N36" i="5"/>
  <c r="L37" i="5"/>
  <c r="N37" i="5"/>
  <c r="L38" i="5"/>
  <c r="N38" i="5"/>
  <c r="L39" i="5"/>
  <c r="N39" i="5"/>
  <c r="L40" i="5"/>
  <c r="N40" i="5"/>
  <c r="L41" i="5"/>
  <c r="N41" i="5"/>
  <c r="L42" i="5"/>
  <c r="N42" i="5"/>
  <c r="L43" i="5"/>
  <c r="N43" i="5"/>
  <c r="L44" i="5"/>
  <c r="N44" i="5"/>
  <c r="L45" i="5"/>
  <c r="N45" i="5"/>
  <c r="L46" i="5"/>
  <c r="N46" i="5"/>
  <c r="L47" i="5"/>
  <c r="N47" i="5"/>
  <c r="L48" i="5"/>
  <c r="N48" i="5"/>
  <c r="L49" i="5"/>
  <c r="N49" i="5"/>
  <c r="L50" i="5"/>
  <c r="N50" i="5"/>
  <c r="L51" i="5"/>
  <c r="N51" i="5"/>
  <c r="L52" i="5"/>
  <c r="N52" i="5"/>
  <c r="N4" i="5"/>
  <c r="L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C4" i="5"/>
  <c r="B4" i="5"/>
  <c r="F7" i="5"/>
  <c r="F6" i="5"/>
  <c r="F5" i="5"/>
  <c r="I4" i="5"/>
  <c r="J4" i="5" s="1"/>
  <c r="G4" i="5" s="1"/>
  <c r="I5" i="2"/>
  <c r="I4" i="2"/>
  <c r="J4" i="2" s="1"/>
  <c r="F5" i="2"/>
  <c r="F6" i="2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4" i="2"/>
  <c r="B65" i="2"/>
  <c r="L65" i="2" s="1"/>
  <c r="C65" i="2"/>
  <c r="B66" i="2"/>
  <c r="L66" i="2" s="1"/>
  <c r="C66" i="2"/>
  <c r="B67" i="2"/>
  <c r="L67" i="2" s="1"/>
  <c r="C67" i="2"/>
  <c r="B68" i="2"/>
  <c r="L68" i="2" s="1"/>
  <c r="C68" i="2"/>
  <c r="B57" i="2"/>
  <c r="L57" i="2" s="1"/>
  <c r="C57" i="2"/>
  <c r="B58" i="2"/>
  <c r="L58" i="2" s="1"/>
  <c r="C58" i="2"/>
  <c r="B59" i="2"/>
  <c r="L59" i="2" s="1"/>
  <c r="C59" i="2"/>
  <c r="B60" i="2"/>
  <c r="L60" i="2" s="1"/>
  <c r="C60" i="2"/>
  <c r="B61" i="2"/>
  <c r="L61" i="2" s="1"/>
  <c r="C61" i="2"/>
  <c r="B62" i="2"/>
  <c r="L62" i="2" s="1"/>
  <c r="C62" i="2"/>
  <c r="B63" i="2"/>
  <c r="L63" i="2" s="1"/>
  <c r="C63" i="2"/>
  <c r="B64" i="2"/>
  <c r="L64" i="2" s="1"/>
  <c r="C64" i="2"/>
  <c r="B49" i="2"/>
  <c r="L49" i="2" s="1"/>
  <c r="C49" i="2"/>
  <c r="B50" i="2"/>
  <c r="L50" i="2" s="1"/>
  <c r="C50" i="2"/>
  <c r="B51" i="2"/>
  <c r="L51" i="2" s="1"/>
  <c r="C51" i="2"/>
  <c r="B52" i="2"/>
  <c r="L52" i="2" s="1"/>
  <c r="C52" i="2"/>
  <c r="B53" i="2"/>
  <c r="L53" i="2" s="1"/>
  <c r="C53" i="2"/>
  <c r="B54" i="2"/>
  <c r="L54" i="2" s="1"/>
  <c r="C54" i="2"/>
  <c r="B55" i="2"/>
  <c r="L55" i="2" s="1"/>
  <c r="C55" i="2"/>
  <c r="B56" i="2"/>
  <c r="L56" i="2" s="1"/>
  <c r="C56" i="2"/>
  <c r="B35" i="2"/>
  <c r="L35" i="2" s="1"/>
  <c r="C35" i="2"/>
  <c r="B36" i="2"/>
  <c r="L36" i="2" s="1"/>
  <c r="C36" i="2"/>
  <c r="B37" i="2"/>
  <c r="L37" i="2" s="1"/>
  <c r="C37" i="2"/>
  <c r="B38" i="2"/>
  <c r="L38" i="2" s="1"/>
  <c r="C38" i="2"/>
  <c r="B39" i="2"/>
  <c r="L39" i="2" s="1"/>
  <c r="C39" i="2"/>
  <c r="B40" i="2"/>
  <c r="L40" i="2" s="1"/>
  <c r="C40" i="2"/>
  <c r="B41" i="2"/>
  <c r="L41" i="2" s="1"/>
  <c r="C41" i="2"/>
  <c r="B42" i="2"/>
  <c r="L42" i="2" s="1"/>
  <c r="C42" i="2"/>
  <c r="B43" i="2"/>
  <c r="L43" i="2" s="1"/>
  <c r="C43" i="2"/>
  <c r="B44" i="2"/>
  <c r="L44" i="2" s="1"/>
  <c r="C44" i="2"/>
  <c r="B45" i="2"/>
  <c r="L45" i="2" s="1"/>
  <c r="C45" i="2"/>
  <c r="B46" i="2"/>
  <c r="L46" i="2" s="1"/>
  <c r="C46" i="2"/>
  <c r="B47" i="2"/>
  <c r="L47" i="2" s="1"/>
  <c r="C47" i="2"/>
  <c r="B48" i="2"/>
  <c r="L48" i="2" s="1"/>
  <c r="C48" i="2"/>
  <c r="B27" i="2"/>
  <c r="L27" i="2" s="1"/>
  <c r="C27" i="2"/>
  <c r="B28" i="2"/>
  <c r="L28" i="2" s="1"/>
  <c r="C28" i="2"/>
  <c r="B29" i="2"/>
  <c r="L29" i="2" s="1"/>
  <c r="C29" i="2"/>
  <c r="B30" i="2"/>
  <c r="L30" i="2" s="1"/>
  <c r="C30" i="2"/>
  <c r="B31" i="2"/>
  <c r="L31" i="2" s="1"/>
  <c r="C31" i="2"/>
  <c r="B32" i="2"/>
  <c r="L32" i="2" s="1"/>
  <c r="C32" i="2"/>
  <c r="B33" i="2"/>
  <c r="L33" i="2" s="1"/>
  <c r="C33" i="2"/>
  <c r="B34" i="2"/>
  <c r="L34" i="2" s="1"/>
  <c r="C34" i="2"/>
  <c r="B5" i="2"/>
  <c r="L5" i="2" s="1"/>
  <c r="C5" i="2"/>
  <c r="B6" i="2"/>
  <c r="L6" i="2" s="1"/>
  <c r="C6" i="2"/>
  <c r="B7" i="2"/>
  <c r="L7" i="2" s="1"/>
  <c r="C7" i="2"/>
  <c r="B8" i="2"/>
  <c r="L8" i="2" s="1"/>
  <c r="C8" i="2"/>
  <c r="B9" i="2"/>
  <c r="L9" i="2" s="1"/>
  <c r="C9" i="2"/>
  <c r="B10" i="2"/>
  <c r="L10" i="2" s="1"/>
  <c r="C10" i="2"/>
  <c r="B11" i="2"/>
  <c r="L11" i="2" s="1"/>
  <c r="C11" i="2"/>
  <c r="B12" i="2"/>
  <c r="L12" i="2" s="1"/>
  <c r="C12" i="2"/>
  <c r="B13" i="2"/>
  <c r="L13" i="2" s="1"/>
  <c r="C13" i="2"/>
  <c r="B14" i="2"/>
  <c r="L14" i="2" s="1"/>
  <c r="C14" i="2"/>
  <c r="B15" i="2"/>
  <c r="L15" i="2" s="1"/>
  <c r="C15" i="2"/>
  <c r="B16" i="2"/>
  <c r="L16" i="2" s="1"/>
  <c r="C16" i="2"/>
  <c r="B17" i="2"/>
  <c r="L17" i="2" s="1"/>
  <c r="C17" i="2"/>
  <c r="B18" i="2"/>
  <c r="L18" i="2" s="1"/>
  <c r="C18" i="2"/>
  <c r="B19" i="2"/>
  <c r="L19" i="2" s="1"/>
  <c r="C19" i="2"/>
  <c r="B20" i="2"/>
  <c r="L20" i="2" s="1"/>
  <c r="C20" i="2"/>
  <c r="B21" i="2"/>
  <c r="L21" i="2" s="1"/>
  <c r="C21" i="2"/>
  <c r="B22" i="2"/>
  <c r="L22" i="2" s="1"/>
  <c r="C22" i="2"/>
  <c r="B23" i="2"/>
  <c r="L23" i="2" s="1"/>
  <c r="C23" i="2"/>
  <c r="B24" i="2"/>
  <c r="L24" i="2" s="1"/>
  <c r="C24" i="2"/>
  <c r="B25" i="2"/>
  <c r="L25" i="2" s="1"/>
  <c r="C25" i="2"/>
  <c r="B26" i="2"/>
  <c r="L26" i="2" s="1"/>
  <c r="C26" i="2"/>
  <c r="B4" i="2"/>
  <c r="L4" i="2" s="1"/>
  <c r="C4" i="2"/>
  <c r="I6" i="2" l="1"/>
  <c r="J6" i="2" s="1"/>
  <c r="G6" i="2" s="1"/>
  <c r="F7" i="2"/>
  <c r="J5" i="2"/>
  <c r="F8" i="5"/>
  <c r="I7" i="5"/>
  <c r="J7" i="5" s="1"/>
  <c r="G7" i="5" s="1"/>
  <c r="I6" i="5"/>
  <c r="J6" i="5" s="1"/>
  <c r="G6" i="5" s="1"/>
  <c r="I5" i="5"/>
  <c r="J5" i="5" s="1"/>
  <c r="G5" i="5" s="1"/>
  <c r="G5" i="2"/>
  <c r="G4" i="2"/>
  <c r="F8" i="2" l="1"/>
  <c r="J7" i="2"/>
  <c r="G7" i="2" s="1"/>
  <c r="I7" i="2"/>
  <c r="F9" i="5"/>
  <c r="J8" i="5"/>
  <c r="G8" i="5" s="1"/>
  <c r="I8" i="5"/>
  <c r="F9" i="2" l="1"/>
  <c r="I8" i="2"/>
  <c r="J8" i="2" s="1"/>
  <c r="G8" i="2" s="1"/>
  <c r="F10" i="5"/>
  <c r="J9" i="5"/>
  <c r="G9" i="5" s="1"/>
  <c r="I9" i="5"/>
  <c r="F10" i="2" l="1"/>
  <c r="I9" i="2"/>
  <c r="J9" i="2" s="1"/>
  <c r="G9" i="2" s="1"/>
  <c r="F11" i="5"/>
  <c r="J10" i="5"/>
  <c r="G10" i="5" s="1"/>
  <c r="I10" i="5"/>
  <c r="F11" i="2" l="1"/>
  <c r="J10" i="2"/>
  <c r="G10" i="2" s="1"/>
  <c r="I10" i="2"/>
  <c r="I11" i="5"/>
  <c r="J11" i="5" s="1"/>
  <c r="G11" i="5" s="1"/>
  <c r="F12" i="5"/>
  <c r="F12" i="2" l="1"/>
  <c r="J11" i="2"/>
  <c r="G11" i="2" s="1"/>
  <c r="I11" i="2"/>
  <c r="I12" i="5"/>
  <c r="J12" i="5" s="1"/>
  <c r="G12" i="5" s="1"/>
  <c r="F13" i="5"/>
  <c r="F13" i="2" l="1"/>
  <c r="I12" i="2"/>
  <c r="J12" i="2" s="1"/>
  <c r="G12" i="2" s="1"/>
  <c r="I13" i="5"/>
  <c r="J13" i="5" s="1"/>
  <c r="G13" i="5" s="1"/>
  <c r="F14" i="5"/>
  <c r="F14" i="2" l="1"/>
  <c r="I13" i="2"/>
  <c r="J13" i="2" s="1"/>
  <c r="G13" i="2" s="1"/>
  <c r="I14" i="5"/>
  <c r="J14" i="5" s="1"/>
  <c r="G14" i="5" s="1"/>
  <c r="F15" i="5"/>
  <c r="F15" i="2" l="1"/>
  <c r="I14" i="2"/>
  <c r="J14" i="2" s="1"/>
  <c r="G14" i="2" s="1"/>
  <c r="I15" i="5"/>
  <c r="J15" i="5" s="1"/>
  <c r="G15" i="5" s="1"/>
  <c r="F16" i="5"/>
  <c r="F16" i="2" l="1"/>
  <c r="I15" i="2"/>
  <c r="J15" i="2" s="1"/>
  <c r="G15" i="2" s="1"/>
  <c r="F17" i="5"/>
  <c r="I16" i="5"/>
  <c r="J16" i="5" s="1"/>
  <c r="G16" i="5" s="1"/>
  <c r="F17" i="2" l="1"/>
  <c r="I16" i="2"/>
  <c r="J16" i="2" s="1"/>
  <c r="G16" i="2" s="1"/>
  <c r="F18" i="5"/>
  <c r="I17" i="5"/>
  <c r="J17" i="5" s="1"/>
  <c r="G17" i="5" s="1"/>
  <c r="F18" i="2" l="1"/>
  <c r="I17" i="2"/>
  <c r="J17" i="2"/>
  <c r="G17" i="2" s="1"/>
  <c r="I18" i="5"/>
  <c r="J18" i="5" s="1"/>
  <c r="G18" i="5" s="1"/>
  <c r="I18" i="2" l="1"/>
  <c r="J18" i="2" s="1"/>
  <c r="G18" i="2" s="1"/>
</calcChain>
</file>

<file path=xl/sharedStrings.xml><?xml version="1.0" encoding="utf-8"?>
<sst xmlns="http://schemas.openxmlformats.org/spreadsheetml/2006/main" count="64" uniqueCount="25">
  <si>
    <t>Cut 1 boundary graph ( 1). Step 1.1</t>
  </si>
  <si>
    <t>Line Variation</t>
  </si>
  <si>
    <t>Szz-SHELL_FORCE_GLOBAL</t>
  </si>
  <si>
    <t>Thick quad</t>
  </si>
  <si>
    <t>Thin quad</t>
  </si>
  <si>
    <t>Phi</t>
  </si>
  <si>
    <t>Circumferential shell force vs Phi</t>
  </si>
  <si>
    <t>Reference</t>
  </si>
  <si>
    <t>n phi</t>
  </si>
  <si>
    <t>n theta</t>
  </si>
  <si>
    <t>Phi [deg]</t>
  </si>
  <si>
    <t>Circumferential shell force [N/m]</t>
  </si>
  <si>
    <t>Thick tri</t>
  </si>
  <si>
    <t>Thin tri</t>
  </si>
  <si>
    <t>VON_MISES_STRESS_MIDDLE_SURFACE</t>
  </si>
  <si>
    <t>Mid-surface VM vs Phi</t>
  </si>
  <si>
    <t>Mid-surface VM [kPa]</t>
  </si>
  <si>
    <t>Line variation</t>
  </si>
  <si>
    <t>Mid surface VM</t>
  </si>
  <si>
    <t>Cut 1 boundary graph ( 2). Step 1.1</t>
  </si>
  <si>
    <t>THICK QUAD WITH SHEAR STABILIZATION!</t>
  </si>
  <si>
    <t>Thick quad (as is)</t>
  </si>
  <si>
    <t>Thick quad (+Shear stabilisation)</t>
  </si>
  <si>
    <t>Reference (ANSYS)</t>
  </si>
  <si>
    <t>Mid-surface VM vs Meridional Angle 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</si>
</sst>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'Tri elements'!$B$1</c:f>
          <c:strCache>
            <c:ptCount val="1"/>
            <c:pt idx="0">
              <c:v>Circumferential shell force vs Phi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 elements'!$C$3</c:f>
              <c:strCache>
                <c:ptCount val="1"/>
                <c:pt idx="0">
                  <c:v>Thick tri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 elements'!$B$4:$B$68</c:f>
              <c:numCache>
                <c:formatCode>General</c:formatCode>
                <c:ptCount val="65"/>
                <c:pt idx="0">
                  <c:v>20</c:v>
                </c:pt>
                <c:pt idx="1">
                  <c:v>21.458292180166971</c:v>
                </c:pt>
                <c:pt idx="2">
                  <c:v>22.916584360333943</c:v>
                </c:pt>
                <c:pt idx="3">
                  <c:v>24.374887999656817</c:v>
                </c:pt>
                <c:pt idx="4">
                  <c:v>25.833180179823785</c:v>
                </c:pt>
                <c:pt idx="5">
                  <c:v>27.29147235999076</c:v>
                </c:pt>
                <c:pt idx="6">
                  <c:v>28.749764540157731</c:v>
                </c:pt>
                <c:pt idx="7">
                  <c:v>30.208056720324702</c:v>
                </c:pt>
                <c:pt idx="8">
                  <c:v>31.66633744133577</c:v>
                </c:pt>
                <c:pt idx="9">
                  <c:v>33.124629621502741</c:v>
                </c:pt>
                <c:pt idx="10">
                  <c:v>34.582921801669713</c:v>
                </c:pt>
                <c:pt idx="11">
                  <c:v>36.041213981836684</c:v>
                </c:pt>
                <c:pt idx="12">
                  <c:v>37.499506162003655</c:v>
                </c:pt>
                <c:pt idx="13">
                  <c:v>38.957798342170626</c:v>
                </c:pt>
                <c:pt idx="14">
                  <c:v>40.416090522337598</c:v>
                </c:pt>
                <c:pt idx="15">
                  <c:v>41.874382702504569</c:v>
                </c:pt>
                <c:pt idx="16">
                  <c:v>43.33267488267154</c:v>
                </c:pt>
                <c:pt idx="17">
                  <c:v>44.790967062838511</c:v>
                </c:pt>
                <c:pt idx="18">
                  <c:v>46.249259243005483</c:v>
                </c:pt>
                <c:pt idx="19">
                  <c:v>47.707551423172461</c:v>
                </c:pt>
                <c:pt idx="20">
                  <c:v>49.165843603339425</c:v>
                </c:pt>
                <c:pt idx="21">
                  <c:v>50.624135783506397</c:v>
                </c:pt>
                <c:pt idx="22">
                  <c:v>52.082427963673368</c:v>
                </c:pt>
                <c:pt idx="23">
                  <c:v>53.540720143840339</c:v>
                </c:pt>
                <c:pt idx="24">
                  <c:v>54.99901232400731</c:v>
                </c:pt>
                <c:pt idx="25">
                  <c:v>56.457304504174289</c:v>
                </c:pt>
                <c:pt idx="26">
                  <c:v>57.915596684341253</c:v>
                </c:pt>
                <c:pt idx="27">
                  <c:v>59.373888864508231</c:v>
                </c:pt>
                <c:pt idx="28">
                  <c:v>60.832181044675195</c:v>
                </c:pt>
                <c:pt idx="29">
                  <c:v>62.290473224842167</c:v>
                </c:pt>
                <c:pt idx="30">
                  <c:v>63.748765405009138</c:v>
                </c:pt>
                <c:pt idx="31">
                  <c:v>65.207057585176102</c:v>
                </c:pt>
                <c:pt idx="32">
                  <c:v>66.66534976534308</c:v>
                </c:pt>
                <c:pt idx="33">
                  <c:v>68.123641945510059</c:v>
                </c:pt>
                <c:pt idx="34">
                  <c:v>69.581934125677023</c:v>
                </c:pt>
                <c:pt idx="35">
                  <c:v>71.040226305844001</c:v>
                </c:pt>
                <c:pt idx="36">
                  <c:v>72.498633077569991</c:v>
                </c:pt>
                <c:pt idx="37">
                  <c:v>73.95692525773697</c:v>
                </c:pt>
                <c:pt idx="38">
                  <c:v>75.415217437903934</c:v>
                </c:pt>
                <c:pt idx="39">
                  <c:v>76.873509618070912</c:v>
                </c:pt>
                <c:pt idx="40">
                  <c:v>78.331801798237876</c:v>
                </c:pt>
                <c:pt idx="41">
                  <c:v>79.790093978404855</c:v>
                </c:pt>
                <c:pt idx="42">
                  <c:v>81.248386158571819</c:v>
                </c:pt>
                <c:pt idx="43">
                  <c:v>82.706678338738797</c:v>
                </c:pt>
                <c:pt idx="44">
                  <c:v>84.164970518905761</c:v>
                </c:pt>
                <c:pt idx="45">
                  <c:v>85.62326269907274</c:v>
                </c:pt>
                <c:pt idx="46">
                  <c:v>87.081554879239704</c:v>
                </c:pt>
                <c:pt idx="47">
                  <c:v>88.539847059406682</c:v>
                </c:pt>
                <c:pt idx="48">
                  <c:v>89.998139239573646</c:v>
                </c:pt>
              </c:numCache>
            </c:numRef>
          </c:xVal>
          <c:yVal>
            <c:numRef>
              <c:f>'Tri elements'!$C$4:$C$68</c:f>
              <c:numCache>
                <c:formatCode>General</c:formatCode>
                <c:ptCount val="65"/>
                <c:pt idx="0">
                  <c:v>-3747.2</c:v>
                </c:pt>
                <c:pt idx="1">
                  <c:v>-3427.02</c:v>
                </c:pt>
                <c:pt idx="2">
                  <c:v>-3119.54</c:v>
                </c:pt>
                <c:pt idx="3">
                  <c:v>-2906.75</c:v>
                </c:pt>
                <c:pt idx="4">
                  <c:v>-2724.02</c:v>
                </c:pt>
                <c:pt idx="5">
                  <c:v>-2551.9499999999998</c:v>
                </c:pt>
                <c:pt idx="6">
                  <c:v>-2388.63</c:v>
                </c:pt>
                <c:pt idx="7">
                  <c:v>-2234.98</c:v>
                </c:pt>
                <c:pt idx="8">
                  <c:v>-2090.6799999999998</c:v>
                </c:pt>
                <c:pt idx="9">
                  <c:v>-1954.29</c:v>
                </c:pt>
                <c:pt idx="10">
                  <c:v>-1824.01</c:v>
                </c:pt>
                <c:pt idx="11">
                  <c:v>-1698.37</c:v>
                </c:pt>
                <c:pt idx="12">
                  <c:v>-1576.14</c:v>
                </c:pt>
                <c:pt idx="13">
                  <c:v>-1456.35</c:v>
                </c:pt>
                <c:pt idx="14">
                  <c:v>-1338.22</c:v>
                </c:pt>
                <c:pt idx="15">
                  <c:v>-1221.1300000000001</c:v>
                </c:pt>
                <c:pt idx="16">
                  <c:v>-1104.55</c:v>
                </c:pt>
                <c:pt idx="17">
                  <c:v>-988.06600000000003</c:v>
                </c:pt>
                <c:pt idx="18">
                  <c:v>-871.30799999999999</c:v>
                </c:pt>
                <c:pt idx="19">
                  <c:v>-753.97400000000005</c:v>
                </c:pt>
                <c:pt idx="20">
                  <c:v>-635.803</c:v>
                </c:pt>
                <c:pt idx="21">
                  <c:v>-516.57100000000003</c:v>
                </c:pt>
                <c:pt idx="22">
                  <c:v>-396.08699999999999</c:v>
                </c:pt>
                <c:pt idx="23">
                  <c:v>-274.18200000000002</c:v>
                </c:pt>
                <c:pt idx="24">
                  <c:v>-150.70699999999999</c:v>
                </c:pt>
                <c:pt idx="25">
                  <c:v>-25.5335</c:v>
                </c:pt>
                <c:pt idx="26">
                  <c:v>101.458</c:v>
                </c:pt>
                <c:pt idx="27">
                  <c:v>230.37299999999999</c:v>
                </c:pt>
                <c:pt idx="28">
                  <c:v>361.31</c:v>
                </c:pt>
                <c:pt idx="29">
                  <c:v>494.36</c:v>
                </c:pt>
                <c:pt idx="30">
                  <c:v>629.61</c:v>
                </c:pt>
                <c:pt idx="31">
                  <c:v>767.14200000000005</c:v>
                </c:pt>
                <c:pt idx="32">
                  <c:v>907.03899999999999</c:v>
                </c:pt>
                <c:pt idx="33">
                  <c:v>1049.3800000000001</c:v>
                </c:pt>
                <c:pt idx="34">
                  <c:v>1194.25</c:v>
                </c:pt>
                <c:pt idx="35">
                  <c:v>1341.72</c:v>
                </c:pt>
                <c:pt idx="36">
                  <c:v>1491.89</c:v>
                </c:pt>
                <c:pt idx="37">
                  <c:v>1644.83</c:v>
                </c:pt>
                <c:pt idx="38">
                  <c:v>1800.64</c:v>
                </c:pt>
                <c:pt idx="39">
                  <c:v>1959.42</c:v>
                </c:pt>
                <c:pt idx="40">
                  <c:v>2121.3200000000002</c:v>
                </c:pt>
                <c:pt idx="41">
                  <c:v>2286.5700000000002</c:v>
                </c:pt>
                <c:pt idx="42">
                  <c:v>2455.5100000000002</c:v>
                </c:pt>
                <c:pt idx="43">
                  <c:v>2628.47</c:v>
                </c:pt>
                <c:pt idx="44">
                  <c:v>2805.14</c:v>
                </c:pt>
                <c:pt idx="45">
                  <c:v>2983.13</c:v>
                </c:pt>
                <c:pt idx="46">
                  <c:v>3155.58</c:v>
                </c:pt>
                <c:pt idx="47">
                  <c:v>3310.55</c:v>
                </c:pt>
                <c:pt idx="48">
                  <c:v>3427.12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7-4C5F-BB39-7C378840A7E8}"/>
            </c:ext>
          </c:extLst>
        </c:ser>
        <c:ser>
          <c:idx val="1"/>
          <c:order val="1"/>
          <c:tx>
            <c:strRef>
              <c:f>'Tri elements'!$D$3</c:f>
              <c:strCache>
                <c:ptCount val="1"/>
                <c:pt idx="0">
                  <c:v>Thin tri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'Tri elements'!$B$4:$B$68</c:f>
              <c:numCache>
                <c:formatCode>General</c:formatCode>
                <c:ptCount val="65"/>
                <c:pt idx="0">
                  <c:v>20</c:v>
                </c:pt>
                <c:pt idx="1">
                  <c:v>21.458292180166971</c:v>
                </c:pt>
                <c:pt idx="2">
                  <c:v>22.916584360333943</c:v>
                </c:pt>
                <c:pt idx="3">
                  <c:v>24.374887999656817</c:v>
                </c:pt>
                <c:pt idx="4">
                  <c:v>25.833180179823785</c:v>
                </c:pt>
                <c:pt idx="5">
                  <c:v>27.29147235999076</c:v>
                </c:pt>
                <c:pt idx="6">
                  <c:v>28.749764540157731</c:v>
                </c:pt>
                <c:pt idx="7">
                  <c:v>30.208056720324702</c:v>
                </c:pt>
                <c:pt idx="8">
                  <c:v>31.66633744133577</c:v>
                </c:pt>
                <c:pt idx="9">
                  <c:v>33.124629621502741</c:v>
                </c:pt>
                <c:pt idx="10">
                  <c:v>34.582921801669713</c:v>
                </c:pt>
                <c:pt idx="11">
                  <c:v>36.041213981836684</c:v>
                </c:pt>
                <c:pt idx="12">
                  <c:v>37.499506162003655</c:v>
                </c:pt>
                <c:pt idx="13">
                  <c:v>38.957798342170626</c:v>
                </c:pt>
                <c:pt idx="14">
                  <c:v>40.416090522337598</c:v>
                </c:pt>
                <c:pt idx="15">
                  <c:v>41.874382702504569</c:v>
                </c:pt>
                <c:pt idx="16">
                  <c:v>43.33267488267154</c:v>
                </c:pt>
                <c:pt idx="17">
                  <c:v>44.790967062838511</c:v>
                </c:pt>
                <c:pt idx="18">
                  <c:v>46.249259243005483</c:v>
                </c:pt>
                <c:pt idx="19">
                  <c:v>47.707551423172461</c:v>
                </c:pt>
                <c:pt idx="20">
                  <c:v>49.165843603339425</c:v>
                </c:pt>
                <c:pt idx="21">
                  <c:v>50.624135783506397</c:v>
                </c:pt>
                <c:pt idx="22">
                  <c:v>52.082427963673368</c:v>
                </c:pt>
                <c:pt idx="23">
                  <c:v>53.540720143840339</c:v>
                </c:pt>
                <c:pt idx="24">
                  <c:v>54.99901232400731</c:v>
                </c:pt>
                <c:pt idx="25">
                  <c:v>56.457304504174289</c:v>
                </c:pt>
                <c:pt idx="26">
                  <c:v>57.915596684341253</c:v>
                </c:pt>
                <c:pt idx="27">
                  <c:v>59.373888864508231</c:v>
                </c:pt>
                <c:pt idx="28">
                  <c:v>60.832181044675195</c:v>
                </c:pt>
                <c:pt idx="29">
                  <c:v>62.290473224842167</c:v>
                </c:pt>
                <c:pt idx="30">
                  <c:v>63.748765405009138</c:v>
                </c:pt>
                <c:pt idx="31">
                  <c:v>65.207057585176102</c:v>
                </c:pt>
                <c:pt idx="32">
                  <c:v>66.66534976534308</c:v>
                </c:pt>
                <c:pt idx="33">
                  <c:v>68.123641945510059</c:v>
                </c:pt>
                <c:pt idx="34">
                  <c:v>69.581934125677023</c:v>
                </c:pt>
                <c:pt idx="35">
                  <c:v>71.040226305844001</c:v>
                </c:pt>
                <c:pt idx="36">
                  <c:v>72.498633077569991</c:v>
                </c:pt>
                <c:pt idx="37">
                  <c:v>73.95692525773697</c:v>
                </c:pt>
                <c:pt idx="38">
                  <c:v>75.415217437903934</c:v>
                </c:pt>
                <c:pt idx="39">
                  <c:v>76.873509618070912</c:v>
                </c:pt>
                <c:pt idx="40">
                  <c:v>78.331801798237876</c:v>
                </c:pt>
                <c:pt idx="41">
                  <c:v>79.790093978404855</c:v>
                </c:pt>
                <c:pt idx="42">
                  <c:v>81.248386158571819</c:v>
                </c:pt>
                <c:pt idx="43">
                  <c:v>82.706678338738797</c:v>
                </c:pt>
                <c:pt idx="44">
                  <c:v>84.164970518905761</c:v>
                </c:pt>
                <c:pt idx="45">
                  <c:v>85.62326269907274</c:v>
                </c:pt>
                <c:pt idx="46">
                  <c:v>87.081554879239704</c:v>
                </c:pt>
                <c:pt idx="47">
                  <c:v>88.539847059406682</c:v>
                </c:pt>
                <c:pt idx="48">
                  <c:v>89.998139239573646</c:v>
                </c:pt>
              </c:numCache>
            </c:numRef>
          </c:xVal>
          <c:yVal>
            <c:numRef>
              <c:f>'Tri elements'!$D$4:$D$68</c:f>
              <c:numCache>
                <c:formatCode>General</c:formatCode>
                <c:ptCount val="65"/>
                <c:pt idx="0">
                  <c:v>-3654.3</c:v>
                </c:pt>
                <c:pt idx="1">
                  <c:v>-3906.58</c:v>
                </c:pt>
                <c:pt idx="2">
                  <c:v>-3161.72</c:v>
                </c:pt>
                <c:pt idx="3">
                  <c:v>-2867.67</c:v>
                </c:pt>
                <c:pt idx="4">
                  <c:v>-2715.28</c:v>
                </c:pt>
                <c:pt idx="5">
                  <c:v>-2578.5700000000002</c:v>
                </c:pt>
                <c:pt idx="6">
                  <c:v>-2431.66</c:v>
                </c:pt>
                <c:pt idx="7">
                  <c:v>-2280.64</c:v>
                </c:pt>
                <c:pt idx="8">
                  <c:v>-2133.71</c:v>
                </c:pt>
                <c:pt idx="9">
                  <c:v>-1994.18</c:v>
                </c:pt>
                <c:pt idx="10">
                  <c:v>-1861.79</c:v>
                </c:pt>
                <c:pt idx="11">
                  <c:v>-1734.95</c:v>
                </c:pt>
                <c:pt idx="12">
                  <c:v>-1612.05</c:v>
                </c:pt>
                <c:pt idx="13">
                  <c:v>-1491.86</c:v>
                </c:pt>
                <c:pt idx="14">
                  <c:v>-1373.5</c:v>
                </c:pt>
                <c:pt idx="15">
                  <c:v>-1256.29</c:v>
                </c:pt>
                <c:pt idx="16">
                  <c:v>-1139.71</c:v>
                </c:pt>
                <c:pt idx="17">
                  <c:v>-1023.32</c:v>
                </c:pt>
                <c:pt idx="18">
                  <c:v>-906.75</c:v>
                </c:pt>
                <c:pt idx="19">
                  <c:v>-789.673</c:v>
                </c:pt>
                <c:pt idx="20">
                  <c:v>-671.82299999999998</c:v>
                </c:pt>
                <c:pt idx="21">
                  <c:v>-552.96500000000003</c:v>
                </c:pt>
                <c:pt idx="22">
                  <c:v>-432.899</c:v>
                </c:pt>
                <c:pt idx="23">
                  <c:v>-311.44900000000001</c:v>
                </c:pt>
                <c:pt idx="24">
                  <c:v>-188.46299999999999</c:v>
                </c:pt>
                <c:pt idx="25">
                  <c:v>-63.805900000000001</c:v>
                </c:pt>
                <c:pt idx="26">
                  <c:v>62.644100000000002</c:v>
                </c:pt>
                <c:pt idx="27">
                  <c:v>190.99600000000001</c:v>
                </c:pt>
                <c:pt idx="28">
                  <c:v>321.34899999999999</c:v>
                </c:pt>
                <c:pt idx="29">
                  <c:v>453.798</c:v>
                </c:pt>
                <c:pt idx="30">
                  <c:v>588.42999999999995</c:v>
                </c:pt>
                <c:pt idx="31">
                  <c:v>725.33100000000002</c:v>
                </c:pt>
                <c:pt idx="32">
                  <c:v>864.58199999999999</c:v>
                </c:pt>
                <c:pt idx="33">
                  <c:v>1006.26</c:v>
                </c:pt>
                <c:pt idx="34">
                  <c:v>1150.42</c:v>
                </c:pt>
                <c:pt idx="35">
                  <c:v>1297.1099999999999</c:v>
                </c:pt>
                <c:pt idx="36">
                  <c:v>1446.37</c:v>
                </c:pt>
                <c:pt idx="37">
                  <c:v>1598.35</c:v>
                </c:pt>
                <c:pt idx="38">
                  <c:v>1753.44</c:v>
                </c:pt>
                <c:pt idx="39">
                  <c:v>1912.55</c:v>
                </c:pt>
                <c:pt idx="40">
                  <c:v>2077.02</c:v>
                </c:pt>
                <c:pt idx="41">
                  <c:v>2247.2800000000002</c:v>
                </c:pt>
                <c:pt idx="42">
                  <c:v>2419.09</c:v>
                </c:pt>
                <c:pt idx="43">
                  <c:v>2577.23</c:v>
                </c:pt>
                <c:pt idx="44">
                  <c:v>2691.79</c:v>
                </c:pt>
                <c:pt idx="45">
                  <c:v>2734.16</c:v>
                </c:pt>
                <c:pt idx="46">
                  <c:v>2744.82</c:v>
                </c:pt>
                <c:pt idx="47">
                  <c:v>2978.51</c:v>
                </c:pt>
                <c:pt idx="48">
                  <c:v>3622.48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07-4C5F-BB39-7C378840A7E8}"/>
            </c:ext>
          </c:extLst>
        </c:ser>
        <c:ser>
          <c:idx val="2"/>
          <c:order val="2"/>
          <c:tx>
            <c:strRef>
              <c:f>'Tri elements'!$G$3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19050">
                <a:solidFill>
                  <a:schemeClr val="accent3"/>
                </a:solidFill>
              </a:ln>
              <a:effectLst/>
            </c:spPr>
          </c:marker>
          <c:xVal>
            <c:numRef>
              <c:f>'Tri elements'!$F$4:$F$18</c:f>
              <c:numCache>
                <c:formatCode>General</c:formatCode>
                <c:ptCount val="1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</c:numCache>
            </c:numRef>
          </c:xVal>
          <c:yVal>
            <c:numRef>
              <c:f>'Tri elements'!$G$4:$G$18</c:f>
              <c:numCache>
                <c:formatCode>General</c:formatCode>
                <c:ptCount val="15"/>
                <c:pt idx="0">
                  <c:v>-3618.2159593895822</c:v>
                </c:pt>
                <c:pt idx="1">
                  <c:v>-2769.9538130091487</c:v>
                </c:pt>
                <c:pt idx="2">
                  <c:v>-2199.9654892751614</c:v>
                </c:pt>
                <c:pt idx="3">
                  <c:v>-1743.3033941442015</c:v>
                </c:pt>
                <c:pt idx="4">
                  <c:v>-1331.3530493049254</c:v>
                </c:pt>
                <c:pt idx="5">
                  <c:v>-931.55296507147386</c:v>
                </c:pt>
                <c:pt idx="6">
                  <c:v>-526.87400767890449</c:v>
                </c:pt>
                <c:pt idx="7">
                  <c:v>-107.64606002844903</c:v>
                </c:pt>
                <c:pt idx="8">
                  <c:v>332.12544585277487</c:v>
                </c:pt>
                <c:pt idx="9">
                  <c:v>796.61523806293849</c:v>
                </c:pt>
                <c:pt idx="10">
                  <c:v>1289.2323967583065</c:v>
                </c:pt>
                <c:pt idx="11">
                  <c:v>1813.3155066348468</c:v>
                </c:pt>
                <c:pt idx="12">
                  <c:v>2372.6839027110777</c:v>
                </c:pt>
                <c:pt idx="13">
                  <c:v>2972.1687765649131</c:v>
                </c:pt>
                <c:pt idx="14">
                  <c:v>3618.2159593895813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07-4C5F-BB39-7C378840A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378655"/>
        <c:axId val="1343772591"/>
      </c:scatterChart>
      <c:valAx>
        <c:axId val="130037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 elements'!$B$3</c:f>
              <c:strCache>
                <c:ptCount val="1"/>
                <c:pt idx="0">
                  <c:v>Phi [deg]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772591"/>
        <c:crosses val="autoZero"/>
        <c:crossBetween val="midCat"/>
      </c:valAx>
      <c:valAx>
        <c:axId val="13437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 elements'!$C$2</c:f>
              <c:strCache>
                <c:ptCount val="1"/>
                <c:pt idx="0">
                  <c:v>Circumferential shell force [N/m]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37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'Tri elements'!$L$1</c:f>
          <c:strCache>
            <c:ptCount val="1"/>
            <c:pt idx="0">
              <c:v>Mid-surface VM vs Phi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 elements'!$M$3</c:f>
              <c:strCache>
                <c:ptCount val="1"/>
                <c:pt idx="0">
                  <c:v>Thick tri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 elements'!$L$4:$L$52</c:f>
              <c:numCache>
                <c:formatCode>General</c:formatCode>
                <c:ptCount val="49"/>
                <c:pt idx="0">
                  <c:v>20</c:v>
                </c:pt>
                <c:pt idx="1">
                  <c:v>21.458292180166971</c:v>
                </c:pt>
                <c:pt idx="2">
                  <c:v>22.916584360333943</c:v>
                </c:pt>
                <c:pt idx="3">
                  <c:v>24.374887999656817</c:v>
                </c:pt>
                <c:pt idx="4">
                  <c:v>25.833180179823785</c:v>
                </c:pt>
                <c:pt idx="5">
                  <c:v>27.29147235999076</c:v>
                </c:pt>
                <c:pt idx="6">
                  <c:v>28.749764540157731</c:v>
                </c:pt>
                <c:pt idx="7">
                  <c:v>30.208056720324702</c:v>
                </c:pt>
                <c:pt idx="8">
                  <c:v>31.66633744133577</c:v>
                </c:pt>
                <c:pt idx="9">
                  <c:v>33.124629621502741</c:v>
                </c:pt>
                <c:pt idx="10">
                  <c:v>34.582921801669713</c:v>
                </c:pt>
                <c:pt idx="11">
                  <c:v>36.041213981836684</c:v>
                </c:pt>
                <c:pt idx="12">
                  <c:v>37.499506162003655</c:v>
                </c:pt>
                <c:pt idx="13">
                  <c:v>38.957798342170626</c:v>
                </c:pt>
                <c:pt idx="14">
                  <c:v>40.416090522337598</c:v>
                </c:pt>
                <c:pt idx="15">
                  <c:v>41.874382702504569</c:v>
                </c:pt>
                <c:pt idx="16">
                  <c:v>43.33267488267154</c:v>
                </c:pt>
                <c:pt idx="17">
                  <c:v>44.790967062838511</c:v>
                </c:pt>
                <c:pt idx="18">
                  <c:v>46.249259243005483</c:v>
                </c:pt>
                <c:pt idx="19">
                  <c:v>47.707551423172461</c:v>
                </c:pt>
                <c:pt idx="20">
                  <c:v>49.165843603339425</c:v>
                </c:pt>
                <c:pt idx="21">
                  <c:v>50.624135783506397</c:v>
                </c:pt>
                <c:pt idx="22">
                  <c:v>52.082427963673368</c:v>
                </c:pt>
                <c:pt idx="23">
                  <c:v>53.540720143840339</c:v>
                </c:pt>
                <c:pt idx="24">
                  <c:v>54.99901232400731</c:v>
                </c:pt>
                <c:pt idx="25">
                  <c:v>56.457304504174289</c:v>
                </c:pt>
                <c:pt idx="26">
                  <c:v>57.915596684341253</c:v>
                </c:pt>
                <c:pt idx="27">
                  <c:v>59.373888864508231</c:v>
                </c:pt>
                <c:pt idx="28">
                  <c:v>60.832181044675195</c:v>
                </c:pt>
                <c:pt idx="29">
                  <c:v>62.290473224842167</c:v>
                </c:pt>
                <c:pt idx="30">
                  <c:v>63.748765405009138</c:v>
                </c:pt>
                <c:pt idx="31">
                  <c:v>65.207057585176102</c:v>
                </c:pt>
                <c:pt idx="32">
                  <c:v>66.66534976534308</c:v>
                </c:pt>
                <c:pt idx="33">
                  <c:v>68.123641945510059</c:v>
                </c:pt>
                <c:pt idx="34">
                  <c:v>69.581934125677023</c:v>
                </c:pt>
                <c:pt idx="35">
                  <c:v>71.040226305844001</c:v>
                </c:pt>
                <c:pt idx="36">
                  <c:v>72.498633077569991</c:v>
                </c:pt>
                <c:pt idx="37">
                  <c:v>73.95692525773697</c:v>
                </c:pt>
                <c:pt idx="38">
                  <c:v>75.415217437903934</c:v>
                </c:pt>
                <c:pt idx="39">
                  <c:v>76.873509618070912</c:v>
                </c:pt>
                <c:pt idx="40">
                  <c:v>78.331801798237876</c:v>
                </c:pt>
                <c:pt idx="41">
                  <c:v>79.790093978404855</c:v>
                </c:pt>
                <c:pt idx="42">
                  <c:v>81.248386158571819</c:v>
                </c:pt>
                <c:pt idx="43">
                  <c:v>82.706678338738797</c:v>
                </c:pt>
                <c:pt idx="44">
                  <c:v>84.164970518905761</c:v>
                </c:pt>
                <c:pt idx="45">
                  <c:v>85.62326269907274</c:v>
                </c:pt>
                <c:pt idx="46">
                  <c:v>87.081554879239704</c:v>
                </c:pt>
                <c:pt idx="47">
                  <c:v>88.539847059406682</c:v>
                </c:pt>
                <c:pt idx="48">
                  <c:v>89.998139239573646</c:v>
                </c:pt>
              </c:numCache>
            </c:numRef>
          </c:xVal>
          <c:yVal>
            <c:numRef>
              <c:f>'Tri elements'!$M$4:$M$52</c:f>
              <c:numCache>
                <c:formatCode>General</c:formatCode>
                <c:ptCount val="49"/>
                <c:pt idx="0">
                  <c:v>369.47300000000001</c:v>
                </c:pt>
                <c:pt idx="1">
                  <c:v>335.12</c:v>
                </c:pt>
                <c:pt idx="2">
                  <c:v>294.16199999999998</c:v>
                </c:pt>
                <c:pt idx="3">
                  <c:v>266.33800000000002</c:v>
                </c:pt>
                <c:pt idx="4">
                  <c:v>243.982</c:v>
                </c:pt>
                <c:pt idx="5">
                  <c:v>224.67599999999999</c:v>
                </c:pt>
                <c:pt idx="6">
                  <c:v>207.97399999999999</c:v>
                </c:pt>
                <c:pt idx="7">
                  <c:v>193.78100000000001</c:v>
                </c:pt>
                <c:pt idx="8">
                  <c:v>181.92500000000001</c:v>
                </c:pt>
                <c:pt idx="9">
                  <c:v>172.173</c:v>
                </c:pt>
                <c:pt idx="10">
                  <c:v>164.304</c:v>
                </c:pt>
                <c:pt idx="11">
                  <c:v>158.15700000000001</c:v>
                </c:pt>
                <c:pt idx="12">
                  <c:v>153.61699999999999</c:v>
                </c:pt>
                <c:pt idx="13">
                  <c:v>150.601</c:v>
                </c:pt>
                <c:pt idx="14">
                  <c:v>149.047</c:v>
                </c:pt>
                <c:pt idx="15">
                  <c:v>148.899</c:v>
                </c:pt>
                <c:pt idx="16">
                  <c:v>150.102</c:v>
                </c:pt>
                <c:pt idx="17">
                  <c:v>152.59299999999999</c:v>
                </c:pt>
                <c:pt idx="18">
                  <c:v>156.30699999999999</c:v>
                </c:pt>
                <c:pt idx="19">
                  <c:v>161.17099999999999</c:v>
                </c:pt>
                <c:pt idx="20">
                  <c:v>167.113</c:v>
                </c:pt>
                <c:pt idx="21">
                  <c:v>174.05799999999999</c:v>
                </c:pt>
                <c:pt idx="22">
                  <c:v>181.93799999999999</c:v>
                </c:pt>
                <c:pt idx="23">
                  <c:v>190.68700000000001</c:v>
                </c:pt>
                <c:pt idx="24">
                  <c:v>200.24700000000001</c:v>
                </c:pt>
                <c:pt idx="25">
                  <c:v>210.565</c:v>
                </c:pt>
                <c:pt idx="26">
                  <c:v>221.59700000000001</c:v>
                </c:pt>
                <c:pt idx="27">
                  <c:v>233.30500000000001</c:v>
                </c:pt>
                <c:pt idx="28">
                  <c:v>245.65600000000001</c:v>
                </c:pt>
                <c:pt idx="29">
                  <c:v>258.625</c:v>
                </c:pt>
                <c:pt idx="30">
                  <c:v>272.19200000000001</c:v>
                </c:pt>
                <c:pt idx="31">
                  <c:v>286.33800000000002</c:v>
                </c:pt>
                <c:pt idx="32">
                  <c:v>301.05399999999997</c:v>
                </c:pt>
                <c:pt idx="33">
                  <c:v>316.33100000000002</c:v>
                </c:pt>
                <c:pt idx="34">
                  <c:v>332.16300000000001</c:v>
                </c:pt>
                <c:pt idx="35">
                  <c:v>348.55099999999999</c:v>
                </c:pt>
                <c:pt idx="36">
                  <c:v>365.49400000000003</c:v>
                </c:pt>
                <c:pt idx="37">
                  <c:v>382.99900000000002</c:v>
                </c:pt>
                <c:pt idx="38">
                  <c:v>401.07</c:v>
                </c:pt>
                <c:pt idx="39">
                  <c:v>419.71800000000002</c:v>
                </c:pt>
                <c:pt idx="40">
                  <c:v>438.95800000000003</c:v>
                </c:pt>
                <c:pt idx="41">
                  <c:v>458.81099999999998</c:v>
                </c:pt>
                <c:pt idx="42">
                  <c:v>479.31200000000001</c:v>
                </c:pt>
                <c:pt idx="43">
                  <c:v>500.49700000000001</c:v>
                </c:pt>
                <c:pt idx="44">
                  <c:v>522.37</c:v>
                </c:pt>
                <c:pt idx="45">
                  <c:v>544.78800000000001</c:v>
                </c:pt>
                <c:pt idx="46">
                  <c:v>567.25099999999998</c:v>
                </c:pt>
                <c:pt idx="47">
                  <c:v>588.74699999999996</c:v>
                </c:pt>
                <c:pt idx="48">
                  <c:v>604.03599999999994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F-47EB-AD2B-BFF264765ED4}"/>
            </c:ext>
          </c:extLst>
        </c:ser>
        <c:ser>
          <c:idx val="1"/>
          <c:order val="1"/>
          <c:tx>
            <c:strRef>
              <c:f>'Tri elements'!$N$3</c:f>
              <c:strCache>
                <c:ptCount val="1"/>
                <c:pt idx="0">
                  <c:v>Thin tri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'Tri elements'!$L$4:$L$52</c:f>
              <c:numCache>
                <c:formatCode>General</c:formatCode>
                <c:ptCount val="49"/>
                <c:pt idx="0">
                  <c:v>20</c:v>
                </c:pt>
                <c:pt idx="1">
                  <c:v>21.458292180166971</c:v>
                </c:pt>
                <c:pt idx="2">
                  <c:v>22.916584360333943</c:v>
                </c:pt>
                <c:pt idx="3">
                  <c:v>24.374887999656817</c:v>
                </c:pt>
                <c:pt idx="4">
                  <c:v>25.833180179823785</c:v>
                </c:pt>
                <c:pt idx="5">
                  <c:v>27.29147235999076</c:v>
                </c:pt>
                <c:pt idx="6">
                  <c:v>28.749764540157731</c:v>
                </c:pt>
                <c:pt idx="7">
                  <c:v>30.208056720324702</c:v>
                </c:pt>
                <c:pt idx="8">
                  <c:v>31.66633744133577</c:v>
                </c:pt>
                <c:pt idx="9">
                  <c:v>33.124629621502741</c:v>
                </c:pt>
                <c:pt idx="10">
                  <c:v>34.582921801669713</c:v>
                </c:pt>
                <c:pt idx="11">
                  <c:v>36.041213981836684</c:v>
                </c:pt>
                <c:pt idx="12">
                  <c:v>37.499506162003655</c:v>
                </c:pt>
                <c:pt idx="13">
                  <c:v>38.957798342170626</c:v>
                </c:pt>
                <c:pt idx="14">
                  <c:v>40.416090522337598</c:v>
                </c:pt>
                <c:pt idx="15">
                  <c:v>41.874382702504569</c:v>
                </c:pt>
                <c:pt idx="16">
                  <c:v>43.33267488267154</c:v>
                </c:pt>
                <c:pt idx="17">
                  <c:v>44.790967062838511</c:v>
                </c:pt>
                <c:pt idx="18">
                  <c:v>46.249259243005483</c:v>
                </c:pt>
                <c:pt idx="19">
                  <c:v>47.707551423172461</c:v>
                </c:pt>
                <c:pt idx="20">
                  <c:v>49.165843603339425</c:v>
                </c:pt>
                <c:pt idx="21">
                  <c:v>50.624135783506397</c:v>
                </c:pt>
                <c:pt idx="22">
                  <c:v>52.082427963673368</c:v>
                </c:pt>
                <c:pt idx="23">
                  <c:v>53.540720143840339</c:v>
                </c:pt>
                <c:pt idx="24">
                  <c:v>54.99901232400731</c:v>
                </c:pt>
                <c:pt idx="25">
                  <c:v>56.457304504174289</c:v>
                </c:pt>
                <c:pt idx="26">
                  <c:v>57.915596684341253</c:v>
                </c:pt>
                <c:pt idx="27">
                  <c:v>59.373888864508231</c:v>
                </c:pt>
                <c:pt idx="28">
                  <c:v>60.832181044675195</c:v>
                </c:pt>
                <c:pt idx="29">
                  <c:v>62.290473224842167</c:v>
                </c:pt>
                <c:pt idx="30">
                  <c:v>63.748765405009138</c:v>
                </c:pt>
                <c:pt idx="31">
                  <c:v>65.207057585176102</c:v>
                </c:pt>
                <c:pt idx="32">
                  <c:v>66.66534976534308</c:v>
                </c:pt>
                <c:pt idx="33">
                  <c:v>68.123641945510059</c:v>
                </c:pt>
                <c:pt idx="34">
                  <c:v>69.581934125677023</c:v>
                </c:pt>
                <c:pt idx="35">
                  <c:v>71.040226305844001</c:v>
                </c:pt>
                <c:pt idx="36">
                  <c:v>72.498633077569991</c:v>
                </c:pt>
                <c:pt idx="37">
                  <c:v>73.95692525773697</c:v>
                </c:pt>
                <c:pt idx="38">
                  <c:v>75.415217437903934</c:v>
                </c:pt>
                <c:pt idx="39">
                  <c:v>76.873509618070912</c:v>
                </c:pt>
                <c:pt idx="40">
                  <c:v>78.331801798237876</c:v>
                </c:pt>
                <c:pt idx="41">
                  <c:v>79.790093978404855</c:v>
                </c:pt>
                <c:pt idx="42">
                  <c:v>81.248386158571819</c:v>
                </c:pt>
                <c:pt idx="43">
                  <c:v>82.706678338738797</c:v>
                </c:pt>
                <c:pt idx="44">
                  <c:v>84.164970518905761</c:v>
                </c:pt>
                <c:pt idx="45">
                  <c:v>85.62326269907274</c:v>
                </c:pt>
                <c:pt idx="46">
                  <c:v>87.081554879239704</c:v>
                </c:pt>
                <c:pt idx="47">
                  <c:v>88.539847059406682</c:v>
                </c:pt>
                <c:pt idx="48">
                  <c:v>89.998139239573646</c:v>
                </c:pt>
              </c:numCache>
            </c:numRef>
          </c:xVal>
          <c:yVal>
            <c:numRef>
              <c:f>'Tri elements'!$N$4:$N$52</c:f>
              <c:numCache>
                <c:formatCode>General</c:formatCode>
                <c:ptCount val="49"/>
                <c:pt idx="0">
                  <c:v>352.63900000000001</c:v>
                </c:pt>
                <c:pt idx="1">
                  <c:v>373.43200000000002</c:v>
                </c:pt>
                <c:pt idx="2">
                  <c:v>295.952</c:v>
                </c:pt>
                <c:pt idx="3">
                  <c:v>262.529</c:v>
                </c:pt>
                <c:pt idx="4">
                  <c:v>243.602</c:v>
                </c:pt>
                <c:pt idx="5">
                  <c:v>227.69399999999999</c:v>
                </c:pt>
                <c:pt idx="6">
                  <c:v>212.51</c:v>
                </c:pt>
                <c:pt idx="7">
                  <c:v>198.54599999999999</c:v>
                </c:pt>
                <c:pt idx="8">
                  <c:v>186.42699999999999</c:v>
                </c:pt>
                <c:pt idx="9">
                  <c:v>176.33799999999999</c:v>
                </c:pt>
                <c:pt idx="10">
                  <c:v>168.179</c:v>
                </c:pt>
                <c:pt idx="11">
                  <c:v>161.779</c:v>
                </c:pt>
                <c:pt idx="12">
                  <c:v>156.99199999999999</c:v>
                </c:pt>
                <c:pt idx="13">
                  <c:v>153.72499999999999</c:v>
                </c:pt>
                <c:pt idx="14">
                  <c:v>151.91300000000001</c:v>
                </c:pt>
                <c:pt idx="15">
                  <c:v>151.50899999999999</c:v>
                </c:pt>
                <c:pt idx="16">
                  <c:v>152.464</c:v>
                </c:pt>
                <c:pt idx="17">
                  <c:v>154.72300000000001</c:v>
                </c:pt>
                <c:pt idx="18">
                  <c:v>158.22399999999999</c:v>
                </c:pt>
                <c:pt idx="19">
                  <c:v>162.89699999999999</c:v>
                </c:pt>
                <c:pt idx="20">
                  <c:v>168.66900000000001</c:v>
                </c:pt>
                <c:pt idx="21">
                  <c:v>175.464</c:v>
                </c:pt>
                <c:pt idx="22">
                  <c:v>183.21</c:v>
                </c:pt>
                <c:pt idx="23">
                  <c:v>191.84100000000001</c:v>
                </c:pt>
                <c:pt idx="24">
                  <c:v>201.29400000000001</c:v>
                </c:pt>
                <c:pt idx="25">
                  <c:v>211.51499999999999</c:v>
                </c:pt>
                <c:pt idx="26">
                  <c:v>222.459</c:v>
                </c:pt>
                <c:pt idx="27">
                  <c:v>234.084</c:v>
                </c:pt>
                <c:pt idx="28">
                  <c:v>246.35900000000001</c:v>
                </c:pt>
                <c:pt idx="29">
                  <c:v>259.25599999999997</c:v>
                </c:pt>
                <c:pt idx="30">
                  <c:v>272.75400000000002</c:v>
                </c:pt>
                <c:pt idx="31">
                  <c:v>286.83600000000001</c:v>
                </c:pt>
                <c:pt idx="32">
                  <c:v>301.49</c:v>
                </c:pt>
                <c:pt idx="33">
                  <c:v>316.70600000000002</c:v>
                </c:pt>
                <c:pt idx="34">
                  <c:v>332.47899999999998</c:v>
                </c:pt>
                <c:pt idx="35">
                  <c:v>348.803</c:v>
                </c:pt>
                <c:pt idx="36">
                  <c:v>365.67899999999997</c:v>
                </c:pt>
                <c:pt idx="37">
                  <c:v>383.11599999999999</c:v>
                </c:pt>
                <c:pt idx="38">
                  <c:v>401.15</c:v>
                </c:pt>
                <c:pt idx="39">
                  <c:v>419.86099999999999</c:v>
                </c:pt>
                <c:pt idx="40">
                  <c:v>439.35199999999998</c:v>
                </c:pt>
                <c:pt idx="41">
                  <c:v>459.61900000000003</c:v>
                </c:pt>
                <c:pt idx="42">
                  <c:v>480.22300000000001</c:v>
                </c:pt>
                <c:pt idx="43">
                  <c:v>499.79</c:v>
                </c:pt>
                <c:pt idx="44">
                  <c:v>515.89099999999996</c:v>
                </c:pt>
                <c:pt idx="45">
                  <c:v>526.803</c:v>
                </c:pt>
                <c:pt idx="46">
                  <c:v>538.30499999999995</c:v>
                </c:pt>
                <c:pt idx="47">
                  <c:v>579.91099999999994</c:v>
                </c:pt>
                <c:pt idx="48">
                  <c:v>793.14499999999998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DF-47EB-AD2B-BFF264765ED4}"/>
            </c:ext>
          </c:extLst>
        </c:ser>
        <c:ser>
          <c:idx val="2"/>
          <c:order val="2"/>
          <c:tx>
            <c:strRef>
              <c:f>'Tri elements'!$Q$3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 elements'!$P$4:$P$68</c:f>
              <c:numCache>
                <c:formatCode>General</c:formatCode>
                <c:ptCount val="65"/>
                <c:pt idx="0">
                  <c:v>90</c:v>
                </c:pt>
                <c:pt idx="1">
                  <c:v>88.906005845133109</c:v>
                </c:pt>
                <c:pt idx="2">
                  <c:v>87.811988771954418</c:v>
                </c:pt>
                <c:pt idx="3">
                  <c:v>86.717983157931613</c:v>
                </c:pt>
                <c:pt idx="4">
                  <c:v>85.623977543908822</c:v>
                </c:pt>
                <c:pt idx="5">
                  <c:v>84.529971929886031</c:v>
                </c:pt>
                <c:pt idx="6">
                  <c:v>83.43596631586324</c:v>
                </c:pt>
                <c:pt idx="7">
                  <c:v>82.341960701840435</c:v>
                </c:pt>
                <c:pt idx="8">
                  <c:v>81.24806967937667</c:v>
                </c:pt>
                <c:pt idx="9">
                  <c:v>80.154064065353879</c:v>
                </c:pt>
                <c:pt idx="10">
                  <c:v>79.060058451331088</c:v>
                </c:pt>
                <c:pt idx="11">
                  <c:v>77.965594471072194</c:v>
                </c:pt>
                <c:pt idx="12">
                  <c:v>76.872390997962583</c:v>
                </c:pt>
                <c:pt idx="13">
                  <c:v>75.778041609262701</c:v>
                </c:pt>
                <c:pt idx="14">
                  <c:v>74.683692220562833</c:v>
                </c:pt>
                <c:pt idx="15">
                  <c:v>73.590488747453222</c:v>
                </c:pt>
                <c:pt idx="16">
                  <c:v>72.496139358753354</c:v>
                </c:pt>
                <c:pt idx="17">
                  <c:v>71.401789970053471</c:v>
                </c:pt>
                <c:pt idx="18">
                  <c:v>70.30858649694386</c:v>
                </c:pt>
                <c:pt idx="19">
                  <c:v>69.214237108243992</c:v>
                </c:pt>
                <c:pt idx="20">
                  <c:v>68.119887719544124</c:v>
                </c:pt>
                <c:pt idx="21">
                  <c:v>67.025538330844256</c:v>
                </c:pt>
                <c:pt idx="22">
                  <c:v>65.932334857734645</c:v>
                </c:pt>
                <c:pt idx="23">
                  <c:v>64.837985469034763</c:v>
                </c:pt>
                <c:pt idx="24">
                  <c:v>63.743636080334895</c:v>
                </c:pt>
                <c:pt idx="25">
                  <c:v>62.650432607225284</c:v>
                </c:pt>
                <c:pt idx="26">
                  <c:v>61.556083218525409</c:v>
                </c:pt>
                <c:pt idx="27">
                  <c:v>60.46173382982554</c:v>
                </c:pt>
                <c:pt idx="28">
                  <c:v>59.368530356715937</c:v>
                </c:pt>
                <c:pt idx="29">
                  <c:v>58.274180968016054</c:v>
                </c:pt>
                <c:pt idx="30">
                  <c:v>57.179831579316179</c:v>
                </c:pt>
                <c:pt idx="31">
                  <c:v>56.086628106206575</c:v>
                </c:pt>
                <c:pt idx="32">
                  <c:v>54.9922787175067</c:v>
                </c:pt>
                <c:pt idx="33">
                  <c:v>53.897929328806825</c:v>
                </c:pt>
                <c:pt idx="34">
                  <c:v>52.803579940106957</c:v>
                </c:pt>
                <c:pt idx="35">
                  <c:v>51.710376466997346</c:v>
                </c:pt>
                <c:pt idx="36">
                  <c:v>50.616027078297471</c:v>
                </c:pt>
                <c:pt idx="37">
                  <c:v>49.521677689597603</c:v>
                </c:pt>
                <c:pt idx="38">
                  <c:v>48.428474216487992</c:v>
                </c:pt>
                <c:pt idx="39">
                  <c:v>47.334124827788123</c:v>
                </c:pt>
                <c:pt idx="40">
                  <c:v>46.239775439088241</c:v>
                </c:pt>
                <c:pt idx="41">
                  <c:v>45.14657196597863</c:v>
                </c:pt>
                <c:pt idx="42">
                  <c:v>44.052222577278762</c:v>
                </c:pt>
                <c:pt idx="43">
                  <c:v>42.957873188578887</c:v>
                </c:pt>
                <c:pt idx="44">
                  <c:v>41.864669715469283</c:v>
                </c:pt>
                <c:pt idx="45">
                  <c:v>40.770320326769408</c:v>
                </c:pt>
                <c:pt idx="46">
                  <c:v>39.675970938069533</c:v>
                </c:pt>
                <c:pt idx="47">
                  <c:v>38.581621549369665</c:v>
                </c:pt>
                <c:pt idx="48">
                  <c:v>37.488418076260054</c:v>
                </c:pt>
                <c:pt idx="49">
                  <c:v>36.394068687560186</c:v>
                </c:pt>
                <c:pt idx="50">
                  <c:v>35.299719298860303</c:v>
                </c:pt>
                <c:pt idx="51">
                  <c:v>34.206515825750692</c:v>
                </c:pt>
                <c:pt idx="52">
                  <c:v>33.112166437050817</c:v>
                </c:pt>
                <c:pt idx="53">
                  <c:v>32.017817048350956</c:v>
                </c:pt>
                <c:pt idx="54">
                  <c:v>30.924613575241338</c:v>
                </c:pt>
                <c:pt idx="55">
                  <c:v>29.83026418654147</c:v>
                </c:pt>
                <c:pt idx="56">
                  <c:v>28.735914797841588</c:v>
                </c:pt>
                <c:pt idx="57">
                  <c:v>27.64156540914172</c:v>
                </c:pt>
                <c:pt idx="58">
                  <c:v>26.548361936032109</c:v>
                </c:pt>
                <c:pt idx="59">
                  <c:v>25.454012547332241</c:v>
                </c:pt>
                <c:pt idx="60">
                  <c:v>24.359663158632358</c:v>
                </c:pt>
                <c:pt idx="61">
                  <c:v>23.269897432293547</c:v>
                </c:pt>
                <c:pt idx="62">
                  <c:v>22.180131705954707</c:v>
                </c:pt>
                <c:pt idx="63">
                  <c:v>21.090365979615896</c:v>
                </c:pt>
                <c:pt idx="64">
                  <c:v>20.000600253277057</c:v>
                </c:pt>
              </c:numCache>
            </c:numRef>
          </c:xVal>
          <c:yVal>
            <c:numRef>
              <c:f>'Tri elements'!$Q$4:$Q$68</c:f>
              <c:numCache>
                <c:formatCode>0.00E+00</c:formatCode>
                <c:ptCount val="65"/>
                <c:pt idx="0">
                  <c:v>624</c:v>
                </c:pt>
                <c:pt idx="1">
                  <c:v>605.42999999999995</c:v>
                </c:pt>
                <c:pt idx="2">
                  <c:v>590.69000000000005</c:v>
                </c:pt>
                <c:pt idx="3">
                  <c:v>568.29999999999995</c:v>
                </c:pt>
                <c:pt idx="4">
                  <c:v>551.07000000000005</c:v>
                </c:pt>
                <c:pt idx="5">
                  <c:v>534.44000000000005</c:v>
                </c:pt>
                <c:pt idx="6">
                  <c:v>521.30999999999995</c:v>
                </c:pt>
                <c:pt idx="7">
                  <c:v>500.86</c:v>
                </c:pt>
                <c:pt idx="8">
                  <c:v>485.29</c:v>
                </c:pt>
                <c:pt idx="9">
                  <c:v>470.01</c:v>
                </c:pt>
                <c:pt idx="10">
                  <c:v>458.12</c:v>
                </c:pt>
                <c:pt idx="11">
                  <c:v>439.48</c:v>
                </c:pt>
                <c:pt idx="12">
                  <c:v>425.21</c:v>
                </c:pt>
                <c:pt idx="13">
                  <c:v>411.34</c:v>
                </c:pt>
                <c:pt idx="14">
                  <c:v>400.61</c:v>
                </c:pt>
                <c:pt idx="15">
                  <c:v>383.51</c:v>
                </c:pt>
                <c:pt idx="16">
                  <c:v>370.53</c:v>
                </c:pt>
                <c:pt idx="17">
                  <c:v>357.93</c:v>
                </c:pt>
                <c:pt idx="18">
                  <c:v>348.29</c:v>
                </c:pt>
                <c:pt idx="19">
                  <c:v>332.63</c:v>
                </c:pt>
                <c:pt idx="20">
                  <c:v>320.94</c:v>
                </c:pt>
                <c:pt idx="21">
                  <c:v>309.55</c:v>
                </c:pt>
                <c:pt idx="22">
                  <c:v>301</c:v>
                </c:pt>
                <c:pt idx="23">
                  <c:v>286.74</c:v>
                </c:pt>
                <c:pt idx="24">
                  <c:v>276.32</c:v>
                </c:pt>
                <c:pt idx="25">
                  <c:v>266.18</c:v>
                </c:pt>
                <c:pt idx="26">
                  <c:v>258.88</c:v>
                </c:pt>
                <c:pt idx="27">
                  <c:v>245.99</c:v>
                </c:pt>
                <c:pt idx="28">
                  <c:v>236.84</c:v>
                </c:pt>
                <c:pt idx="29">
                  <c:v>228.12</c:v>
                </c:pt>
                <c:pt idx="30">
                  <c:v>222.22</c:v>
                </c:pt>
                <c:pt idx="31">
                  <c:v>210.88</c:v>
                </c:pt>
                <c:pt idx="32">
                  <c:v>203.08</c:v>
                </c:pt>
                <c:pt idx="33">
                  <c:v>195.65</c:v>
                </c:pt>
                <c:pt idx="34">
                  <c:v>191.61</c:v>
                </c:pt>
                <c:pt idx="35">
                  <c:v>182.12</c:v>
                </c:pt>
                <c:pt idx="36">
                  <c:v>176.08</c:v>
                </c:pt>
                <c:pt idx="37">
                  <c:v>170.46</c:v>
                </c:pt>
                <c:pt idx="38">
                  <c:v>168.47</c:v>
                </c:pt>
                <c:pt idx="39">
                  <c:v>160.97999999999999</c:v>
                </c:pt>
                <c:pt idx="40">
                  <c:v>157.13</c:v>
                </c:pt>
                <c:pt idx="41">
                  <c:v>153.87</c:v>
                </c:pt>
                <c:pt idx="42">
                  <c:v>154.38</c:v>
                </c:pt>
                <c:pt idx="43">
                  <c:v>149.41</c:v>
                </c:pt>
                <c:pt idx="44">
                  <c:v>148.22</c:v>
                </c:pt>
                <c:pt idx="45">
                  <c:v>147.77000000000001</c:v>
                </c:pt>
                <c:pt idx="46">
                  <c:v>151.08000000000001</c:v>
                </c:pt>
                <c:pt idx="47">
                  <c:v>149.25</c:v>
                </c:pt>
                <c:pt idx="48">
                  <c:v>151.21</c:v>
                </c:pt>
                <c:pt idx="49">
                  <c:v>154.05000000000001</c:v>
                </c:pt>
                <c:pt idx="50">
                  <c:v>160.41</c:v>
                </c:pt>
                <c:pt idx="51">
                  <c:v>162.27000000000001</c:v>
                </c:pt>
                <c:pt idx="52">
                  <c:v>167.78</c:v>
                </c:pt>
                <c:pt idx="53">
                  <c:v>174.37</c:v>
                </c:pt>
                <c:pt idx="54">
                  <c:v>184.13</c:v>
                </c:pt>
                <c:pt idx="55">
                  <c:v>190.89</c:v>
                </c:pt>
                <c:pt idx="56">
                  <c:v>200.94</c:v>
                </c:pt>
                <c:pt idx="57">
                  <c:v>212.72</c:v>
                </c:pt>
                <c:pt idx="58">
                  <c:v>226.87</c:v>
                </c:pt>
                <c:pt idx="59">
                  <c:v>241.24</c:v>
                </c:pt>
                <c:pt idx="60">
                  <c:v>258.82</c:v>
                </c:pt>
                <c:pt idx="61">
                  <c:v>279.29000000000002</c:v>
                </c:pt>
                <c:pt idx="62">
                  <c:v>301.32</c:v>
                </c:pt>
                <c:pt idx="63">
                  <c:v>331.45</c:v>
                </c:pt>
                <c:pt idx="64">
                  <c:v>360.68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DF-47EB-AD2B-BFF26476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111327"/>
        <c:axId val="1439920031"/>
      </c:scatterChart>
      <c:valAx>
        <c:axId val="134811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 elements'!$L$3</c:f>
              <c:strCache>
                <c:ptCount val="1"/>
                <c:pt idx="0">
                  <c:v>Phi [deg]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20031"/>
        <c:crosses val="autoZero"/>
        <c:crossBetween val="midCat"/>
      </c:valAx>
      <c:valAx>
        <c:axId val="143992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 elements'!$M$2:$N$2</c:f>
              <c:strCache>
                <c:ptCount val="2"/>
                <c:pt idx="0">
                  <c:v>Mid-surface VM [kPa]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11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'Quad elements'!$B$1</c:f>
          <c:strCache>
            <c:ptCount val="1"/>
            <c:pt idx="0">
              <c:v>Circumferential shell force vs Phi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'Quad elements'!$C$3</c:f>
              <c:strCache>
                <c:ptCount val="1"/>
                <c:pt idx="0">
                  <c:v>Thick quad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'Quad elements'!$B$4:$B$68</c:f>
              <c:numCache>
                <c:formatCode>General</c:formatCode>
                <c:ptCount val="65"/>
                <c:pt idx="0">
                  <c:v>20</c:v>
                </c:pt>
                <c:pt idx="1">
                  <c:v>21.09373174019672</c:v>
                </c:pt>
                <c:pt idx="2">
                  <c:v>22.187461188562263</c:v>
                </c:pt>
                <c:pt idx="3">
                  <c:v>23.281203241999297</c:v>
                </c:pt>
                <c:pt idx="4">
                  <c:v>24.374933836280427</c:v>
                </c:pt>
                <c:pt idx="5">
                  <c:v>25.46866443056156</c:v>
                </c:pt>
                <c:pt idx="6">
                  <c:v>26.562395024842687</c:v>
                </c:pt>
                <c:pt idx="7">
                  <c:v>27.656137078279723</c:v>
                </c:pt>
                <c:pt idx="8">
                  <c:v>28.749867672560853</c:v>
                </c:pt>
                <c:pt idx="9">
                  <c:v>29.843598266841987</c:v>
                </c:pt>
                <c:pt idx="10">
                  <c:v>30.937328861123117</c:v>
                </c:pt>
                <c:pt idx="11">
                  <c:v>32.031082373716046</c:v>
                </c:pt>
                <c:pt idx="12">
                  <c:v>33.124744213061767</c:v>
                </c:pt>
                <c:pt idx="13">
                  <c:v>34.218520643966507</c:v>
                </c:pt>
                <c:pt idx="14">
                  <c:v>35.312297074871253</c:v>
                </c:pt>
                <c:pt idx="15">
                  <c:v>36.405958914216967</c:v>
                </c:pt>
                <c:pt idx="16">
                  <c:v>37.499735345121707</c:v>
                </c:pt>
                <c:pt idx="17">
                  <c:v>38.593511776026446</c:v>
                </c:pt>
                <c:pt idx="18">
                  <c:v>39.687173615372167</c:v>
                </c:pt>
                <c:pt idx="19">
                  <c:v>40.780950046276907</c:v>
                </c:pt>
                <c:pt idx="20">
                  <c:v>41.87461188562262</c:v>
                </c:pt>
                <c:pt idx="21">
                  <c:v>42.968388316527367</c:v>
                </c:pt>
                <c:pt idx="22">
                  <c:v>44.062164747432099</c:v>
                </c:pt>
                <c:pt idx="23">
                  <c:v>45.15582658677782</c:v>
                </c:pt>
                <c:pt idx="24">
                  <c:v>46.24960301768256</c:v>
                </c:pt>
                <c:pt idx="25">
                  <c:v>47.343379448587299</c:v>
                </c:pt>
                <c:pt idx="26">
                  <c:v>48.437041287933013</c:v>
                </c:pt>
                <c:pt idx="27">
                  <c:v>49.530817718837753</c:v>
                </c:pt>
                <c:pt idx="28">
                  <c:v>50.624479558183474</c:v>
                </c:pt>
                <c:pt idx="29">
                  <c:v>51.718255989088213</c:v>
                </c:pt>
                <c:pt idx="30">
                  <c:v>52.81203241999296</c:v>
                </c:pt>
                <c:pt idx="31">
                  <c:v>53.905694259338674</c:v>
                </c:pt>
                <c:pt idx="32">
                  <c:v>54.999470690243413</c:v>
                </c:pt>
                <c:pt idx="33">
                  <c:v>56.09324712114816</c:v>
                </c:pt>
                <c:pt idx="34">
                  <c:v>57.186908960493874</c:v>
                </c:pt>
                <c:pt idx="35">
                  <c:v>58.280685391398613</c:v>
                </c:pt>
                <c:pt idx="36">
                  <c:v>59.374347230744334</c:v>
                </c:pt>
                <c:pt idx="37">
                  <c:v>60.468123661649074</c:v>
                </c:pt>
                <c:pt idx="38">
                  <c:v>61.561900092553813</c:v>
                </c:pt>
                <c:pt idx="39">
                  <c:v>62.655561931899527</c:v>
                </c:pt>
                <c:pt idx="40">
                  <c:v>63.749338362804266</c:v>
                </c:pt>
                <c:pt idx="41">
                  <c:v>64.843114793709006</c:v>
                </c:pt>
                <c:pt idx="42">
                  <c:v>65.936776633054734</c:v>
                </c:pt>
                <c:pt idx="43">
                  <c:v>67.030553063959474</c:v>
                </c:pt>
                <c:pt idx="44">
                  <c:v>68.124214903305187</c:v>
                </c:pt>
                <c:pt idx="45">
                  <c:v>69.217991334209927</c:v>
                </c:pt>
                <c:pt idx="46">
                  <c:v>70.311767765114666</c:v>
                </c:pt>
                <c:pt idx="47">
                  <c:v>71.40542960446038</c:v>
                </c:pt>
                <c:pt idx="48">
                  <c:v>72.49920603536512</c:v>
                </c:pt>
                <c:pt idx="49">
                  <c:v>73.592982466269859</c:v>
                </c:pt>
                <c:pt idx="50">
                  <c:v>74.686644305615587</c:v>
                </c:pt>
                <c:pt idx="51">
                  <c:v>75.780420736520313</c:v>
                </c:pt>
                <c:pt idx="52">
                  <c:v>76.874082575866026</c:v>
                </c:pt>
                <c:pt idx="53">
                  <c:v>77.96785900677078</c:v>
                </c:pt>
                <c:pt idx="54">
                  <c:v>79.061635437675506</c:v>
                </c:pt>
                <c:pt idx="55">
                  <c:v>80.155297277021234</c:v>
                </c:pt>
                <c:pt idx="56">
                  <c:v>81.249073707925987</c:v>
                </c:pt>
                <c:pt idx="57">
                  <c:v>82.342735547271701</c:v>
                </c:pt>
                <c:pt idx="58">
                  <c:v>83.436511978176426</c:v>
                </c:pt>
                <c:pt idx="59">
                  <c:v>84.53028840908118</c:v>
                </c:pt>
                <c:pt idx="60">
                  <c:v>85.623950248426894</c:v>
                </c:pt>
                <c:pt idx="61">
                  <c:v>86.717726679331619</c:v>
                </c:pt>
                <c:pt idx="62">
                  <c:v>87.811388518677347</c:v>
                </c:pt>
                <c:pt idx="63">
                  <c:v>88.905164949582087</c:v>
                </c:pt>
                <c:pt idx="64">
                  <c:v>89.998941380486826</c:v>
                </c:pt>
              </c:numCache>
            </c:numRef>
          </c:xVal>
          <c:yVal>
            <c:numRef>
              <c:f>'Quad elements'!$C$4:$C$68</c:f>
              <c:numCache>
                <c:formatCode>General</c:formatCode>
                <c:ptCount val="65"/>
                <c:pt idx="0">
                  <c:v>-3678.05</c:v>
                </c:pt>
                <c:pt idx="1">
                  <c:v>-3393.75</c:v>
                </c:pt>
                <c:pt idx="2">
                  <c:v>-3189.2</c:v>
                </c:pt>
                <c:pt idx="3">
                  <c:v>-3009.67</c:v>
                </c:pt>
                <c:pt idx="4">
                  <c:v>-2849.27</c:v>
                </c:pt>
                <c:pt idx="5">
                  <c:v>-2703.45</c:v>
                </c:pt>
                <c:pt idx="6">
                  <c:v>-2568.9299999999998</c:v>
                </c:pt>
                <c:pt idx="7">
                  <c:v>-2443.4499999999998</c:v>
                </c:pt>
                <c:pt idx="8">
                  <c:v>-2325.38</c:v>
                </c:pt>
                <c:pt idx="9">
                  <c:v>-2213.4499999999998</c:v>
                </c:pt>
                <c:pt idx="10">
                  <c:v>-2106.67</c:v>
                </c:pt>
                <c:pt idx="11">
                  <c:v>-2004.17</c:v>
                </c:pt>
                <c:pt idx="12">
                  <c:v>-1905.2</c:v>
                </c:pt>
                <c:pt idx="13">
                  <c:v>-1809.14</c:v>
                </c:pt>
                <c:pt idx="14">
                  <c:v>-1715.43</c:v>
                </c:pt>
                <c:pt idx="15">
                  <c:v>-1623.6</c:v>
                </c:pt>
                <c:pt idx="16">
                  <c:v>-1533.25</c:v>
                </c:pt>
                <c:pt idx="17">
                  <c:v>-1444.04</c:v>
                </c:pt>
                <c:pt idx="18">
                  <c:v>-1355.67</c:v>
                </c:pt>
                <c:pt idx="19">
                  <c:v>-1267.8900000000001</c:v>
                </c:pt>
                <c:pt idx="20">
                  <c:v>-1180.48</c:v>
                </c:pt>
                <c:pt idx="21">
                  <c:v>-1093.23</c:v>
                </c:pt>
                <c:pt idx="22">
                  <c:v>-1005.99</c:v>
                </c:pt>
                <c:pt idx="23">
                  <c:v>-918.601</c:v>
                </c:pt>
                <c:pt idx="24">
                  <c:v>-830.93100000000004</c:v>
                </c:pt>
                <c:pt idx="25">
                  <c:v>-742.86500000000001</c:v>
                </c:pt>
                <c:pt idx="26">
                  <c:v>-654.298</c:v>
                </c:pt>
                <c:pt idx="27">
                  <c:v>-565.13699999999994</c:v>
                </c:pt>
                <c:pt idx="28">
                  <c:v>-475.3</c:v>
                </c:pt>
                <c:pt idx="29">
                  <c:v>-384.71</c:v>
                </c:pt>
                <c:pt idx="30">
                  <c:v>-293.30200000000002</c:v>
                </c:pt>
                <c:pt idx="31">
                  <c:v>-201.012</c:v>
                </c:pt>
                <c:pt idx="32">
                  <c:v>-107.78400000000001</c:v>
                </c:pt>
                <c:pt idx="33">
                  <c:v>-13.567600000000001</c:v>
                </c:pt>
                <c:pt idx="34">
                  <c:v>81.686000000000007</c:v>
                </c:pt>
                <c:pt idx="35">
                  <c:v>178.02099999999999</c:v>
                </c:pt>
                <c:pt idx="36">
                  <c:v>275.48</c:v>
                </c:pt>
                <c:pt idx="37">
                  <c:v>374.101</c:v>
                </c:pt>
                <c:pt idx="38">
                  <c:v>473.923</c:v>
                </c:pt>
                <c:pt idx="39">
                  <c:v>574.98199999999997</c:v>
                </c:pt>
                <c:pt idx="40">
                  <c:v>677.31200000000001</c:v>
                </c:pt>
                <c:pt idx="41">
                  <c:v>780.94899999999996</c:v>
                </c:pt>
                <c:pt idx="42">
                  <c:v>885.92499999999995</c:v>
                </c:pt>
                <c:pt idx="43">
                  <c:v>992.27599999999995</c:v>
                </c:pt>
                <c:pt idx="44">
                  <c:v>1100.03</c:v>
                </c:pt>
                <c:pt idx="45">
                  <c:v>1209.23</c:v>
                </c:pt>
                <c:pt idx="46">
                  <c:v>1319.91</c:v>
                </c:pt>
                <c:pt idx="47">
                  <c:v>1432.1</c:v>
                </c:pt>
                <c:pt idx="48">
                  <c:v>1545.84</c:v>
                </c:pt>
                <c:pt idx="49">
                  <c:v>1661.17</c:v>
                </c:pt>
                <c:pt idx="50">
                  <c:v>1778.12</c:v>
                </c:pt>
                <c:pt idx="51">
                  <c:v>1896.75</c:v>
                </c:pt>
                <c:pt idx="52">
                  <c:v>2017.09</c:v>
                </c:pt>
                <c:pt idx="53">
                  <c:v>2139.1999999999998</c:v>
                </c:pt>
                <c:pt idx="54">
                  <c:v>2263.11</c:v>
                </c:pt>
                <c:pt idx="55">
                  <c:v>2388.89</c:v>
                </c:pt>
                <c:pt idx="56">
                  <c:v>2516.59</c:v>
                </c:pt>
                <c:pt idx="57">
                  <c:v>2646.27</c:v>
                </c:pt>
                <c:pt idx="58">
                  <c:v>2777.99</c:v>
                </c:pt>
                <c:pt idx="59">
                  <c:v>2911.82</c:v>
                </c:pt>
                <c:pt idx="60">
                  <c:v>3047.84</c:v>
                </c:pt>
                <c:pt idx="61">
                  <c:v>3186.13</c:v>
                </c:pt>
                <c:pt idx="62">
                  <c:v>3326.77</c:v>
                </c:pt>
                <c:pt idx="63">
                  <c:v>3469.86</c:v>
                </c:pt>
                <c:pt idx="64">
                  <c:v>3634.89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C-493D-B5BC-15CF8E922B02}"/>
            </c:ext>
          </c:extLst>
        </c:ser>
        <c:ser>
          <c:idx val="1"/>
          <c:order val="1"/>
          <c:tx>
            <c:strRef>
              <c:f>'Quad elements'!$D$3</c:f>
              <c:strCache>
                <c:ptCount val="1"/>
                <c:pt idx="0">
                  <c:v>Thin quad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'Quad elements'!$B$4:$B$68</c:f>
              <c:numCache>
                <c:formatCode>General</c:formatCode>
                <c:ptCount val="65"/>
                <c:pt idx="0">
                  <c:v>20</c:v>
                </c:pt>
                <c:pt idx="1">
                  <c:v>21.09373174019672</c:v>
                </c:pt>
                <c:pt idx="2">
                  <c:v>22.187461188562263</c:v>
                </c:pt>
                <c:pt idx="3">
                  <c:v>23.281203241999297</c:v>
                </c:pt>
                <c:pt idx="4">
                  <c:v>24.374933836280427</c:v>
                </c:pt>
                <c:pt idx="5">
                  <c:v>25.46866443056156</c:v>
                </c:pt>
                <c:pt idx="6">
                  <c:v>26.562395024842687</c:v>
                </c:pt>
                <c:pt idx="7">
                  <c:v>27.656137078279723</c:v>
                </c:pt>
                <c:pt idx="8">
                  <c:v>28.749867672560853</c:v>
                </c:pt>
                <c:pt idx="9">
                  <c:v>29.843598266841987</c:v>
                </c:pt>
                <c:pt idx="10">
                  <c:v>30.937328861123117</c:v>
                </c:pt>
                <c:pt idx="11">
                  <c:v>32.031082373716046</c:v>
                </c:pt>
                <c:pt idx="12">
                  <c:v>33.124744213061767</c:v>
                </c:pt>
                <c:pt idx="13">
                  <c:v>34.218520643966507</c:v>
                </c:pt>
                <c:pt idx="14">
                  <c:v>35.312297074871253</c:v>
                </c:pt>
                <c:pt idx="15">
                  <c:v>36.405958914216967</c:v>
                </c:pt>
                <c:pt idx="16">
                  <c:v>37.499735345121707</c:v>
                </c:pt>
                <c:pt idx="17">
                  <c:v>38.593511776026446</c:v>
                </c:pt>
                <c:pt idx="18">
                  <c:v>39.687173615372167</c:v>
                </c:pt>
                <c:pt idx="19">
                  <c:v>40.780950046276907</c:v>
                </c:pt>
                <c:pt idx="20">
                  <c:v>41.87461188562262</c:v>
                </c:pt>
                <c:pt idx="21">
                  <c:v>42.968388316527367</c:v>
                </c:pt>
                <c:pt idx="22">
                  <c:v>44.062164747432099</c:v>
                </c:pt>
                <c:pt idx="23">
                  <c:v>45.15582658677782</c:v>
                </c:pt>
                <c:pt idx="24">
                  <c:v>46.24960301768256</c:v>
                </c:pt>
                <c:pt idx="25">
                  <c:v>47.343379448587299</c:v>
                </c:pt>
                <c:pt idx="26">
                  <c:v>48.437041287933013</c:v>
                </c:pt>
                <c:pt idx="27">
                  <c:v>49.530817718837753</c:v>
                </c:pt>
                <c:pt idx="28">
                  <c:v>50.624479558183474</c:v>
                </c:pt>
                <c:pt idx="29">
                  <c:v>51.718255989088213</c:v>
                </c:pt>
                <c:pt idx="30">
                  <c:v>52.81203241999296</c:v>
                </c:pt>
                <c:pt idx="31">
                  <c:v>53.905694259338674</c:v>
                </c:pt>
                <c:pt idx="32">
                  <c:v>54.999470690243413</c:v>
                </c:pt>
                <c:pt idx="33">
                  <c:v>56.09324712114816</c:v>
                </c:pt>
                <c:pt idx="34">
                  <c:v>57.186908960493874</c:v>
                </c:pt>
                <c:pt idx="35">
                  <c:v>58.280685391398613</c:v>
                </c:pt>
                <c:pt idx="36">
                  <c:v>59.374347230744334</c:v>
                </c:pt>
                <c:pt idx="37">
                  <c:v>60.468123661649074</c:v>
                </c:pt>
                <c:pt idx="38">
                  <c:v>61.561900092553813</c:v>
                </c:pt>
                <c:pt idx="39">
                  <c:v>62.655561931899527</c:v>
                </c:pt>
                <c:pt idx="40">
                  <c:v>63.749338362804266</c:v>
                </c:pt>
                <c:pt idx="41">
                  <c:v>64.843114793709006</c:v>
                </c:pt>
                <c:pt idx="42">
                  <c:v>65.936776633054734</c:v>
                </c:pt>
                <c:pt idx="43">
                  <c:v>67.030553063959474</c:v>
                </c:pt>
                <c:pt idx="44">
                  <c:v>68.124214903305187</c:v>
                </c:pt>
                <c:pt idx="45">
                  <c:v>69.217991334209927</c:v>
                </c:pt>
                <c:pt idx="46">
                  <c:v>70.311767765114666</c:v>
                </c:pt>
                <c:pt idx="47">
                  <c:v>71.40542960446038</c:v>
                </c:pt>
                <c:pt idx="48">
                  <c:v>72.49920603536512</c:v>
                </c:pt>
                <c:pt idx="49">
                  <c:v>73.592982466269859</c:v>
                </c:pt>
                <c:pt idx="50">
                  <c:v>74.686644305615587</c:v>
                </c:pt>
                <c:pt idx="51">
                  <c:v>75.780420736520313</c:v>
                </c:pt>
                <c:pt idx="52">
                  <c:v>76.874082575866026</c:v>
                </c:pt>
                <c:pt idx="53">
                  <c:v>77.96785900677078</c:v>
                </c:pt>
                <c:pt idx="54">
                  <c:v>79.061635437675506</c:v>
                </c:pt>
                <c:pt idx="55">
                  <c:v>80.155297277021234</c:v>
                </c:pt>
                <c:pt idx="56">
                  <c:v>81.249073707925987</c:v>
                </c:pt>
                <c:pt idx="57">
                  <c:v>82.342735547271701</c:v>
                </c:pt>
                <c:pt idx="58">
                  <c:v>83.436511978176426</c:v>
                </c:pt>
                <c:pt idx="59">
                  <c:v>84.53028840908118</c:v>
                </c:pt>
                <c:pt idx="60">
                  <c:v>85.623950248426894</c:v>
                </c:pt>
                <c:pt idx="61">
                  <c:v>86.717726679331619</c:v>
                </c:pt>
                <c:pt idx="62">
                  <c:v>87.811388518677347</c:v>
                </c:pt>
                <c:pt idx="63">
                  <c:v>88.905164949582087</c:v>
                </c:pt>
                <c:pt idx="64">
                  <c:v>89.998941380486826</c:v>
                </c:pt>
              </c:numCache>
            </c:numRef>
          </c:xVal>
          <c:yVal>
            <c:numRef>
              <c:f>'Quad elements'!$D$4:$D$68</c:f>
              <c:numCache>
                <c:formatCode>General</c:formatCode>
                <c:ptCount val="65"/>
                <c:pt idx="0">
                  <c:v>-3813.66</c:v>
                </c:pt>
                <c:pt idx="1">
                  <c:v>-3456.38</c:v>
                </c:pt>
                <c:pt idx="2">
                  <c:v>-3154.68</c:v>
                </c:pt>
                <c:pt idx="3">
                  <c:v>-2956.87</c:v>
                </c:pt>
                <c:pt idx="4">
                  <c:v>-2809.41</c:v>
                </c:pt>
                <c:pt idx="5">
                  <c:v>-2681.72</c:v>
                </c:pt>
                <c:pt idx="6">
                  <c:v>-2560.52</c:v>
                </c:pt>
                <c:pt idx="7">
                  <c:v>-2442.0700000000002</c:v>
                </c:pt>
                <c:pt idx="8">
                  <c:v>-2326.5100000000002</c:v>
                </c:pt>
                <c:pt idx="9">
                  <c:v>-2214.73</c:v>
                </c:pt>
                <c:pt idx="10">
                  <c:v>-2107.27</c:v>
                </c:pt>
                <c:pt idx="11">
                  <c:v>-2004.03</c:v>
                </c:pt>
                <c:pt idx="12">
                  <c:v>-1904.55</c:v>
                </c:pt>
                <c:pt idx="13">
                  <c:v>-1808.21</c:v>
                </c:pt>
                <c:pt idx="14">
                  <c:v>-1714.37</c:v>
                </c:pt>
                <c:pt idx="15">
                  <c:v>-1622.5</c:v>
                </c:pt>
                <c:pt idx="16">
                  <c:v>-1532.14</c:v>
                </c:pt>
                <c:pt idx="17">
                  <c:v>-1442.92</c:v>
                </c:pt>
                <c:pt idx="18">
                  <c:v>-1354.55</c:v>
                </c:pt>
                <c:pt idx="19">
                  <c:v>-1266.75</c:v>
                </c:pt>
                <c:pt idx="20">
                  <c:v>-1179.32</c:v>
                </c:pt>
                <c:pt idx="21">
                  <c:v>-1092.06</c:v>
                </c:pt>
                <c:pt idx="22">
                  <c:v>-1004.8</c:v>
                </c:pt>
                <c:pt idx="23">
                  <c:v>-917.39700000000005</c:v>
                </c:pt>
                <c:pt idx="24">
                  <c:v>-829.71699999999998</c:v>
                </c:pt>
                <c:pt idx="25">
                  <c:v>-741.64300000000003</c:v>
                </c:pt>
                <c:pt idx="26">
                  <c:v>-653.06899999999996</c:v>
                </c:pt>
                <c:pt idx="27">
                  <c:v>-563.904</c:v>
                </c:pt>
                <c:pt idx="28">
                  <c:v>-474.06400000000002</c:v>
                </c:pt>
                <c:pt idx="29">
                  <c:v>-383.47300000000001</c:v>
                </c:pt>
                <c:pt idx="30">
                  <c:v>-292.065</c:v>
                </c:pt>
                <c:pt idx="31">
                  <c:v>-199.77600000000001</c:v>
                </c:pt>
                <c:pt idx="32">
                  <c:v>-106.551</c:v>
                </c:pt>
                <c:pt idx="33">
                  <c:v>-12.3383</c:v>
                </c:pt>
                <c:pt idx="34">
                  <c:v>82.910300000000007</c:v>
                </c:pt>
                <c:pt idx="35">
                  <c:v>179.239</c:v>
                </c:pt>
                <c:pt idx="36">
                  <c:v>276.69</c:v>
                </c:pt>
                <c:pt idx="37">
                  <c:v>375.303</c:v>
                </c:pt>
                <c:pt idx="38">
                  <c:v>475.11500000000001</c:v>
                </c:pt>
                <c:pt idx="39">
                  <c:v>576.16399999999999</c:v>
                </c:pt>
                <c:pt idx="40">
                  <c:v>678.48400000000004</c:v>
                </c:pt>
                <c:pt idx="41">
                  <c:v>782.11099999999999</c:v>
                </c:pt>
                <c:pt idx="42">
                  <c:v>887.07899999999995</c:v>
                </c:pt>
                <c:pt idx="43">
                  <c:v>993.42100000000005</c:v>
                </c:pt>
                <c:pt idx="44">
                  <c:v>1101.17</c:v>
                </c:pt>
                <c:pt idx="45">
                  <c:v>1210.3399999999999</c:v>
                </c:pt>
                <c:pt idx="46">
                  <c:v>1320.97</c:v>
                </c:pt>
                <c:pt idx="47">
                  <c:v>1433.06</c:v>
                </c:pt>
                <c:pt idx="48">
                  <c:v>1546.67</c:v>
                </c:pt>
                <c:pt idx="49">
                  <c:v>1661.85</c:v>
                </c:pt>
                <c:pt idx="50">
                  <c:v>1778.78</c:v>
                </c:pt>
                <c:pt idx="51">
                  <c:v>1897.73</c:v>
                </c:pt>
                <c:pt idx="52">
                  <c:v>2019.09</c:v>
                </c:pt>
                <c:pt idx="53">
                  <c:v>2143.25</c:v>
                </c:pt>
                <c:pt idx="54">
                  <c:v>2270.14</c:v>
                </c:pt>
                <c:pt idx="55">
                  <c:v>2398.5700000000002</c:v>
                </c:pt>
                <c:pt idx="56">
                  <c:v>2525.12</c:v>
                </c:pt>
                <c:pt idx="57">
                  <c:v>2643.38</c:v>
                </c:pt>
                <c:pt idx="58">
                  <c:v>2744.63</c:v>
                </c:pt>
                <c:pt idx="59">
                  <c:v>2822.37</c:v>
                </c:pt>
                <c:pt idx="60">
                  <c:v>2883.67</c:v>
                </c:pt>
                <c:pt idx="61">
                  <c:v>2969.36</c:v>
                </c:pt>
                <c:pt idx="62">
                  <c:v>3179.43</c:v>
                </c:pt>
                <c:pt idx="63">
                  <c:v>3688.01</c:v>
                </c:pt>
                <c:pt idx="64">
                  <c:v>4341.13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3C-493D-B5BC-15CF8E922B02}"/>
            </c:ext>
          </c:extLst>
        </c:ser>
        <c:ser>
          <c:idx val="2"/>
          <c:order val="2"/>
          <c:tx>
            <c:strRef>
              <c:f>'Quad elements'!$G$3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19050">
                <a:solidFill>
                  <a:schemeClr val="accent3"/>
                </a:solidFill>
              </a:ln>
              <a:effectLst/>
            </c:spPr>
          </c:marker>
          <c:xVal>
            <c:numRef>
              <c:f>'Quad elements'!$F$4:$F$18</c:f>
              <c:numCache>
                <c:formatCode>General</c:formatCode>
                <c:ptCount val="1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</c:numCache>
            </c:numRef>
          </c:xVal>
          <c:yVal>
            <c:numRef>
              <c:f>'Quad elements'!$G$4:$G$18</c:f>
              <c:numCache>
                <c:formatCode>General</c:formatCode>
                <c:ptCount val="15"/>
                <c:pt idx="0">
                  <c:v>-3618.2159593895822</c:v>
                </c:pt>
                <c:pt idx="1">
                  <c:v>-2769.9538130091487</c:v>
                </c:pt>
                <c:pt idx="2">
                  <c:v>-2199.9654892751614</c:v>
                </c:pt>
                <c:pt idx="3">
                  <c:v>-1743.3033941442015</c:v>
                </c:pt>
                <c:pt idx="4">
                  <c:v>-1331.3530493049254</c:v>
                </c:pt>
                <c:pt idx="5">
                  <c:v>-931.55296507147386</c:v>
                </c:pt>
                <c:pt idx="6">
                  <c:v>-526.87400767890449</c:v>
                </c:pt>
                <c:pt idx="7">
                  <c:v>-107.64606002844903</c:v>
                </c:pt>
                <c:pt idx="8">
                  <c:v>332.12544585277487</c:v>
                </c:pt>
                <c:pt idx="9">
                  <c:v>796.61523806293849</c:v>
                </c:pt>
                <c:pt idx="10">
                  <c:v>1289.2323967583065</c:v>
                </c:pt>
                <c:pt idx="11">
                  <c:v>1813.3155066348468</c:v>
                </c:pt>
                <c:pt idx="12">
                  <c:v>2372.6839027110777</c:v>
                </c:pt>
                <c:pt idx="13">
                  <c:v>2972.1687765649131</c:v>
                </c:pt>
                <c:pt idx="14">
                  <c:v>3618.2159593895813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3C-493D-B5BC-15CF8E922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378655"/>
        <c:axId val="1343772591"/>
      </c:scatterChart>
      <c:valAx>
        <c:axId val="130037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'Quad elements'!$B$3</c:f>
              <c:strCache>
                <c:ptCount val="1"/>
                <c:pt idx="0">
                  <c:v>Phi [deg]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772591"/>
        <c:crosses val="autoZero"/>
        <c:crossBetween val="midCat"/>
      </c:valAx>
      <c:valAx>
        <c:axId val="13437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'Quad elements'!$C$2</c:f>
              <c:strCache>
                <c:ptCount val="1"/>
                <c:pt idx="0">
                  <c:v>Circumferential shell force [N/m]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37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'Quad elements'!$L$1</c:f>
          <c:strCache>
            <c:ptCount val="1"/>
            <c:pt idx="0">
              <c:v>Mid-surface VM vs Meridional Angle Phi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'Quad elements'!$M$3</c:f>
              <c:strCache>
                <c:ptCount val="1"/>
                <c:pt idx="0">
                  <c:v>Thick quad (as is)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'Quad elements'!$L$4:$L$68</c:f>
              <c:numCache>
                <c:formatCode>General</c:formatCode>
                <c:ptCount val="65"/>
                <c:pt idx="0">
                  <c:v>20</c:v>
                </c:pt>
                <c:pt idx="1">
                  <c:v>21.09373174019672</c:v>
                </c:pt>
                <c:pt idx="2">
                  <c:v>22.187461188562263</c:v>
                </c:pt>
                <c:pt idx="3">
                  <c:v>23.281203241999297</c:v>
                </c:pt>
                <c:pt idx="4">
                  <c:v>24.374933836280427</c:v>
                </c:pt>
                <c:pt idx="5">
                  <c:v>25.46866443056156</c:v>
                </c:pt>
                <c:pt idx="6">
                  <c:v>26.562395024842687</c:v>
                </c:pt>
                <c:pt idx="7">
                  <c:v>27.656137078279723</c:v>
                </c:pt>
                <c:pt idx="8">
                  <c:v>28.749867672560853</c:v>
                </c:pt>
                <c:pt idx="9">
                  <c:v>29.843598266841987</c:v>
                </c:pt>
                <c:pt idx="10">
                  <c:v>30.937328861123117</c:v>
                </c:pt>
                <c:pt idx="11">
                  <c:v>32.031082373716046</c:v>
                </c:pt>
                <c:pt idx="12">
                  <c:v>33.124744213061767</c:v>
                </c:pt>
                <c:pt idx="13">
                  <c:v>34.218520643966507</c:v>
                </c:pt>
                <c:pt idx="14">
                  <c:v>35.312297074871253</c:v>
                </c:pt>
                <c:pt idx="15">
                  <c:v>36.405958914216967</c:v>
                </c:pt>
                <c:pt idx="16">
                  <c:v>37.499735345121707</c:v>
                </c:pt>
                <c:pt idx="17">
                  <c:v>38.593511776026446</c:v>
                </c:pt>
                <c:pt idx="18">
                  <c:v>39.687173615372167</c:v>
                </c:pt>
                <c:pt idx="19">
                  <c:v>40.780950046276907</c:v>
                </c:pt>
                <c:pt idx="20">
                  <c:v>41.87461188562262</c:v>
                </c:pt>
                <c:pt idx="21">
                  <c:v>42.968388316527367</c:v>
                </c:pt>
                <c:pt idx="22">
                  <c:v>44.062164747432099</c:v>
                </c:pt>
                <c:pt idx="23">
                  <c:v>45.15582658677782</c:v>
                </c:pt>
                <c:pt idx="24">
                  <c:v>46.24960301768256</c:v>
                </c:pt>
                <c:pt idx="25">
                  <c:v>47.343379448587299</c:v>
                </c:pt>
                <c:pt idx="26">
                  <c:v>48.437041287933013</c:v>
                </c:pt>
                <c:pt idx="27">
                  <c:v>49.530817718837753</c:v>
                </c:pt>
                <c:pt idx="28">
                  <c:v>50.624479558183474</c:v>
                </c:pt>
                <c:pt idx="29">
                  <c:v>51.718255989088213</c:v>
                </c:pt>
                <c:pt idx="30">
                  <c:v>52.81203241999296</c:v>
                </c:pt>
                <c:pt idx="31">
                  <c:v>53.905694259338674</c:v>
                </c:pt>
                <c:pt idx="32">
                  <c:v>54.999470690243413</c:v>
                </c:pt>
                <c:pt idx="33">
                  <c:v>56.09324712114816</c:v>
                </c:pt>
                <c:pt idx="34">
                  <c:v>57.186908960493874</c:v>
                </c:pt>
                <c:pt idx="35">
                  <c:v>58.280685391398613</c:v>
                </c:pt>
                <c:pt idx="36">
                  <c:v>59.374347230744334</c:v>
                </c:pt>
                <c:pt idx="37">
                  <c:v>60.468123661649074</c:v>
                </c:pt>
                <c:pt idx="38">
                  <c:v>61.561900092553813</c:v>
                </c:pt>
                <c:pt idx="39">
                  <c:v>62.655561931899527</c:v>
                </c:pt>
                <c:pt idx="40">
                  <c:v>63.749338362804266</c:v>
                </c:pt>
                <c:pt idx="41">
                  <c:v>64.843114793709006</c:v>
                </c:pt>
                <c:pt idx="42">
                  <c:v>65.936776633054734</c:v>
                </c:pt>
                <c:pt idx="43">
                  <c:v>67.030553063959474</c:v>
                </c:pt>
                <c:pt idx="44">
                  <c:v>68.124214903305187</c:v>
                </c:pt>
                <c:pt idx="45">
                  <c:v>69.217991334209927</c:v>
                </c:pt>
                <c:pt idx="46">
                  <c:v>70.311767765114666</c:v>
                </c:pt>
                <c:pt idx="47">
                  <c:v>71.40542960446038</c:v>
                </c:pt>
                <c:pt idx="48">
                  <c:v>72.49920603536512</c:v>
                </c:pt>
                <c:pt idx="49">
                  <c:v>73.592982466269859</c:v>
                </c:pt>
                <c:pt idx="50">
                  <c:v>74.686644305615587</c:v>
                </c:pt>
                <c:pt idx="51">
                  <c:v>75.780420736520313</c:v>
                </c:pt>
                <c:pt idx="52">
                  <c:v>76.874082575866026</c:v>
                </c:pt>
                <c:pt idx="53">
                  <c:v>77.96785900677078</c:v>
                </c:pt>
                <c:pt idx="54">
                  <c:v>79.061635437675506</c:v>
                </c:pt>
                <c:pt idx="55">
                  <c:v>80.155297277021234</c:v>
                </c:pt>
                <c:pt idx="56">
                  <c:v>81.249073707925987</c:v>
                </c:pt>
                <c:pt idx="57">
                  <c:v>82.342735547271701</c:v>
                </c:pt>
                <c:pt idx="58">
                  <c:v>83.436511978176426</c:v>
                </c:pt>
                <c:pt idx="59">
                  <c:v>84.53028840908118</c:v>
                </c:pt>
                <c:pt idx="60">
                  <c:v>85.623950248426894</c:v>
                </c:pt>
                <c:pt idx="61">
                  <c:v>86.717726679331619</c:v>
                </c:pt>
                <c:pt idx="62">
                  <c:v>87.811388518677347</c:v>
                </c:pt>
                <c:pt idx="63">
                  <c:v>88.905164949582087</c:v>
                </c:pt>
                <c:pt idx="64">
                  <c:v>89.998941380486826</c:v>
                </c:pt>
              </c:numCache>
            </c:numRef>
          </c:xVal>
          <c:yVal>
            <c:numRef>
              <c:f>'Quad elements'!$M$4:$M$68</c:f>
              <c:numCache>
                <c:formatCode>General</c:formatCode>
                <c:ptCount val="65"/>
                <c:pt idx="0">
                  <c:v>474.33600000000001</c:v>
                </c:pt>
                <c:pt idx="1">
                  <c:v>449.09199999999998</c:v>
                </c:pt>
                <c:pt idx="2">
                  <c:v>424.47</c:v>
                </c:pt>
                <c:pt idx="3">
                  <c:v>407.536</c:v>
                </c:pt>
                <c:pt idx="4">
                  <c:v>398.67599999999999</c:v>
                </c:pt>
                <c:pt idx="5">
                  <c:v>396.1</c:v>
                </c:pt>
                <c:pt idx="6">
                  <c:v>397.67</c:v>
                </c:pt>
                <c:pt idx="7">
                  <c:v>401.71499999999997</c:v>
                </c:pt>
                <c:pt idx="8">
                  <c:v>407.21</c:v>
                </c:pt>
                <c:pt idx="9">
                  <c:v>413.637</c:v>
                </c:pt>
                <c:pt idx="10">
                  <c:v>420.77300000000002</c:v>
                </c:pt>
                <c:pt idx="11">
                  <c:v>428.51799999999997</c:v>
                </c:pt>
                <c:pt idx="12">
                  <c:v>436.80599999999998</c:v>
                </c:pt>
                <c:pt idx="13">
                  <c:v>445.56700000000001</c:v>
                </c:pt>
                <c:pt idx="14">
                  <c:v>454.72199999999998</c:v>
                </c:pt>
                <c:pt idx="15">
                  <c:v>464.19499999999999</c:v>
                </c:pt>
                <c:pt idx="16">
                  <c:v>473.91800000000001</c:v>
                </c:pt>
                <c:pt idx="17">
                  <c:v>483.83199999999999</c:v>
                </c:pt>
                <c:pt idx="18">
                  <c:v>493.89</c:v>
                </c:pt>
                <c:pt idx="19">
                  <c:v>504.05399999999997</c:v>
                </c:pt>
                <c:pt idx="20">
                  <c:v>514.29499999999996</c:v>
                </c:pt>
                <c:pt idx="21">
                  <c:v>524.58900000000006</c:v>
                </c:pt>
                <c:pt idx="22">
                  <c:v>534.91700000000003</c:v>
                </c:pt>
                <c:pt idx="23">
                  <c:v>545.26300000000003</c:v>
                </c:pt>
                <c:pt idx="24">
                  <c:v>555.61199999999997</c:v>
                </c:pt>
                <c:pt idx="25">
                  <c:v>565.95600000000002</c:v>
                </c:pt>
                <c:pt idx="26">
                  <c:v>576.28399999999999</c:v>
                </c:pt>
                <c:pt idx="27">
                  <c:v>586.58900000000006</c:v>
                </c:pt>
                <c:pt idx="28">
                  <c:v>596.86500000000001</c:v>
                </c:pt>
                <c:pt idx="29">
                  <c:v>607.10900000000004</c:v>
                </c:pt>
                <c:pt idx="30">
                  <c:v>617.31600000000003</c:v>
                </c:pt>
                <c:pt idx="31">
                  <c:v>627.48400000000004</c:v>
                </c:pt>
                <c:pt idx="32">
                  <c:v>637.61099999999999</c:v>
                </c:pt>
                <c:pt idx="33">
                  <c:v>647.69799999999998</c:v>
                </c:pt>
                <c:pt idx="34">
                  <c:v>657.74400000000003</c:v>
                </c:pt>
                <c:pt idx="35">
                  <c:v>667.74900000000002</c:v>
                </c:pt>
                <c:pt idx="36">
                  <c:v>677.71600000000001</c:v>
                </c:pt>
                <c:pt idx="37">
                  <c:v>687.64599999999996</c:v>
                </c:pt>
                <c:pt idx="38">
                  <c:v>697.54200000000003</c:v>
                </c:pt>
                <c:pt idx="39">
                  <c:v>707.40700000000004</c:v>
                </c:pt>
                <c:pt idx="40">
                  <c:v>717.24599999999998</c:v>
                </c:pt>
                <c:pt idx="41">
                  <c:v>727.06299999999999</c:v>
                </c:pt>
                <c:pt idx="42">
                  <c:v>736.86300000000006</c:v>
                </c:pt>
                <c:pt idx="43">
                  <c:v>746.65099999999995</c:v>
                </c:pt>
                <c:pt idx="44">
                  <c:v>756.43499999999995</c:v>
                </c:pt>
                <c:pt idx="45">
                  <c:v>766.221</c:v>
                </c:pt>
                <c:pt idx="46">
                  <c:v>776.01700000000005</c:v>
                </c:pt>
                <c:pt idx="47">
                  <c:v>785.83</c:v>
                </c:pt>
                <c:pt idx="48">
                  <c:v>795.67200000000003</c:v>
                </c:pt>
                <c:pt idx="49">
                  <c:v>805.55</c:v>
                </c:pt>
                <c:pt idx="50">
                  <c:v>815.47500000000002</c:v>
                </c:pt>
                <c:pt idx="51">
                  <c:v>825.46</c:v>
                </c:pt>
                <c:pt idx="52">
                  <c:v>835.51499999999999</c:v>
                </c:pt>
                <c:pt idx="53">
                  <c:v>845.654</c:v>
                </c:pt>
                <c:pt idx="54">
                  <c:v>855.89</c:v>
                </c:pt>
                <c:pt idx="55">
                  <c:v>866.23800000000006</c:v>
                </c:pt>
                <c:pt idx="56">
                  <c:v>876.71299999999997</c:v>
                </c:pt>
                <c:pt idx="57">
                  <c:v>887.33299999999997</c:v>
                </c:pt>
                <c:pt idx="58">
                  <c:v>898.11699999999996</c:v>
                </c:pt>
                <c:pt idx="59">
                  <c:v>909.08699999999999</c:v>
                </c:pt>
                <c:pt idx="60">
                  <c:v>920.26900000000001</c:v>
                </c:pt>
                <c:pt idx="61">
                  <c:v>931.69100000000003</c:v>
                </c:pt>
                <c:pt idx="62">
                  <c:v>943.37599999999998</c:v>
                </c:pt>
                <c:pt idx="63">
                  <c:v>955.33600000000001</c:v>
                </c:pt>
                <c:pt idx="64">
                  <c:v>965.029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1-4D58-9CEA-DB5B799EA49E}"/>
            </c:ext>
          </c:extLst>
        </c:ser>
        <c:ser>
          <c:idx val="1"/>
          <c:order val="1"/>
          <c:tx>
            <c:strRef>
              <c:f>'Quad elements'!$O$3</c:f>
              <c:strCache>
                <c:ptCount val="1"/>
                <c:pt idx="0">
                  <c:v>Thin quad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'Quad elements'!$L$4:$L$68</c:f>
              <c:numCache>
                <c:formatCode>General</c:formatCode>
                <c:ptCount val="65"/>
                <c:pt idx="0">
                  <c:v>20</c:v>
                </c:pt>
                <c:pt idx="1">
                  <c:v>21.09373174019672</c:v>
                </c:pt>
                <c:pt idx="2">
                  <c:v>22.187461188562263</c:v>
                </c:pt>
                <c:pt idx="3">
                  <c:v>23.281203241999297</c:v>
                </c:pt>
                <c:pt idx="4">
                  <c:v>24.374933836280427</c:v>
                </c:pt>
                <c:pt idx="5">
                  <c:v>25.46866443056156</c:v>
                </c:pt>
                <c:pt idx="6">
                  <c:v>26.562395024842687</c:v>
                </c:pt>
                <c:pt idx="7">
                  <c:v>27.656137078279723</c:v>
                </c:pt>
                <c:pt idx="8">
                  <c:v>28.749867672560853</c:v>
                </c:pt>
                <c:pt idx="9">
                  <c:v>29.843598266841987</c:v>
                </c:pt>
                <c:pt idx="10">
                  <c:v>30.937328861123117</c:v>
                </c:pt>
                <c:pt idx="11">
                  <c:v>32.031082373716046</c:v>
                </c:pt>
                <c:pt idx="12">
                  <c:v>33.124744213061767</c:v>
                </c:pt>
                <c:pt idx="13">
                  <c:v>34.218520643966507</c:v>
                </c:pt>
                <c:pt idx="14">
                  <c:v>35.312297074871253</c:v>
                </c:pt>
                <c:pt idx="15">
                  <c:v>36.405958914216967</c:v>
                </c:pt>
                <c:pt idx="16">
                  <c:v>37.499735345121707</c:v>
                </c:pt>
                <c:pt idx="17">
                  <c:v>38.593511776026446</c:v>
                </c:pt>
                <c:pt idx="18">
                  <c:v>39.687173615372167</c:v>
                </c:pt>
                <c:pt idx="19">
                  <c:v>40.780950046276907</c:v>
                </c:pt>
                <c:pt idx="20">
                  <c:v>41.87461188562262</c:v>
                </c:pt>
                <c:pt idx="21">
                  <c:v>42.968388316527367</c:v>
                </c:pt>
                <c:pt idx="22">
                  <c:v>44.062164747432099</c:v>
                </c:pt>
                <c:pt idx="23">
                  <c:v>45.15582658677782</c:v>
                </c:pt>
                <c:pt idx="24">
                  <c:v>46.24960301768256</c:v>
                </c:pt>
                <c:pt idx="25">
                  <c:v>47.343379448587299</c:v>
                </c:pt>
                <c:pt idx="26">
                  <c:v>48.437041287933013</c:v>
                </c:pt>
                <c:pt idx="27">
                  <c:v>49.530817718837753</c:v>
                </c:pt>
                <c:pt idx="28">
                  <c:v>50.624479558183474</c:v>
                </c:pt>
                <c:pt idx="29">
                  <c:v>51.718255989088213</c:v>
                </c:pt>
                <c:pt idx="30">
                  <c:v>52.81203241999296</c:v>
                </c:pt>
                <c:pt idx="31">
                  <c:v>53.905694259338674</c:v>
                </c:pt>
                <c:pt idx="32">
                  <c:v>54.999470690243413</c:v>
                </c:pt>
                <c:pt idx="33">
                  <c:v>56.09324712114816</c:v>
                </c:pt>
                <c:pt idx="34">
                  <c:v>57.186908960493874</c:v>
                </c:pt>
                <c:pt idx="35">
                  <c:v>58.280685391398613</c:v>
                </c:pt>
                <c:pt idx="36">
                  <c:v>59.374347230744334</c:v>
                </c:pt>
                <c:pt idx="37">
                  <c:v>60.468123661649074</c:v>
                </c:pt>
                <c:pt idx="38">
                  <c:v>61.561900092553813</c:v>
                </c:pt>
                <c:pt idx="39">
                  <c:v>62.655561931899527</c:v>
                </c:pt>
                <c:pt idx="40">
                  <c:v>63.749338362804266</c:v>
                </c:pt>
                <c:pt idx="41">
                  <c:v>64.843114793709006</c:v>
                </c:pt>
                <c:pt idx="42">
                  <c:v>65.936776633054734</c:v>
                </c:pt>
                <c:pt idx="43">
                  <c:v>67.030553063959474</c:v>
                </c:pt>
                <c:pt idx="44">
                  <c:v>68.124214903305187</c:v>
                </c:pt>
                <c:pt idx="45">
                  <c:v>69.217991334209927</c:v>
                </c:pt>
                <c:pt idx="46">
                  <c:v>70.311767765114666</c:v>
                </c:pt>
                <c:pt idx="47">
                  <c:v>71.40542960446038</c:v>
                </c:pt>
                <c:pt idx="48">
                  <c:v>72.49920603536512</c:v>
                </c:pt>
                <c:pt idx="49">
                  <c:v>73.592982466269859</c:v>
                </c:pt>
                <c:pt idx="50">
                  <c:v>74.686644305615587</c:v>
                </c:pt>
                <c:pt idx="51">
                  <c:v>75.780420736520313</c:v>
                </c:pt>
                <c:pt idx="52">
                  <c:v>76.874082575866026</c:v>
                </c:pt>
                <c:pt idx="53">
                  <c:v>77.96785900677078</c:v>
                </c:pt>
                <c:pt idx="54">
                  <c:v>79.061635437675506</c:v>
                </c:pt>
                <c:pt idx="55">
                  <c:v>80.155297277021234</c:v>
                </c:pt>
                <c:pt idx="56">
                  <c:v>81.249073707925987</c:v>
                </c:pt>
                <c:pt idx="57">
                  <c:v>82.342735547271701</c:v>
                </c:pt>
                <c:pt idx="58">
                  <c:v>83.436511978176426</c:v>
                </c:pt>
                <c:pt idx="59">
                  <c:v>84.53028840908118</c:v>
                </c:pt>
                <c:pt idx="60">
                  <c:v>85.623950248426894</c:v>
                </c:pt>
                <c:pt idx="61">
                  <c:v>86.717726679331619</c:v>
                </c:pt>
                <c:pt idx="62">
                  <c:v>87.811388518677347</c:v>
                </c:pt>
                <c:pt idx="63">
                  <c:v>88.905164949582087</c:v>
                </c:pt>
                <c:pt idx="64">
                  <c:v>89.998941380486826</c:v>
                </c:pt>
              </c:numCache>
            </c:numRef>
          </c:xVal>
          <c:yVal>
            <c:numRef>
              <c:f>'Quad elements'!$O$4:$O$68</c:f>
              <c:numCache>
                <c:formatCode>General</c:formatCode>
                <c:ptCount val="65"/>
                <c:pt idx="0">
                  <c:v>374.19</c:v>
                </c:pt>
                <c:pt idx="1">
                  <c:v>336.65199999999999</c:v>
                </c:pt>
                <c:pt idx="2">
                  <c:v>298.91199999999998</c:v>
                </c:pt>
                <c:pt idx="3">
                  <c:v>273.60300000000001</c:v>
                </c:pt>
                <c:pt idx="4">
                  <c:v>254.881</c:v>
                </c:pt>
                <c:pt idx="5">
                  <c:v>239.399</c:v>
                </c:pt>
                <c:pt idx="6">
                  <c:v>225.666</c:v>
                </c:pt>
                <c:pt idx="7">
                  <c:v>213.20500000000001</c:v>
                </c:pt>
                <c:pt idx="8">
                  <c:v>201.952</c:v>
                </c:pt>
                <c:pt idx="9">
                  <c:v>191.93299999999999</c:v>
                </c:pt>
                <c:pt idx="10">
                  <c:v>183.142</c:v>
                </c:pt>
                <c:pt idx="11">
                  <c:v>175.53</c:v>
                </c:pt>
                <c:pt idx="12">
                  <c:v>169.023</c:v>
                </c:pt>
                <c:pt idx="13">
                  <c:v>163.54400000000001</c:v>
                </c:pt>
                <c:pt idx="14">
                  <c:v>159.02500000000001</c:v>
                </c:pt>
                <c:pt idx="15">
                  <c:v>155.41399999999999</c:v>
                </c:pt>
                <c:pt idx="16">
                  <c:v>152.672</c:v>
                </c:pt>
                <c:pt idx="17">
                  <c:v>150.767</c:v>
                </c:pt>
                <c:pt idx="18">
                  <c:v>149.67400000000001</c:v>
                </c:pt>
                <c:pt idx="19">
                  <c:v>149.37</c:v>
                </c:pt>
                <c:pt idx="20">
                  <c:v>149.83000000000001</c:v>
                </c:pt>
                <c:pt idx="21">
                  <c:v>151.03100000000001</c:v>
                </c:pt>
                <c:pt idx="22">
                  <c:v>152.946</c:v>
                </c:pt>
                <c:pt idx="23">
                  <c:v>155.547</c:v>
                </c:pt>
                <c:pt idx="24">
                  <c:v>158.804</c:v>
                </c:pt>
                <c:pt idx="25">
                  <c:v>162.68700000000001</c:v>
                </c:pt>
                <c:pt idx="26">
                  <c:v>167.16499999999999</c:v>
                </c:pt>
                <c:pt idx="27">
                  <c:v>172.208</c:v>
                </c:pt>
                <c:pt idx="28">
                  <c:v>177.786</c:v>
                </c:pt>
                <c:pt idx="29">
                  <c:v>183.87200000000001</c:v>
                </c:pt>
                <c:pt idx="30">
                  <c:v>190.43799999999999</c:v>
                </c:pt>
                <c:pt idx="31">
                  <c:v>197.46199999999999</c:v>
                </c:pt>
                <c:pt idx="32">
                  <c:v>204.92</c:v>
                </c:pt>
                <c:pt idx="33">
                  <c:v>212.79300000000001</c:v>
                </c:pt>
                <c:pt idx="34">
                  <c:v>221.06299999999999</c:v>
                </c:pt>
                <c:pt idx="35">
                  <c:v>229.714</c:v>
                </c:pt>
                <c:pt idx="36">
                  <c:v>238.732</c:v>
                </c:pt>
                <c:pt idx="37">
                  <c:v>248.10599999999999</c:v>
                </c:pt>
                <c:pt idx="38">
                  <c:v>257.82400000000001</c:v>
                </c:pt>
                <c:pt idx="39">
                  <c:v>267.88</c:v>
                </c:pt>
                <c:pt idx="40">
                  <c:v>278.26499999999999</c:v>
                </c:pt>
                <c:pt idx="41">
                  <c:v>288.97300000000001</c:v>
                </c:pt>
                <c:pt idx="42">
                  <c:v>300.00099999999998</c:v>
                </c:pt>
                <c:pt idx="43">
                  <c:v>311.34399999999999</c:v>
                </c:pt>
                <c:pt idx="44">
                  <c:v>323.00099999999998</c:v>
                </c:pt>
                <c:pt idx="45">
                  <c:v>334.96899999999999</c:v>
                </c:pt>
                <c:pt idx="46">
                  <c:v>347.24799999999999</c:v>
                </c:pt>
                <c:pt idx="47">
                  <c:v>359.83499999999998</c:v>
                </c:pt>
                <c:pt idx="48">
                  <c:v>372.73399999999998</c:v>
                </c:pt>
                <c:pt idx="49">
                  <c:v>385.95</c:v>
                </c:pt>
                <c:pt idx="50">
                  <c:v>399.495</c:v>
                </c:pt>
                <c:pt idx="51">
                  <c:v>413.392</c:v>
                </c:pt>
                <c:pt idx="52">
                  <c:v>427.67599999999999</c:v>
                </c:pt>
                <c:pt idx="53">
                  <c:v>442.37799999999999</c:v>
                </c:pt>
                <c:pt idx="54">
                  <c:v>457.49700000000001</c:v>
                </c:pt>
                <c:pt idx="55">
                  <c:v>472.93400000000003</c:v>
                </c:pt>
                <c:pt idx="56">
                  <c:v>488.404</c:v>
                </c:pt>
                <c:pt idx="57">
                  <c:v>503.37299999999999</c:v>
                </c:pt>
                <c:pt idx="58">
                  <c:v>517.11199999999997</c:v>
                </c:pt>
                <c:pt idx="59">
                  <c:v>529.096</c:v>
                </c:pt>
                <c:pt idx="60">
                  <c:v>539.97900000000004</c:v>
                </c:pt>
                <c:pt idx="61">
                  <c:v>553.29</c:v>
                </c:pt>
                <c:pt idx="62">
                  <c:v>577.61500000000001</c:v>
                </c:pt>
                <c:pt idx="63">
                  <c:v>628.28800000000001</c:v>
                </c:pt>
                <c:pt idx="64">
                  <c:v>681.798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1-4D58-9CEA-DB5B799EA49E}"/>
            </c:ext>
          </c:extLst>
        </c:ser>
        <c:ser>
          <c:idx val="3"/>
          <c:order val="2"/>
          <c:tx>
            <c:strRef>
              <c:f>'Quad elements'!$N$3</c:f>
              <c:strCache>
                <c:ptCount val="1"/>
                <c:pt idx="0">
                  <c:v>Thick quad (+Shear stabilisation)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'Quad elements'!$L$4:$L$68</c:f>
              <c:numCache>
                <c:formatCode>General</c:formatCode>
                <c:ptCount val="65"/>
                <c:pt idx="0">
                  <c:v>20</c:v>
                </c:pt>
                <c:pt idx="1">
                  <c:v>21.09373174019672</c:v>
                </c:pt>
                <c:pt idx="2">
                  <c:v>22.187461188562263</c:v>
                </c:pt>
                <c:pt idx="3">
                  <c:v>23.281203241999297</c:v>
                </c:pt>
                <c:pt idx="4">
                  <c:v>24.374933836280427</c:v>
                </c:pt>
                <c:pt idx="5">
                  <c:v>25.46866443056156</c:v>
                </c:pt>
                <c:pt idx="6">
                  <c:v>26.562395024842687</c:v>
                </c:pt>
                <c:pt idx="7">
                  <c:v>27.656137078279723</c:v>
                </c:pt>
                <c:pt idx="8">
                  <c:v>28.749867672560853</c:v>
                </c:pt>
                <c:pt idx="9">
                  <c:v>29.843598266841987</c:v>
                </c:pt>
                <c:pt idx="10">
                  <c:v>30.937328861123117</c:v>
                </c:pt>
                <c:pt idx="11">
                  <c:v>32.031082373716046</c:v>
                </c:pt>
                <c:pt idx="12">
                  <c:v>33.124744213061767</c:v>
                </c:pt>
                <c:pt idx="13">
                  <c:v>34.218520643966507</c:v>
                </c:pt>
                <c:pt idx="14">
                  <c:v>35.312297074871253</c:v>
                </c:pt>
                <c:pt idx="15">
                  <c:v>36.405958914216967</c:v>
                </c:pt>
                <c:pt idx="16">
                  <c:v>37.499735345121707</c:v>
                </c:pt>
                <c:pt idx="17">
                  <c:v>38.593511776026446</c:v>
                </c:pt>
                <c:pt idx="18">
                  <c:v>39.687173615372167</c:v>
                </c:pt>
                <c:pt idx="19">
                  <c:v>40.780950046276907</c:v>
                </c:pt>
                <c:pt idx="20">
                  <c:v>41.87461188562262</c:v>
                </c:pt>
                <c:pt idx="21">
                  <c:v>42.968388316527367</c:v>
                </c:pt>
                <c:pt idx="22">
                  <c:v>44.062164747432099</c:v>
                </c:pt>
                <c:pt idx="23">
                  <c:v>45.15582658677782</c:v>
                </c:pt>
                <c:pt idx="24">
                  <c:v>46.24960301768256</c:v>
                </c:pt>
                <c:pt idx="25">
                  <c:v>47.343379448587299</c:v>
                </c:pt>
                <c:pt idx="26">
                  <c:v>48.437041287933013</c:v>
                </c:pt>
                <c:pt idx="27">
                  <c:v>49.530817718837753</c:v>
                </c:pt>
                <c:pt idx="28">
                  <c:v>50.624479558183474</c:v>
                </c:pt>
                <c:pt idx="29">
                  <c:v>51.718255989088213</c:v>
                </c:pt>
                <c:pt idx="30">
                  <c:v>52.81203241999296</c:v>
                </c:pt>
                <c:pt idx="31">
                  <c:v>53.905694259338674</c:v>
                </c:pt>
                <c:pt idx="32">
                  <c:v>54.999470690243413</c:v>
                </c:pt>
                <c:pt idx="33">
                  <c:v>56.09324712114816</c:v>
                </c:pt>
                <c:pt idx="34">
                  <c:v>57.186908960493874</c:v>
                </c:pt>
                <c:pt idx="35">
                  <c:v>58.280685391398613</c:v>
                </c:pt>
                <c:pt idx="36">
                  <c:v>59.374347230744334</c:v>
                </c:pt>
                <c:pt idx="37">
                  <c:v>60.468123661649074</c:v>
                </c:pt>
                <c:pt idx="38">
                  <c:v>61.561900092553813</c:v>
                </c:pt>
                <c:pt idx="39">
                  <c:v>62.655561931899527</c:v>
                </c:pt>
                <c:pt idx="40">
                  <c:v>63.749338362804266</c:v>
                </c:pt>
                <c:pt idx="41">
                  <c:v>64.843114793709006</c:v>
                </c:pt>
                <c:pt idx="42">
                  <c:v>65.936776633054734</c:v>
                </c:pt>
                <c:pt idx="43">
                  <c:v>67.030553063959474</c:v>
                </c:pt>
                <c:pt idx="44">
                  <c:v>68.124214903305187</c:v>
                </c:pt>
                <c:pt idx="45">
                  <c:v>69.217991334209927</c:v>
                </c:pt>
                <c:pt idx="46">
                  <c:v>70.311767765114666</c:v>
                </c:pt>
                <c:pt idx="47">
                  <c:v>71.40542960446038</c:v>
                </c:pt>
                <c:pt idx="48">
                  <c:v>72.49920603536512</c:v>
                </c:pt>
                <c:pt idx="49">
                  <c:v>73.592982466269859</c:v>
                </c:pt>
                <c:pt idx="50">
                  <c:v>74.686644305615587</c:v>
                </c:pt>
                <c:pt idx="51">
                  <c:v>75.780420736520313</c:v>
                </c:pt>
                <c:pt idx="52">
                  <c:v>76.874082575866026</c:v>
                </c:pt>
                <c:pt idx="53">
                  <c:v>77.96785900677078</c:v>
                </c:pt>
                <c:pt idx="54">
                  <c:v>79.061635437675506</c:v>
                </c:pt>
                <c:pt idx="55">
                  <c:v>80.155297277021234</c:v>
                </c:pt>
                <c:pt idx="56">
                  <c:v>81.249073707925987</c:v>
                </c:pt>
                <c:pt idx="57">
                  <c:v>82.342735547271701</c:v>
                </c:pt>
                <c:pt idx="58">
                  <c:v>83.436511978176426</c:v>
                </c:pt>
                <c:pt idx="59">
                  <c:v>84.53028840908118</c:v>
                </c:pt>
                <c:pt idx="60">
                  <c:v>85.623950248426894</c:v>
                </c:pt>
                <c:pt idx="61">
                  <c:v>86.717726679331619</c:v>
                </c:pt>
                <c:pt idx="62">
                  <c:v>87.811388518677347</c:v>
                </c:pt>
                <c:pt idx="63">
                  <c:v>88.905164949582087</c:v>
                </c:pt>
                <c:pt idx="64">
                  <c:v>89.998941380486826</c:v>
                </c:pt>
              </c:numCache>
            </c:numRef>
          </c:xVal>
          <c:yVal>
            <c:numRef>
              <c:f>'Quad elements'!$N$4:$N$68</c:f>
              <c:numCache>
                <c:formatCode>General</c:formatCode>
                <c:ptCount val="65"/>
                <c:pt idx="0">
                  <c:v>365.54899999999998</c:v>
                </c:pt>
                <c:pt idx="1">
                  <c:v>330.68099999999998</c:v>
                </c:pt>
                <c:pt idx="2">
                  <c:v>303.74700000000001</c:v>
                </c:pt>
                <c:pt idx="3">
                  <c:v>280.57100000000003</c:v>
                </c:pt>
                <c:pt idx="4">
                  <c:v>260.76100000000002</c:v>
                </c:pt>
                <c:pt idx="5">
                  <c:v>243.65199999999999</c:v>
                </c:pt>
                <c:pt idx="6">
                  <c:v>228.83799999999999</c:v>
                </c:pt>
                <c:pt idx="7">
                  <c:v>215.98599999999999</c:v>
                </c:pt>
                <c:pt idx="8">
                  <c:v>204.834</c:v>
                </c:pt>
                <c:pt idx="9">
                  <c:v>195.17400000000001</c:v>
                </c:pt>
                <c:pt idx="10">
                  <c:v>186.839</c:v>
                </c:pt>
                <c:pt idx="11">
                  <c:v>179.69900000000001</c:v>
                </c:pt>
                <c:pt idx="12">
                  <c:v>173.65299999999999</c:v>
                </c:pt>
                <c:pt idx="13">
                  <c:v>168.61699999999999</c:v>
                </c:pt>
                <c:pt idx="14">
                  <c:v>164.363</c:v>
                </c:pt>
                <c:pt idx="15">
                  <c:v>160.74199999999999</c:v>
                </c:pt>
                <c:pt idx="16">
                  <c:v>157.87899999999999</c:v>
                </c:pt>
                <c:pt idx="17">
                  <c:v>155.83699999999999</c:v>
                </c:pt>
                <c:pt idx="18">
                  <c:v>154.59</c:v>
                </c:pt>
                <c:pt idx="19">
                  <c:v>154.11799999999999</c:v>
                </c:pt>
                <c:pt idx="20">
                  <c:v>154.398</c:v>
                </c:pt>
                <c:pt idx="21">
                  <c:v>155.40899999999999</c:v>
                </c:pt>
                <c:pt idx="22">
                  <c:v>157.12799999999999</c:v>
                </c:pt>
                <c:pt idx="23">
                  <c:v>159.529</c:v>
                </c:pt>
                <c:pt idx="24">
                  <c:v>162.58500000000001</c:v>
                </c:pt>
                <c:pt idx="25">
                  <c:v>166.268</c:v>
                </c:pt>
                <c:pt idx="26">
                  <c:v>170.55</c:v>
                </c:pt>
                <c:pt idx="27">
                  <c:v>175.40299999999999</c:v>
                </c:pt>
                <c:pt idx="28">
                  <c:v>180.798</c:v>
                </c:pt>
                <c:pt idx="29">
                  <c:v>186.708</c:v>
                </c:pt>
                <c:pt idx="30">
                  <c:v>193.108</c:v>
                </c:pt>
                <c:pt idx="31">
                  <c:v>199.97399999999999</c:v>
                </c:pt>
                <c:pt idx="32">
                  <c:v>207.28399999999999</c:v>
                </c:pt>
                <c:pt idx="33">
                  <c:v>215.018</c:v>
                </c:pt>
                <c:pt idx="34">
                  <c:v>223.15700000000001</c:v>
                </c:pt>
                <c:pt idx="35">
                  <c:v>231.68700000000001</c:v>
                </c:pt>
                <c:pt idx="36">
                  <c:v>240.59200000000001</c:v>
                </c:pt>
                <c:pt idx="37">
                  <c:v>249.86</c:v>
                </c:pt>
                <c:pt idx="38">
                  <c:v>259.48</c:v>
                </c:pt>
                <c:pt idx="39">
                  <c:v>269.44400000000002</c:v>
                </c:pt>
                <c:pt idx="40">
                  <c:v>279.74400000000003</c:v>
                </c:pt>
                <c:pt idx="41">
                  <c:v>290.37400000000002</c:v>
                </c:pt>
                <c:pt idx="42">
                  <c:v>301.32799999999997</c:v>
                </c:pt>
                <c:pt idx="43">
                  <c:v>312.60300000000001</c:v>
                </c:pt>
                <c:pt idx="44">
                  <c:v>324.19600000000003</c:v>
                </c:pt>
                <c:pt idx="45">
                  <c:v>336.10599999999999</c:v>
                </c:pt>
                <c:pt idx="46">
                  <c:v>348.33300000000003</c:v>
                </c:pt>
                <c:pt idx="47">
                  <c:v>360.875</c:v>
                </c:pt>
                <c:pt idx="48">
                  <c:v>373.73599999999999</c:v>
                </c:pt>
                <c:pt idx="49">
                  <c:v>386.916</c:v>
                </c:pt>
                <c:pt idx="50">
                  <c:v>400.42</c:v>
                </c:pt>
                <c:pt idx="51">
                  <c:v>414.25</c:v>
                </c:pt>
                <c:pt idx="52">
                  <c:v>428.41300000000001</c:v>
                </c:pt>
                <c:pt idx="53">
                  <c:v>442.91199999999998</c:v>
                </c:pt>
                <c:pt idx="54">
                  <c:v>457.755</c:v>
                </c:pt>
                <c:pt idx="55">
                  <c:v>472.95</c:v>
                </c:pt>
                <c:pt idx="56">
                  <c:v>488.50299999999999</c:v>
                </c:pt>
                <c:pt idx="57">
                  <c:v>504.42500000000001</c:v>
                </c:pt>
                <c:pt idx="58">
                  <c:v>520.72500000000002</c:v>
                </c:pt>
                <c:pt idx="59">
                  <c:v>537.41499999999996</c:v>
                </c:pt>
                <c:pt idx="60">
                  <c:v>554.50699999999995</c:v>
                </c:pt>
                <c:pt idx="61">
                  <c:v>572.00800000000004</c:v>
                </c:pt>
                <c:pt idx="62">
                  <c:v>589.96500000000003</c:v>
                </c:pt>
                <c:pt idx="63">
                  <c:v>608.23900000000003</c:v>
                </c:pt>
                <c:pt idx="64">
                  <c:v>624.26499999999999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6-4AA4-8B29-2CDA1BCC60A5}"/>
            </c:ext>
          </c:extLst>
        </c:ser>
        <c:ser>
          <c:idx val="2"/>
          <c:order val="3"/>
          <c:tx>
            <c:strRef>
              <c:f>'Quad elements'!$R$3</c:f>
              <c:strCache>
                <c:ptCount val="1"/>
                <c:pt idx="0">
                  <c:v>Reference (ANSYS)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 elements'!$Q$4:$Q$68</c:f>
              <c:numCache>
                <c:formatCode>General</c:formatCode>
                <c:ptCount val="65"/>
                <c:pt idx="0">
                  <c:v>90</c:v>
                </c:pt>
                <c:pt idx="1">
                  <c:v>88.906005845133109</c:v>
                </c:pt>
                <c:pt idx="2">
                  <c:v>87.811988771954418</c:v>
                </c:pt>
                <c:pt idx="3">
                  <c:v>86.717983157931613</c:v>
                </c:pt>
                <c:pt idx="4">
                  <c:v>85.623977543908822</c:v>
                </c:pt>
                <c:pt idx="5">
                  <c:v>84.529971929886031</c:v>
                </c:pt>
                <c:pt idx="6">
                  <c:v>83.43596631586324</c:v>
                </c:pt>
                <c:pt idx="7">
                  <c:v>82.341960701840435</c:v>
                </c:pt>
                <c:pt idx="8">
                  <c:v>81.24806967937667</c:v>
                </c:pt>
                <c:pt idx="9">
                  <c:v>80.154064065353879</c:v>
                </c:pt>
                <c:pt idx="10">
                  <c:v>79.060058451331088</c:v>
                </c:pt>
                <c:pt idx="11">
                  <c:v>77.965594471072194</c:v>
                </c:pt>
                <c:pt idx="12">
                  <c:v>76.872390997962583</c:v>
                </c:pt>
                <c:pt idx="13">
                  <c:v>75.778041609262701</c:v>
                </c:pt>
                <c:pt idx="14">
                  <c:v>74.683692220562833</c:v>
                </c:pt>
                <c:pt idx="15">
                  <c:v>73.590488747453222</c:v>
                </c:pt>
                <c:pt idx="16">
                  <c:v>72.496139358753354</c:v>
                </c:pt>
                <c:pt idx="17">
                  <c:v>71.401789970053471</c:v>
                </c:pt>
                <c:pt idx="18">
                  <c:v>70.30858649694386</c:v>
                </c:pt>
                <c:pt idx="19">
                  <c:v>69.214237108243992</c:v>
                </c:pt>
                <c:pt idx="20">
                  <c:v>68.119887719544124</c:v>
                </c:pt>
                <c:pt idx="21">
                  <c:v>67.025538330844256</c:v>
                </c:pt>
                <c:pt idx="22">
                  <c:v>65.932334857734645</c:v>
                </c:pt>
                <c:pt idx="23">
                  <c:v>64.837985469034763</c:v>
                </c:pt>
                <c:pt idx="24">
                  <c:v>63.743636080334895</c:v>
                </c:pt>
                <c:pt idx="25">
                  <c:v>62.650432607225284</c:v>
                </c:pt>
                <c:pt idx="26">
                  <c:v>61.556083218525409</c:v>
                </c:pt>
                <c:pt idx="27">
                  <c:v>60.46173382982554</c:v>
                </c:pt>
                <c:pt idx="28">
                  <c:v>59.368530356715937</c:v>
                </c:pt>
                <c:pt idx="29">
                  <c:v>58.274180968016054</c:v>
                </c:pt>
                <c:pt idx="30">
                  <c:v>57.179831579316179</c:v>
                </c:pt>
                <c:pt idx="31">
                  <c:v>56.086628106206575</c:v>
                </c:pt>
                <c:pt idx="32">
                  <c:v>54.9922787175067</c:v>
                </c:pt>
                <c:pt idx="33">
                  <c:v>53.897929328806825</c:v>
                </c:pt>
                <c:pt idx="34">
                  <c:v>52.803579940106957</c:v>
                </c:pt>
                <c:pt idx="35">
                  <c:v>51.710376466997346</c:v>
                </c:pt>
                <c:pt idx="36">
                  <c:v>50.616027078297471</c:v>
                </c:pt>
                <c:pt idx="37">
                  <c:v>49.521677689597603</c:v>
                </c:pt>
                <c:pt idx="38">
                  <c:v>48.428474216487992</c:v>
                </c:pt>
                <c:pt idx="39">
                  <c:v>47.334124827788123</c:v>
                </c:pt>
                <c:pt idx="40">
                  <c:v>46.239775439088241</c:v>
                </c:pt>
                <c:pt idx="41">
                  <c:v>45.14657196597863</c:v>
                </c:pt>
                <c:pt idx="42">
                  <c:v>44.052222577278762</c:v>
                </c:pt>
                <c:pt idx="43">
                  <c:v>42.957873188578887</c:v>
                </c:pt>
                <c:pt idx="44">
                  <c:v>41.864669715469283</c:v>
                </c:pt>
                <c:pt idx="45">
                  <c:v>40.770320326769408</c:v>
                </c:pt>
                <c:pt idx="46">
                  <c:v>39.675970938069533</c:v>
                </c:pt>
                <c:pt idx="47">
                  <c:v>38.581621549369665</c:v>
                </c:pt>
                <c:pt idx="48">
                  <c:v>37.488418076260054</c:v>
                </c:pt>
                <c:pt idx="49">
                  <c:v>36.394068687560186</c:v>
                </c:pt>
                <c:pt idx="50">
                  <c:v>35.299719298860303</c:v>
                </c:pt>
                <c:pt idx="51">
                  <c:v>34.206515825750692</c:v>
                </c:pt>
                <c:pt idx="52">
                  <c:v>33.112166437050817</c:v>
                </c:pt>
                <c:pt idx="53">
                  <c:v>32.017817048350956</c:v>
                </c:pt>
                <c:pt idx="54">
                  <c:v>30.924613575241338</c:v>
                </c:pt>
                <c:pt idx="55">
                  <c:v>29.83026418654147</c:v>
                </c:pt>
                <c:pt idx="56">
                  <c:v>28.735914797841588</c:v>
                </c:pt>
                <c:pt idx="57">
                  <c:v>27.64156540914172</c:v>
                </c:pt>
                <c:pt idx="58">
                  <c:v>26.548361936032109</c:v>
                </c:pt>
                <c:pt idx="59">
                  <c:v>25.454012547332241</c:v>
                </c:pt>
                <c:pt idx="60">
                  <c:v>24.359663158632358</c:v>
                </c:pt>
                <c:pt idx="61">
                  <c:v>23.269897432293547</c:v>
                </c:pt>
                <c:pt idx="62">
                  <c:v>22.180131705954707</c:v>
                </c:pt>
                <c:pt idx="63">
                  <c:v>21.090365979615896</c:v>
                </c:pt>
                <c:pt idx="64">
                  <c:v>20.000600253277057</c:v>
                </c:pt>
              </c:numCache>
            </c:numRef>
          </c:xVal>
          <c:yVal>
            <c:numRef>
              <c:f>'Quad elements'!$R$4:$R$68</c:f>
              <c:numCache>
                <c:formatCode>0.00E+00</c:formatCode>
                <c:ptCount val="65"/>
                <c:pt idx="0">
                  <c:v>624</c:v>
                </c:pt>
                <c:pt idx="1">
                  <c:v>605.42999999999995</c:v>
                </c:pt>
                <c:pt idx="2">
                  <c:v>590.69000000000005</c:v>
                </c:pt>
                <c:pt idx="3">
                  <c:v>568.29999999999995</c:v>
                </c:pt>
                <c:pt idx="4">
                  <c:v>551.07000000000005</c:v>
                </c:pt>
                <c:pt idx="5">
                  <c:v>534.44000000000005</c:v>
                </c:pt>
                <c:pt idx="6">
                  <c:v>521.30999999999995</c:v>
                </c:pt>
                <c:pt idx="7">
                  <c:v>500.86</c:v>
                </c:pt>
                <c:pt idx="8">
                  <c:v>485.29</c:v>
                </c:pt>
                <c:pt idx="9">
                  <c:v>470.01</c:v>
                </c:pt>
                <c:pt idx="10">
                  <c:v>458.12</c:v>
                </c:pt>
                <c:pt idx="11">
                  <c:v>439.48</c:v>
                </c:pt>
                <c:pt idx="12">
                  <c:v>425.21</c:v>
                </c:pt>
                <c:pt idx="13">
                  <c:v>411.34</c:v>
                </c:pt>
                <c:pt idx="14">
                  <c:v>400.61</c:v>
                </c:pt>
                <c:pt idx="15">
                  <c:v>383.51</c:v>
                </c:pt>
                <c:pt idx="16">
                  <c:v>370.53</c:v>
                </c:pt>
                <c:pt idx="17">
                  <c:v>357.93</c:v>
                </c:pt>
                <c:pt idx="18">
                  <c:v>348.29</c:v>
                </c:pt>
                <c:pt idx="19">
                  <c:v>332.63</c:v>
                </c:pt>
                <c:pt idx="20">
                  <c:v>320.94</c:v>
                </c:pt>
                <c:pt idx="21">
                  <c:v>309.55</c:v>
                </c:pt>
                <c:pt idx="22">
                  <c:v>301</c:v>
                </c:pt>
                <c:pt idx="23">
                  <c:v>286.74</c:v>
                </c:pt>
                <c:pt idx="24">
                  <c:v>276.32</c:v>
                </c:pt>
                <c:pt idx="25">
                  <c:v>266.18</c:v>
                </c:pt>
                <c:pt idx="26">
                  <c:v>258.88</c:v>
                </c:pt>
                <c:pt idx="27">
                  <c:v>245.99</c:v>
                </c:pt>
                <c:pt idx="28">
                  <c:v>236.84</c:v>
                </c:pt>
                <c:pt idx="29">
                  <c:v>228.12</c:v>
                </c:pt>
                <c:pt idx="30">
                  <c:v>222.22</c:v>
                </c:pt>
                <c:pt idx="31">
                  <c:v>210.88</c:v>
                </c:pt>
                <c:pt idx="32">
                  <c:v>203.08</c:v>
                </c:pt>
                <c:pt idx="33">
                  <c:v>195.65</c:v>
                </c:pt>
                <c:pt idx="34">
                  <c:v>191.61</c:v>
                </c:pt>
                <c:pt idx="35">
                  <c:v>182.12</c:v>
                </c:pt>
                <c:pt idx="36">
                  <c:v>176.08</c:v>
                </c:pt>
                <c:pt idx="37">
                  <c:v>170.46</c:v>
                </c:pt>
                <c:pt idx="38">
                  <c:v>168.47</c:v>
                </c:pt>
                <c:pt idx="39">
                  <c:v>160.97999999999999</c:v>
                </c:pt>
                <c:pt idx="40">
                  <c:v>157.13</c:v>
                </c:pt>
                <c:pt idx="41">
                  <c:v>153.87</c:v>
                </c:pt>
                <c:pt idx="42">
                  <c:v>154.38</c:v>
                </c:pt>
                <c:pt idx="43">
                  <c:v>149.41</c:v>
                </c:pt>
                <c:pt idx="44">
                  <c:v>148.22</c:v>
                </c:pt>
                <c:pt idx="45">
                  <c:v>147.77000000000001</c:v>
                </c:pt>
                <c:pt idx="46">
                  <c:v>151.08000000000001</c:v>
                </c:pt>
                <c:pt idx="47">
                  <c:v>149.25</c:v>
                </c:pt>
                <c:pt idx="48">
                  <c:v>151.21</c:v>
                </c:pt>
                <c:pt idx="49">
                  <c:v>154.05000000000001</c:v>
                </c:pt>
                <c:pt idx="50">
                  <c:v>160.41</c:v>
                </c:pt>
                <c:pt idx="51">
                  <c:v>162.27000000000001</c:v>
                </c:pt>
                <c:pt idx="52">
                  <c:v>167.78</c:v>
                </c:pt>
                <c:pt idx="53">
                  <c:v>174.37</c:v>
                </c:pt>
                <c:pt idx="54">
                  <c:v>184.13</c:v>
                </c:pt>
                <c:pt idx="55">
                  <c:v>190.89</c:v>
                </c:pt>
                <c:pt idx="56">
                  <c:v>200.94</c:v>
                </c:pt>
                <c:pt idx="57">
                  <c:v>212.72</c:v>
                </c:pt>
                <c:pt idx="58">
                  <c:v>226.87</c:v>
                </c:pt>
                <c:pt idx="59">
                  <c:v>241.24</c:v>
                </c:pt>
                <c:pt idx="60">
                  <c:v>258.82</c:v>
                </c:pt>
                <c:pt idx="61">
                  <c:v>279.29000000000002</c:v>
                </c:pt>
                <c:pt idx="62">
                  <c:v>301.32</c:v>
                </c:pt>
                <c:pt idx="63">
                  <c:v>331.45</c:v>
                </c:pt>
                <c:pt idx="64">
                  <c:v>360.68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E1-4D58-9CEA-DB5B799EA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442687"/>
        <c:axId val="1431183391"/>
      </c:scatterChart>
      <c:valAx>
        <c:axId val="142844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'Quad elements'!$L$3</c:f>
              <c:strCache>
                <c:ptCount val="1"/>
                <c:pt idx="0">
                  <c:v>Phi [deg]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83391"/>
        <c:crosses val="autoZero"/>
        <c:crossBetween val="midCat"/>
      </c:valAx>
      <c:valAx>
        <c:axId val="143118339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'Quad elements'!$M$2:$O$2</c:f>
              <c:strCache>
                <c:ptCount val="3"/>
                <c:pt idx="0">
                  <c:v>Mid-surface VM [kPa]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44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66220</xdr:rowOff>
    </xdr:from>
    <xdr:to>
      <xdr:col>8</xdr:col>
      <xdr:colOff>27215</xdr:colOff>
      <xdr:row>27</xdr:row>
      <xdr:rowOff>172357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FEF2D-29A6-4B94-9C56-501678346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204107</xdr:colOff>
      <xdr:row>4</xdr:row>
      <xdr:rowOff>127000</xdr:rowOff>
    </xdr:from>
    <xdr:to>
      <xdr:col>21</xdr:col>
      <xdr:colOff>63499</xdr:colOff>
      <xdr:row>27</xdr:row>
      <xdr:rowOff>178708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4B01D8-19F6-493F-8787-A2E810A31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129720</xdr:rowOff>
    </xdr:from>
    <xdr:to>
      <xdr:col>9</xdr:col>
      <xdr:colOff>476251</xdr:colOff>
      <xdr:row>28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F9148-6495-456F-841E-944313E3F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548821</xdr:colOff>
      <xdr:row>5</xdr:row>
      <xdr:rowOff>27215</xdr:rowOff>
    </xdr:from>
    <xdr:to>
      <xdr:col>22</xdr:col>
      <xdr:colOff>281215</xdr:colOff>
      <xdr:row>27</xdr:row>
      <xdr:rowOff>169636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67258-2ADA-4411-A282-63C0B86C4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4"/>
  <sheetViews>
    <sheetView zoomScale="70" zoomScaleNormal="70" workbookViewId="0">
      <selection activeCell="L2" sqref="L1:Q1048576"/>
    </sheetView>
  </sheetViews>
  <sheetFormatPr defaultRowHeight="14.5" x14ac:dyDescent="0.35"/>
  <cols>
    <col min="3" max="3" width="16.453125" customWidth="1"/>
    <col min="4" max="4" width="15.26953125" customWidth="1"/>
  </cols>
  <sheetData>
    <row r="1" spans="2:21" x14ac:dyDescent="0.35">
      <c r="B1" s="2" t="s">
        <v>6</v>
      </c>
      <c r="C1" s="2"/>
      <c r="L1" s="2" t="s">
        <v>15</v>
      </c>
      <c r="M1" s="2"/>
    </row>
    <row r="2" spans="2:21" x14ac:dyDescent="0.35">
      <c r="C2" s="4" t="s">
        <v>11</v>
      </c>
      <c r="D2" s="4"/>
      <c r="E2" s="1"/>
      <c r="F2" s="1"/>
      <c r="G2" s="1"/>
      <c r="H2" s="1"/>
      <c r="M2" s="4" t="s">
        <v>16</v>
      </c>
      <c r="N2" s="4"/>
    </row>
    <row r="3" spans="2:21" x14ac:dyDescent="0.35">
      <c r="B3" t="s">
        <v>10</v>
      </c>
      <c r="C3" t="s">
        <v>12</v>
      </c>
      <c r="D3" t="s">
        <v>13</v>
      </c>
      <c r="F3" t="s">
        <v>5</v>
      </c>
      <c r="G3" t="s">
        <v>7</v>
      </c>
      <c r="I3" t="s">
        <v>8</v>
      </c>
      <c r="J3" t="s">
        <v>9</v>
      </c>
      <c r="L3" t="s">
        <v>10</v>
      </c>
      <c r="M3" t="s">
        <v>12</v>
      </c>
      <c r="N3" t="s">
        <v>13</v>
      </c>
      <c r="P3" t="s">
        <v>5</v>
      </c>
      <c r="Q3" t="s">
        <v>7</v>
      </c>
      <c r="U3" s="3"/>
    </row>
    <row r="4" spans="2:21" x14ac:dyDescent="0.35">
      <c r="B4">
        <f>20+180*'Thick tri'!B4/PI()/5</f>
        <v>20</v>
      </c>
      <c r="C4">
        <f>'Thick tri'!C4</f>
        <v>-3747.2</v>
      </c>
      <c r="D4">
        <f>'Thin tri'!C4</f>
        <v>-3654.3</v>
      </c>
      <c r="F4">
        <v>20</v>
      </c>
      <c r="G4">
        <f>J4</f>
        <v>-3618.2159593895822</v>
      </c>
      <c r="I4">
        <f>5*9.81*7850*0.01*(COS(RADIANS(F4))-COS(PI()/9))/((SIN(RADIANS(F4)))^2)</f>
        <v>0</v>
      </c>
      <c r="J4">
        <f>-5*9.81*7850*0.01*COS(RADIANS(F4))-I4</f>
        <v>-3618.2159593895822</v>
      </c>
      <c r="L4">
        <f>B4</f>
        <v>20</v>
      </c>
      <c r="M4">
        <f>'Thick tri'!I4/1000</f>
        <v>369.47300000000001</v>
      </c>
      <c r="N4">
        <f>'Thin tri'!I4/1000</f>
        <v>352.63900000000001</v>
      </c>
      <c r="P4">
        <f>'ANSYS VM mid'!C2</f>
        <v>90</v>
      </c>
      <c r="Q4" s="3">
        <f>'ANSYS VM mid'!B2/1000</f>
        <v>624</v>
      </c>
      <c r="T4" s="3"/>
      <c r="U4" s="3"/>
    </row>
    <row r="5" spans="2:21" x14ac:dyDescent="0.35">
      <c r="B5">
        <f>20+180*'Thick tri'!B5/PI()/5</f>
        <v>21.458292180166971</v>
      </c>
      <c r="C5">
        <f>'Thick tri'!C5</f>
        <v>-3427.02</v>
      </c>
      <c r="D5">
        <f>'Thin tri'!C5</f>
        <v>-3906.58</v>
      </c>
      <c r="F5">
        <f>F4+5</f>
        <v>25</v>
      </c>
      <c r="G5">
        <f t="shared" ref="G5:G18" si="0">J5</f>
        <v>-2769.9538130091487</v>
      </c>
      <c r="I5">
        <f t="shared" ref="I5:I18" si="1">5*9.81*7850*0.01*(COS(RADIANS(F5))-COS(PI()/9))/((SIN(RADIANS(F5)))^2)</f>
        <v>-719.71634789144503</v>
      </c>
      <c r="J5">
        <f t="shared" ref="J5:J18" si="2">-5*9.81*7850*0.01*COS(RADIANS(F5))-I5</f>
        <v>-2769.9538130091487</v>
      </c>
      <c r="L5">
        <f t="shared" ref="L5:L52" si="3">B5</f>
        <v>21.458292180166971</v>
      </c>
      <c r="M5">
        <f>'Thick tri'!I5/1000</f>
        <v>335.12</v>
      </c>
      <c r="N5">
        <f>'Thin tri'!I5/1000</f>
        <v>373.43200000000002</v>
      </c>
      <c r="P5">
        <f>'ANSYS VM mid'!C3</f>
        <v>88.906005845133109</v>
      </c>
      <c r="Q5" s="3">
        <f>'ANSYS VM mid'!B3/1000</f>
        <v>605.42999999999995</v>
      </c>
      <c r="U5" s="3"/>
    </row>
    <row r="6" spans="2:21" x14ac:dyDescent="0.35">
      <c r="B6">
        <f>20+180*'Thick tri'!B6/PI()/5</f>
        <v>22.916584360333943</v>
      </c>
      <c r="C6">
        <f>'Thick tri'!C6</f>
        <v>-3119.54</v>
      </c>
      <c r="D6">
        <f>'Thin tri'!C6</f>
        <v>-3161.72</v>
      </c>
      <c r="F6">
        <f t="shared" ref="F6:F18" si="4">F5+5</f>
        <v>30</v>
      </c>
      <c r="G6">
        <f t="shared" si="0"/>
        <v>-2199.9654892751614</v>
      </c>
      <c r="I6">
        <f t="shared" si="1"/>
        <v>-1134.6003760915366</v>
      </c>
      <c r="J6">
        <f t="shared" si="2"/>
        <v>-2199.9654892751614</v>
      </c>
      <c r="L6">
        <f t="shared" si="3"/>
        <v>22.916584360333943</v>
      </c>
      <c r="M6">
        <f>'Thick tri'!I6/1000</f>
        <v>294.16199999999998</v>
      </c>
      <c r="N6">
        <f>'Thin tri'!I6/1000</f>
        <v>295.952</v>
      </c>
      <c r="P6">
        <f>'ANSYS VM mid'!C4</f>
        <v>87.811988771954418</v>
      </c>
      <c r="Q6" s="3">
        <f>'ANSYS VM mid'!B4/1000</f>
        <v>590.69000000000005</v>
      </c>
      <c r="U6" s="3"/>
    </row>
    <row r="7" spans="2:21" x14ac:dyDescent="0.35">
      <c r="B7">
        <f>20+180*'Thick tri'!B7/PI()/5</f>
        <v>24.374887999656817</v>
      </c>
      <c r="C7">
        <f>'Thick tri'!C7</f>
        <v>-2906.75</v>
      </c>
      <c r="D7">
        <f>'Thin tri'!C7</f>
        <v>-2867.67</v>
      </c>
      <c r="F7">
        <f t="shared" si="4"/>
        <v>35</v>
      </c>
      <c r="G7">
        <f t="shared" si="0"/>
        <v>-1743.3033941442015</v>
      </c>
      <c r="I7">
        <f t="shared" si="1"/>
        <v>-1410.7801159872404</v>
      </c>
      <c r="J7">
        <f t="shared" si="2"/>
        <v>-1743.3033941442015</v>
      </c>
      <c r="L7">
        <f t="shared" si="3"/>
        <v>24.374887999656817</v>
      </c>
      <c r="M7">
        <f>'Thick tri'!I7/1000</f>
        <v>266.33800000000002</v>
      </c>
      <c r="N7">
        <f>'Thin tri'!I7/1000</f>
        <v>262.529</v>
      </c>
      <c r="P7">
        <f>'ANSYS VM mid'!C5</f>
        <v>86.717983157931613</v>
      </c>
      <c r="Q7" s="3">
        <f>'ANSYS VM mid'!B5/1000</f>
        <v>568.29999999999995</v>
      </c>
      <c r="U7" s="3"/>
    </row>
    <row r="8" spans="2:21" x14ac:dyDescent="0.35">
      <c r="B8">
        <f>20+180*'Thick tri'!B8/PI()/5</f>
        <v>25.833180179823785</v>
      </c>
      <c r="C8">
        <f>'Thick tri'!C8</f>
        <v>-2724.02</v>
      </c>
      <c r="D8">
        <f>'Thin tri'!C8</f>
        <v>-2715.28</v>
      </c>
      <c r="F8">
        <f t="shared" si="4"/>
        <v>40</v>
      </c>
      <c r="G8">
        <f t="shared" si="0"/>
        <v>-1331.3530493049254</v>
      </c>
      <c r="I8">
        <f t="shared" si="1"/>
        <v>-1618.2436255914661</v>
      </c>
      <c r="J8">
        <f t="shared" si="2"/>
        <v>-1331.3530493049254</v>
      </c>
      <c r="L8">
        <f t="shared" si="3"/>
        <v>25.833180179823785</v>
      </c>
      <c r="M8">
        <f>'Thick tri'!I8/1000</f>
        <v>243.982</v>
      </c>
      <c r="N8">
        <f>'Thin tri'!I8/1000</f>
        <v>243.602</v>
      </c>
      <c r="P8">
        <f>'ANSYS VM mid'!C6</f>
        <v>85.623977543908822</v>
      </c>
      <c r="Q8" s="3">
        <f>'ANSYS VM mid'!B6/1000</f>
        <v>551.07000000000005</v>
      </c>
      <c r="U8" s="3"/>
    </row>
    <row r="9" spans="2:21" x14ac:dyDescent="0.35">
      <c r="B9">
        <f>20+180*'Thick tri'!B9/PI()/5</f>
        <v>27.29147235999076</v>
      </c>
      <c r="C9">
        <f>'Thick tri'!C9</f>
        <v>-2551.9499999999998</v>
      </c>
      <c r="D9">
        <f>'Thin tri'!C9</f>
        <v>-2578.5700000000002</v>
      </c>
      <c r="F9">
        <f t="shared" si="4"/>
        <v>45</v>
      </c>
      <c r="G9">
        <f t="shared" si="0"/>
        <v>-931.55296507147386</v>
      </c>
      <c r="I9">
        <f t="shared" si="1"/>
        <v>-1791.1086628787389</v>
      </c>
      <c r="J9">
        <f t="shared" si="2"/>
        <v>-931.55296507147386</v>
      </c>
      <c r="L9">
        <f t="shared" si="3"/>
        <v>27.29147235999076</v>
      </c>
      <c r="M9">
        <f>'Thick tri'!I9/1000</f>
        <v>224.67599999999999</v>
      </c>
      <c r="N9">
        <f>'Thin tri'!I9/1000</f>
        <v>227.69399999999999</v>
      </c>
      <c r="P9">
        <f>'ANSYS VM mid'!C7</f>
        <v>84.529971929886031</v>
      </c>
      <c r="Q9" s="3">
        <f>'ANSYS VM mid'!B7/1000</f>
        <v>534.44000000000005</v>
      </c>
      <c r="U9" s="3"/>
    </row>
    <row r="10" spans="2:21" x14ac:dyDescent="0.35">
      <c r="B10">
        <f>20+180*'Thick tri'!B10/PI()/5</f>
        <v>28.749764540157731</v>
      </c>
      <c r="C10">
        <f>'Thick tri'!C10</f>
        <v>-2388.63</v>
      </c>
      <c r="D10">
        <f>'Thin tri'!C10</f>
        <v>-2431.66</v>
      </c>
      <c r="F10">
        <f t="shared" si="4"/>
        <v>50</v>
      </c>
      <c r="G10">
        <f t="shared" si="0"/>
        <v>-526.87400767890449</v>
      </c>
      <c r="I10">
        <f t="shared" si="1"/>
        <v>-1948.131474348389</v>
      </c>
      <c r="J10">
        <f t="shared" si="2"/>
        <v>-526.87400767890449</v>
      </c>
      <c r="L10">
        <f t="shared" si="3"/>
        <v>28.749764540157731</v>
      </c>
      <c r="M10">
        <f>'Thick tri'!I10/1000</f>
        <v>207.97399999999999</v>
      </c>
      <c r="N10">
        <f>'Thin tri'!I10/1000</f>
        <v>212.51</v>
      </c>
      <c r="P10">
        <f>'ANSYS VM mid'!C8</f>
        <v>83.43596631586324</v>
      </c>
      <c r="Q10" s="3">
        <f>'ANSYS VM mid'!B8/1000</f>
        <v>521.30999999999995</v>
      </c>
      <c r="U10" s="3"/>
    </row>
    <row r="11" spans="2:21" x14ac:dyDescent="0.35">
      <c r="B11">
        <f>20+180*'Thick tri'!B11/PI()/5</f>
        <v>30.208056720324702</v>
      </c>
      <c r="C11">
        <f>'Thick tri'!C11</f>
        <v>-2234.98</v>
      </c>
      <c r="D11">
        <f>'Thin tri'!C11</f>
        <v>-2280.64</v>
      </c>
      <c r="F11">
        <f t="shared" si="4"/>
        <v>55</v>
      </c>
      <c r="G11">
        <f t="shared" si="0"/>
        <v>-107.64606002844903</v>
      </c>
      <c r="I11">
        <f t="shared" si="1"/>
        <v>-2100.8669899085285</v>
      </c>
      <c r="J11">
        <f t="shared" si="2"/>
        <v>-107.64606002844903</v>
      </c>
      <c r="L11">
        <f t="shared" si="3"/>
        <v>30.208056720324702</v>
      </c>
      <c r="M11">
        <f>'Thick tri'!I11/1000</f>
        <v>193.78100000000001</v>
      </c>
      <c r="N11">
        <f>'Thin tri'!I11/1000</f>
        <v>198.54599999999999</v>
      </c>
      <c r="P11">
        <f>'ANSYS VM mid'!C9</f>
        <v>82.341960701840435</v>
      </c>
      <c r="Q11" s="3">
        <f>'ANSYS VM mid'!B9/1000</f>
        <v>500.86</v>
      </c>
      <c r="U11" s="3"/>
    </row>
    <row r="12" spans="2:21" x14ac:dyDescent="0.35">
      <c r="B12">
        <f>20+180*'Thick tri'!B12/PI()/5</f>
        <v>31.66633744133577</v>
      </c>
      <c r="C12">
        <f>'Thick tri'!C12</f>
        <v>-2090.6799999999998</v>
      </c>
      <c r="D12">
        <f>'Thin tri'!C12</f>
        <v>-2133.71</v>
      </c>
      <c r="F12">
        <f t="shared" si="4"/>
        <v>60</v>
      </c>
      <c r="G12">
        <f t="shared" si="0"/>
        <v>332.12544585277487</v>
      </c>
      <c r="I12">
        <f t="shared" si="1"/>
        <v>-2257.3379458527756</v>
      </c>
      <c r="J12">
        <f t="shared" si="2"/>
        <v>332.12544585277487</v>
      </c>
      <c r="L12">
        <f t="shared" si="3"/>
        <v>31.66633744133577</v>
      </c>
      <c r="M12">
        <f>'Thick tri'!I12/1000</f>
        <v>181.92500000000001</v>
      </c>
      <c r="N12">
        <f>'Thin tri'!I12/1000</f>
        <v>186.42699999999999</v>
      </c>
      <c r="P12">
        <f>'ANSYS VM mid'!C10</f>
        <v>81.24806967937667</v>
      </c>
      <c r="Q12" s="3">
        <f>'ANSYS VM mid'!B10/1000</f>
        <v>485.29</v>
      </c>
      <c r="U12" s="3"/>
    </row>
    <row r="13" spans="2:21" x14ac:dyDescent="0.35">
      <c r="B13">
        <f>20+180*'Thick tri'!B13/PI()/5</f>
        <v>33.124629621502741</v>
      </c>
      <c r="C13">
        <f>'Thick tri'!C13</f>
        <v>-1954.29</v>
      </c>
      <c r="D13">
        <f>'Thin tri'!C13</f>
        <v>-1994.18</v>
      </c>
      <c r="F13">
        <f t="shared" si="4"/>
        <v>65</v>
      </c>
      <c r="G13">
        <f t="shared" si="0"/>
        <v>796.61523806293849</v>
      </c>
      <c r="I13">
        <f t="shared" si="1"/>
        <v>-2423.8751585258715</v>
      </c>
      <c r="J13">
        <f t="shared" si="2"/>
        <v>796.61523806293849</v>
      </c>
      <c r="L13">
        <f t="shared" si="3"/>
        <v>33.124629621502741</v>
      </c>
      <c r="M13">
        <f>'Thick tri'!I13/1000</f>
        <v>172.173</v>
      </c>
      <c r="N13">
        <f>'Thin tri'!I13/1000</f>
        <v>176.33799999999999</v>
      </c>
      <c r="P13">
        <f>'ANSYS VM mid'!C11</f>
        <v>80.154064065353879</v>
      </c>
      <c r="Q13" s="3">
        <f>'ANSYS VM mid'!B11/1000</f>
        <v>470.01</v>
      </c>
      <c r="U13" s="3"/>
    </row>
    <row r="14" spans="2:21" x14ac:dyDescent="0.35">
      <c r="B14">
        <f>20+180*'Thick tri'!B14/PI()/5</f>
        <v>34.582921801669713</v>
      </c>
      <c r="C14">
        <f>'Thick tri'!C14</f>
        <v>-1824.01</v>
      </c>
      <c r="D14">
        <f>'Thin tri'!C14</f>
        <v>-1861.79</v>
      </c>
      <c r="F14">
        <f t="shared" si="4"/>
        <v>70</v>
      </c>
      <c r="G14">
        <f t="shared" si="0"/>
        <v>1289.2323967583065</v>
      </c>
      <c r="I14">
        <f t="shared" si="1"/>
        <v>-2606.1553071230451</v>
      </c>
      <c r="J14">
        <f t="shared" si="2"/>
        <v>1289.2323967583065</v>
      </c>
      <c r="L14">
        <f t="shared" si="3"/>
        <v>34.582921801669713</v>
      </c>
      <c r="M14">
        <f>'Thick tri'!I14/1000</f>
        <v>164.304</v>
      </c>
      <c r="N14">
        <f>'Thin tri'!I14/1000</f>
        <v>168.179</v>
      </c>
      <c r="P14">
        <f>'ANSYS VM mid'!C12</f>
        <v>79.060058451331088</v>
      </c>
      <c r="Q14" s="3">
        <f>'ANSYS VM mid'!B12/1000</f>
        <v>458.12</v>
      </c>
      <c r="U14" s="3"/>
    </row>
    <row r="15" spans="2:21" x14ac:dyDescent="0.35">
      <c r="B15">
        <f>20+180*'Thick tri'!B15/PI()/5</f>
        <v>36.041213981836684</v>
      </c>
      <c r="C15">
        <f>'Thick tri'!C15</f>
        <v>-1698.37</v>
      </c>
      <c r="D15">
        <f>'Thin tri'!C15</f>
        <v>-1734.95</v>
      </c>
      <c r="F15">
        <f t="shared" si="4"/>
        <v>75</v>
      </c>
      <c r="G15">
        <f t="shared" si="0"/>
        <v>1813.3155066348468</v>
      </c>
      <c r="I15">
        <f t="shared" si="1"/>
        <v>-2809.8788283737204</v>
      </c>
      <c r="J15">
        <f t="shared" si="2"/>
        <v>1813.3155066348468</v>
      </c>
      <c r="L15">
        <f t="shared" si="3"/>
        <v>36.041213981836684</v>
      </c>
      <c r="M15">
        <f>'Thick tri'!I15/1000</f>
        <v>158.15700000000001</v>
      </c>
      <c r="N15">
        <f>'Thin tri'!I15/1000</f>
        <v>161.779</v>
      </c>
      <c r="P15">
        <f>'ANSYS VM mid'!C13</f>
        <v>77.965594471072194</v>
      </c>
      <c r="Q15" s="3">
        <f>'ANSYS VM mid'!B13/1000</f>
        <v>439.48</v>
      </c>
      <c r="U15" s="3"/>
    </row>
    <row r="16" spans="2:21" x14ac:dyDescent="0.35">
      <c r="B16">
        <f>20+180*'Thick tri'!B16/PI()/5</f>
        <v>37.499506162003655</v>
      </c>
      <c r="C16">
        <f>'Thick tri'!C16</f>
        <v>-1576.14</v>
      </c>
      <c r="D16">
        <f>'Thin tri'!C16</f>
        <v>-1612.05</v>
      </c>
      <c r="F16">
        <f t="shared" si="4"/>
        <v>80</v>
      </c>
      <c r="G16">
        <f t="shared" si="0"/>
        <v>2372.6839027110777</v>
      </c>
      <c r="I16">
        <f t="shared" si="1"/>
        <v>-3041.3031872042684</v>
      </c>
      <c r="J16">
        <f t="shared" si="2"/>
        <v>2372.6839027110777</v>
      </c>
      <c r="L16">
        <f t="shared" si="3"/>
        <v>37.499506162003655</v>
      </c>
      <c r="M16">
        <f>'Thick tri'!I16/1000</f>
        <v>153.61699999999999</v>
      </c>
      <c r="N16">
        <f>'Thin tri'!I16/1000</f>
        <v>156.99199999999999</v>
      </c>
      <c r="P16">
        <f>'ANSYS VM mid'!C14</f>
        <v>76.872390997962583</v>
      </c>
      <c r="Q16" s="3">
        <f>'ANSYS VM mid'!B14/1000</f>
        <v>425.21</v>
      </c>
      <c r="U16" s="3"/>
    </row>
    <row r="17" spans="2:21" x14ac:dyDescent="0.35">
      <c r="B17">
        <f>20+180*'Thick tri'!B17/PI()/5</f>
        <v>38.957798342170626</v>
      </c>
      <c r="C17">
        <f>'Thick tri'!C17</f>
        <v>-1456.35</v>
      </c>
      <c r="D17">
        <f>'Thin tri'!C17</f>
        <v>-1491.86</v>
      </c>
      <c r="F17">
        <f t="shared" si="4"/>
        <v>85</v>
      </c>
      <c r="G17">
        <f t="shared" si="0"/>
        <v>2972.1687765649131</v>
      </c>
      <c r="I17">
        <f t="shared" si="1"/>
        <v>-3307.7554273340647</v>
      </c>
      <c r="J17">
        <f t="shared" si="2"/>
        <v>2972.1687765649131</v>
      </c>
      <c r="L17">
        <f t="shared" si="3"/>
        <v>38.957798342170626</v>
      </c>
      <c r="M17">
        <f>'Thick tri'!I17/1000</f>
        <v>150.601</v>
      </c>
      <c r="N17">
        <f>'Thin tri'!I17/1000</f>
        <v>153.72499999999999</v>
      </c>
      <c r="P17">
        <f>'ANSYS VM mid'!C15</f>
        <v>75.778041609262701</v>
      </c>
      <c r="Q17" s="3">
        <f>'ANSYS VM mid'!B15/1000</f>
        <v>411.34</v>
      </c>
      <c r="U17" s="3"/>
    </row>
    <row r="18" spans="2:21" x14ac:dyDescent="0.35">
      <c r="B18">
        <f>20+180*'Thick tri'!B18/PI()/5</f>
        <v>40.416090522337598</v>
      </c>
      <c r="C18">
        <f>'Thick tri'!C18</f>
        <v>-1338.22</v>
      </c>
      <c r="D18">
        <f>'Thin tri'!C18</f>
        <v>-1373.5</v>
      </c>
      <c r="F18">
        <f t="shared" si="4"/>
        <v>90</v>
      </c>
      <c r="G18">
        <f t="shared" si="0"/>
        <v>3618.2159593895813</v>
      </c>
      <c r="I18">
        <f t="shared" si="1"/>
        <v>-3618.2159593895817</v>
      </c>
      <c r="J18">
        <f t="shared" si="2"/>
        <v>3618.2159593895813</v>
      </c>
      <c r="L18">
        <f t="shared" si="3"/>
        <v>40.416090522337598</v>
      </c>
      <c r="M18">
        <f>'Thick tri'!I18/1000</f>
        <v>149.047</v>
      </c>
      <c r="N18">
        <f>'Thin tri'!I18/1000</f>
        <v>151.91300000000001</v>
      </c>
      <c r="P18">
        <f>'ANSYS VM mid'!C16</f>
        <v>74.683692220562833</v>
      </c>
      <c r="Q18" s="3">
        <f>'ANSYS VM mid'!B16/1000</f>
        <v>400.61</v>
      </c>
      <c r="U18" s="3"/>
    </row>
    <row r="19" spans="2:21" x14ac:dyDescent="0.35">
      <c r="B19">
        <f>20+180*'Thick tri'!B19/PI()/5</f>
        <v>41.874382702504569</v>
      </c>
      <c r="C19">
        <f>'Thick tri'!C19</f>
        <v>-1221.1300000000001</v>
      </c>
      <c r="D19">
        <f>'Thin tri'!C19</f>
        <v>-1256.29</v>
      </c>
      <c r="L19">
        <f t="shared" si="3"/>
        <v>41.874382702504569</v>
      </c>
      <c r="M19">
        <f>'Thick tri'!I19/1000</f>
        <v>148.899</v>
      </c>
      <c r="N19">
        <f>'Thin tri'!I19/1000</f>
        <v>151.50899999999999</v>
      </c>
      <c r="P19">
        <f>'ANSYS VM mid'!C17</f>
        <v>73.590488747453222</v>
      </c>
      <c r="Q19" s="3">
        <f>'ANSYS VM mid'!B17/1000</f>
        <v>383.51</v>
      </c>
      <c r="U19" s="3"/>
    </row>
    <row r="20" spans="2:21" x14ac:dyDescent="0.35">
      <c r="B20">
        <f>20+180*'Thick tri'!B20/PI()/5</f>
        <v>43.33267488267154</v>
      </c>
      <c r="C20">
        <f>'Thick tri'!C20</f>
        <v>-1104.55</v>
      </c>
      <c r="D20">
        <f>'Thin tri'!C20</f>
        <v>-1139.71</v>
      </c>
      <c r="L20">
        <f t="shared" si="3"/>
        <v>43.33267488267154</v>
      </c>
      <c r="M20">
        <f>'Thick tri'!I20/1000</f>
        <v>150.102</v>
      </c>
      <c r="N20">
        <f>'Thin tri'!I20/1000</f>
        <v>152.464</v>
      </c>
      <c r="P20">
        <f>'ANSYS VM mid'!C18</f>
        <v>72.496139358753354</v>
      </c>
      <c r="Q20" s="3">
        <f>'ANSYS VM mid'!B18/1000</f>
        <v>370.53</v>
      </c>
      <c r="U20" s="3"/>
    </row>
    <row r="21" spans="2:21" x14ac:dyDescent="0.35">
      <c r="B21">
        <f>20+180*'Thick tri'!B21/PI()/5</f>
        <v>44.790967062838511</v>
      </c>
      <c r="C21">
        <f>'Thick tri'!C21</f>
        <v>-988.06600000000003</v>
      </c>
      <c r="D21">
        <f>'Thin tri'!C21</f>
        <v>-1023.32</v>
      </c>
      <c r="L21">
        <f t="shared" si="3"/>
        <v>44.790967062838511</v>
      </c>
      <c r="M21">
        <f>'Thick tri'!I21/1000</f>
        <v>152.59299999999999</v>
      </c>
      <c r="N21">
        <f>'Thin tri'!I21/1000</f>
        <v>154.72300000000001</v>
      </c>
      <c r="P21">
        <f>'ANSYS VM mid'!C19</f>
        <v>71.401789970053471</v>
      </c>
      <c r="Q21" s="3">
        <f>'ANSYS VM mid'!B19/1000</f>
        <v>357.93</v>
      </c>
      <c r="U21" s="3"/>
    </row>
    <row r="22" spans="2:21" x14ac:dyDescent="0.35">
      <c r="B22">
        <f>20+180*'Thick tri'!B22/PI()/5</f>
        <v>46.249259243005483</v>
      </c>
      <c r="C22">
        <f>'Thick tri'!C22</f>
        <v>-871.30799999999999</v>
      </c>
      <c r="D22">
        <f>'Thin tri'!C22</f>
        <v>-906.75</v>
      </c>
      <c r="L22">
        <f t="shared" si="3"/>
        <v>46.249259243005483</v>
      </c>
      <c r="M22">
        <f>'Thick tri'!I22/1000</f>
        <v>156.30699999999999</v>
      </c>
      <c r="N22">
        <f>'Thin tri'!I22/1000</f>
        <v>158.22399999999999</v>
      </c>
      <c r="P22">
        <f>'ANSYS VM mid'!C20</f>
        <v>70.30858649694386</v>
      </c>
      <c r="Q22" s="3">
        <f>'ANSYS VM mid'!B20/1000</f>
        <v>348.29</v>
      </c>
      <c r="U22" s="3"/>
    </row>
    <row r="23" spans="2:21" x14ac:dyDescent="0.35">
      <c r="B23">
        <f>20+180*'Thick tri'!B23/PI()/5</f>
        <v>47.707551423172461</v>
      </c>
      <c r="C23">
        <f>'Thick tri'!C23</f>
        <v>-753.97400000000005</v>
      </c>
      <c r="D23">
        <f>'Thin tri'!C23</f>
        <v>-789.673</v>
      </c>
      <c r="L23">
        <f t="shared" si="3"/>
        <v>47.707551423172461</v>
      </c>
      <c r="M23">
        <f>'Thick tri'!I23/1000</f>
        <v>161.17099999999999</v>
      </c>
      <c r="N23">
        <f>'Thin tri'!I23/1000</f>
        <v>162.89699999999999</v>
      </c>
      <c r="P23">
        <f>'ANSYS VM mid'!C21</f>
        <v>69.214237108243992</v>
      </c>
      <c r="Q23" s="3">
        <f>'ANSYS VM mid'!B21/1000</f>
        <v>332.63</v>
      </c>
      <c r="U23" s="3"/>
    </row>
    <row r="24" spans="2:21" x14ac:dyDescent="0.35">
      <c r="B24">
        <f>20+180*'Thick tri'!B24/PI()/5</f>
        <v>49.165843603339425</v>
      </c>
      <c r="C24">
        <f>'Thick tri'!C24</f>
        <v>-635.803</v>
      </c>
      <c r="D24">
        <f>'Thin tri'!C24</f>
        <v>-671.82299999999998</v>
      </c>
      <c r="L24">
        <f t="shared" si="3"/>
        <v>49.165843603339425</v>
      </c>
      <c r="M24">
        <f>'Thick tri'!I24/1000</f>
        <v>167.113</v>
      </c>
      <c r="N24">
        <f>'Thin tri'!I24/1000</f>
        <v>168.66900000000001</v>
      </c>
      <c r="P24">
        <f>'ANSYS VM mid'!C22</f>
        <v>68.119887719544124</v>
      </c>
      <c r="Q24" s="3">
        <f>'ANSYS VM mid'!B22/1000</f>
        <v>320.94</v>
      </c>
      <c r="U24" s="3"/>
    </row>
    <row r="25" spans="2:21" x14ac:dyDescent="0.35">
      <c r="B25">
        <f>20+180*'Thick tri'!B25/PI()/5</f>
        <v>50.624135783506397</v>
      </c>
      <c r="C25">
        <f>'Thick tri'!C25</f>
        <v>-516.57100000000003</v>
      </c>
      <c r="D25">
        <f>'Thin tri'!C25</f>
        <v>-552.96500000000003</v>
      </c>
      <c r="L25">
        <f t="shared" si="3"/>
        <v>50.624135783506397</v>
      </c>
      <c r="M25">
        <f>'Thick tri'!I25/1000</f>
        <v>174.05799999999999</v>
      </c>
      <c r="N25">
        <f>'Thin tri'!I25/1000</f>
        <v>175.464</v>
      </c>
      <c r="P25">
        <f>'ANSYS VM mid'!C23</f>
        <v>67.025538330844256</v>
      </c>
      <c r="Q25" s="3">
        <f>'ANSYS VM mid'!B23/1000</f>
        <v>309.55</v>
      </c>
      <c r="U25" s="3"/>
    </row>
    <row r="26" spans="2:21" x14ac:dyDescent="0.35">
      <c r="B26">
        <f>20+180*'Thick tri'!B26/PI()/5</f>
        <v>52.082427963673368</v>
      </c>
      <c r="C26">
        <f>'Thick tri'!C26</f>
        <v>-396.08699999999999</v>
      </c>
      <c r="D26">
        <f>'Thin tri'!C26</f>
        <v>-432.899</v>
      </c>
      <c r="L26">
        <f t="shared" si="3"/>
        <v>52.082427963673368</v>
      </c>
      <c r="M26">
        <f>'Thick tri'!I26/1000</f>
        <v>181.93799999999999</v>
      </c>
      <c r="N26">
        <f>'Thin tri'!I26/1000</f>
        <v>183.21</v>
      </c>
      <c r="P26">
        <f>'ANSYS VM mid'!C24</f>
        <v>65.932334857734645</v>
      </c>
      <c r="Q26" s="3">
        <f>'ANSYS VM mid'!B24/1000</f>
        <v>301</v>
      </c>
      <c r="U26" s="3"/>
    </row>
    <row r="27" spans="2:21" x14ac:dyDescent="0.35">
      <c r="B27">
        <f>20+180*'Thick tri'!B27/PI()/5</f>
        <v>53.540720143840339</v>
      </c>
      <c r="C27">
        <f>'Thick tri'!C27</f>
        <v>-274.18200000000002</v>
      </c>
      <c r="D27">
        <f>'Thin tri'!C27</f>
        <v>-311.44900000000001</v>
      </c>
      <c r="L27">
        <f t="shared" si="3"/>
        <v>53.540720143840339</v>
      </c>
      <c r="M27">
        <f>'Thick tri'!I27/1000</f>
        <v>190.68700000000001</v>
      </c>
      <c r="N27">
        <f>'Thin tri'!I27/1000</f>
        <v>191.84100000000001</v>
      </c>
      <c r="P27">
        <f>'ANSYS VM mid'!C25</f>
        <v>64.837985469034763</v>
      </c>
      <c r="Q27" s="3">
        <f>'ANSYS VM mid'!B25/1000</f>
        <v>286.74</v>
      </c>
      <c r="U27" s="3"/>
    </row>
    <row r="28" spans="2:21" x14ac:dyDescent="0.35">
      <c r="B28">
        <f>20+180*'Thick tri'!B28/PI()/5</f>
        <v>54.99901232400731</v>
      </c>
      <c r="C28">
        <f>'Thick tri'!C28</f>
        <v>-150.70699999999999</v>
      </c>
      <c r="D28">
        <f>'Thin tri'!C28</f>
        <v>-188.46299999999999</v>
      </c>
      <c r="L28">
        <f t="shared" si="3"/>
        <v>54.99901232400731</v>
      </c>
      <c r="M28">
        <f>'Thick tri'!I28/1000</f>
        <v>200.24700000000001</v>
      </c>
      <c r="N28">
        <f>'Thin tri'!I28/1000</f>
        <v>201.29400000000001</v>
      </c>
      <c r="P28">
        <f>'ANSYS VM mid'!C26</f>
        <v>63.743636080334895</v>
      </c>
      <c r="Q28" s="3">
        <f>'ANSYS VM mid'!B26/1000</f>
        <v>276.32</v>
      </c>
      <c r="U28" s="3"/>
    </row>
    <row r="29" spans="2:21" x14ac:dyDescent="0.35">
      <c r="B29">
        <f>20+180*'Thick tri'!B29/PI()/5</f>
        <v>56.457304504174289</v>
      </c>
      <c r="C29">
        <f>'Thick tri'!C29</f>
        <v>-25.5335</v>
      </c>
      <c r="D29">
        <f>'Thin tri'!C29</f>
        <v>-63.805900000000001</v>
      </c>
      <c r="L29">
        <f t="shared" si="3"/>
        <v>56.457304504174289</v>
      </c>
      <c r="M29">
        <f>'Thick tri'!I29/1000</f>
        <v>210.565</v>
      </c>
      <c r="N29">
        <f>'Thin tri'!I29/1000</f>
        <v>211.51499999999999</v>
      </c>
      <c r="P29">
        <f>'ANSYS VM mid'!C27</f>
        <v>62.650432607225284</v>
      </c>
      <c r="Q29" s="3">
        <f>'ANSYS VM mid'!B27/1000</f>
        <v>266.18</v>
      </c>
      <c r="U29" s="3"/>
    </row>
    <row r="30" spans="2:21" x14ac:dyDescent="0.35">
      <c r="B30">
        <f>20+180*'Thick tri'!B30/PI()/5</f>
        <v>57.915596684341253</v>
      </c>
      <c r="C30">
        <f>'Thick tri'!C30</f>
        <v>101.458</v>
      </c>
      <c r="D30">
        <f>'Thin tri'!C30</f>
        <v>62.644100000000002</v>
      </c>
      <c r="L30">
        <f t="shared" si="3"/>
        <v>57.915596684341253</v>
      </c>
      <c r="M30">
        <f>'Thick tri'!I30/1000</f>
        <v>221.59700000000001</v>
      </c>
      <c r="N30">
        <f>'Thin tri'!I30/1000</f>
        <v>222.459</v>
      </c>
      <c r="P30">
        <f>'ANSYS VM mid'!C28</f>
        <v>61.556083218525409</v>
      </c>
      <c r="Q30" s="3">
        <f>'ANSYS VM mid'!B28/1000</f>
        <v>258.88</v>
      </c>
      <c r="U30" s="3"/>
    </row>
    <row r="31" spans="2:21" x14ac:dyDescent="0.35">
      <c r="B31">
        <f>20+180*'Thick tri'!B31/PI()/5</f>
        <v>59.373888864508231</v>
      </c>
      <c r="C31">
        <f>'Thick tri'!C31</f>
        <v>230.37299999999999</v>
      </c>
      <c r="D31">
        <f>'Thin tri'!C31</f>
        <v>190.99600000000001</v>
      </c>
      <c r="L31">
        <f t="shared" si="3"/>
        <v>59.373888864508231</v>
      </c>
      <c r="M31">
        <f>'Thick tri'!I31/1000</f>
        <v>233.30500000000001</v>
      </c>
      <c r="N31">
        <f>'Thin tri'!I31/1000</f>
        <v>234.084</v>
      </c>
      <c r="P31">
        <f>'ANSYS VM mid'!C29</f>
        <v>60.46173382982554</v>
      </c>
      <c r="Q31" s="3">
        <f>'ANSYS VM mid'!B29/1000</f>
        <v>245.99</v>
      </c>
      <c r="U31" s="3"/>
    </row>
    <row r="32" spans="2:21" x14ac:dyDescent="0.35">
      <c r="B32">
        <f>20+180*'Thick tri'!B32/PI()/5</f>
        <v>60.832181044675195</v>
      </c>
      <c r="C32">
        <f>'Thick tri'!C32</f>
        <v>361.31</v>
      </c>
      <c r="D32">
        <f>'Thin tri'!C32</f>
        <v>321.34899999999999</v>
      </c>
      <c r="L32">
        <f t="shared" si="3"/>
        <v>60.832181044675195</v>
      </c>
      <c r="M32">
        <f>'Thick tri'!I32/1000</f>
        <v>245.65600000000001</v>
      </c>
      <c r="N32">
        <f>'Thin tri'!I32/1000</f>
        <v>246.35900000000001</v>
      </c>
      <c r="P32">
        <f>'ANSYS VM mid'!C30</f>
        <v>59.368530356715937</v>
      </c>
      <c r="Q32" s="3">
        <f>'ANSYS VM mid'!B30/1000</f>
        <v>236.84</v>
      </c>
      <c r="U32" s="3"/>
    </row>
    <row r="33" spans="2:21" x14ac:dyDescent="0.35">
      <c r="B33">
        <f>20+180*'Thick tri'!B33/PI()/5</f>
        <v>62.290473224842167</v>
      </c>
      <c r="C33">
        <f>'Thick tri'!C33</f>
        <v>494.36</v>
      </c>
      <c r="D33">
        <f>'Thin tri'!C33</f>
        <v>453.798</v>
      </c>
      <c r="L33">
        <f t="shared" si="3"/>
        <v>62.290473224842167</v>
      </c>
      <c r="M33">
        <f>'Thick tri'!I33/1000</f>
        <v>258.625</v>
      </c>
      <c r="N33">
        <f>'Thin tri'!I33/1000</f>
        <v>259.25599999999997</v>
      </c>
      <c r="P33">
        <f>'ANSYS VM mid'!C31</f>
        <v>58.274180968016054</v>
      </c>
      <c r="Q33" s="3">
        <f>'ANSYS VM mid'!B31/1000</f>
        <v>228.12</v>
      </c>
      <c r="U33" s="3"/>
    </row>
    <row r="34" spans="2:21" x14ac:dyDescent="0.35">
      <c r="B34">
        <f>20+180*'Thick tri'!B34/PI()/5</f>
        <v>63.748765405009138</v>
      </c>
      <c r="C34">
        <f>'Thick tri'!C34</f>
        <v>629.61</v>
      </c>
      <c r="D34">
        <f>'Thin tri'!C34</f>
        <v>588.42999999999995</v>
      </c>
      <c r="L34">
        <f t="shared" si="3"/>
        <v>63.748765405009138</v>
      </c>
      <c r="M34">
        <f>'Thick tri'!I34/1000</f>
        <v>272.19200000000001</v>
      </c>
      <c r="N34">
        <f>'Thin tri'!I34/1000</f>
        <v>272.75400000000002</v>
      </c>
      <c r="P34">
        <f>'ANSYS VM mid'!C32</f>
        <v>57.179831579316179</v>
      </c>
      <c r="Q34" s="3">
        <f>'ANSYS VM mid'!B32/1000</f>
        <v>222.22</v>
      </c>
      <c r="U34" s="3"/>
    </row>
    <row r="35" spans="2:21" x14ac:dyDescent="0.35">
      <c r="B35">
        <f>20+180*'Thick tri'!B35/PI()/5</f>
        <v>65.207057585176102</v>
      </c>
      <c r="C35">
        <f>'Thick tri'!C35</f>
        <v>767.14200000000005</v>
      </c>
      <c r="D35">
        <f>'Thin tri'!C35</f>
        <v>725.33100000000002</v>
      </c>
      <c r="L35">
        <f t="shared" si="3"/>
        <v>65.207057585176102</v>
      </c>
      <c r="M35">
        <f>'Thick tri'!I35/1000</f>
        <v>286.33800000000002</v>
      </c>
      <c r="N35">
        <f>'Thin tri'!I35/1000</f>
        <v>286.83600000000001</v>
      </c>
      <c r="P35">
        <f>'ANSYS VM mid'!C33</f>
        <v>56.086628106206575</v>
      </c>
      <c r="Q35" s="3">
        <f>'ANSYS VM mid'!B33/1000</f>
        <v>210.88</v>
      </c>
      <c r="U35" s="3"/>
    </row>
    <row r="36" spans="2:21" x14ac:dyDescent="0.35">
      <c r="B36">
        <f>20+180*'Thick tri'!B36/PI()/5</f>
        <v>66.66534976534308</v>
      </c>
      <c r="C36">
        <f>'Thick tri'!C36</f>
        <v>907.03899999999999</v>
      </c>
      <c r="D36">
        <f>'Thin tri'!C36</f>
        <v>864.58199999999999</v>
      </c>
      <c r="L36">
        <f t="shared" si="3"/>
        <v>66.66534976534308</v>
      </c>
      <c r="M36">
        <f>'Thick tri'!I36/1000</f>
        <v>301.05399999999997</v>
      </c>
      <c r="N36">
        <f>'Thin tri'!I36/1000</f>
        <v>301.49</v>
      </c>
      <c r="P36">
        <f>'ANSYS VM mid'!C34</f>
        <v>54.9922787175067</v>
      </c>
      <c r="Q36" s="3">
        <f>'ANSYS VM mid'!B34/1000</f>
        <v>203.08</v>
      </c>
      <c r="U36" s="3"/>
    </row>
    <row r="37" spans="2:21" x14ac:dyDescent="0.35">
      <c r="B37">
        <f>20+180*'Thick tri'!B37/PI()/5</f>
        <v>68.123641945510059</v>
      </c>
      <c r="C37">
        <f>'Thick tri'!C37</f>
        <v>1049.3800000000001</v>
      </c>
      <c r="D37">
        <f>'Thin tri'!C37</f>
        <v>1006.26</v>
      </c>
      <c r="L37">
        <f t="shared" si="3"/>
        <v>68.123641945510059</v>
      </c>
      <c r="M37">
        <f>'Thick tri'!I37/1000</f>
        <v>316.33100000000002</v>
      </c>
      <c r="N37">
        <f>'Thin tri'!I37/1000</f>
        <v>316.70600000000002</v>
      </c>
      <c r="P37">
        <f>'ANSYS VM mid'!C35</f>
        <v>53.897929328806825</v>
      </c>
      <c r="Q37" s="3">
        <f>'ANSYS VM mid'!B35/1000</f>
        <v>195.65</v>
      </c>
      <c r="U37" s="3"/>
    </row>
    <row r="38" spans="2:21" x14ac:dyDescent="0.35">
      <c r="B38">
        <f>20+180*'Thick tri'!B38/PI()/5</f>
        <v>69.581934125677023</v>
      </c>
      <c r="C38">
        <f>'Thick tri'!C38</f>
        <v>1194.25</v>
      </c>
      <c r="D38">
        <f>'Thin tri'!C38</f>
        <v>1150.42</v>
      </c>
      <c r="L38">
        <f t="shared" si="3"/>
        <v>69.581934125677023</v>
      </c>
      <c r="M38">
        <f>'Thick tri'!I38/1000</f>
        <v>332.16300000000001</v>
      </c>
      <c r="N38">
        <f>'Thin tri'!I38/1000</f>
        <v>332.47899999999998</v>
      </c>
      <c r="P38">
        <f>'ANSYS VM mid'!C36</f>
        <v>52.803579940106957</v>
      </c>
      <c r="Q38" s="3">
        <f>'ANSYS VM mid'!B36/1000</f>
        <v>191.61</v>
      </c>
      <c r="U38" s="3"/>
    </row>
    <row r="39" spans="2:21" x14ac:dyDescent="0.35">
      <c r="B39">
        <f>20+180*'Thick tri'!B39/PI()/5</f>
        <v>71.040226305844001</v>
      </c>
      <c r="C39">
        <f>'Thick tri'!C39</f>
        <v>1341.72</v>
      </c>
      <c r="D39">
        <f>'Thin tri'!C39</f>
        <v>1297.1099999999999</v>
      </c>
      <c r="L39">
        <f t="shared" si="3"/>
        <v>71.040226305844001</v>
      </c>
      <c r="M39">
        <f>'Thick tri'!I39/1000</f>
        <v>348.55099999999999</v>
      </c>
      <c r="N39">
        <f>'Thin tri'!I39/1000</f>
        <v>348.803</v>
      </c>
      <c r="P39">
        <f>'ANSYS VM mid'!C37</f>
        <v>51.710376466997346</v>
      </c>
      <c r="Q39" s="3">
        <f>'ANSYS VM mid'!B37/1000</f>
        <v>182.12</v>
      </c>
      <c r="U39" s="3"/>
    </row>
    <row r="40" spans="2:21" x14ac:dyDescent="0.35">
      <c r="B40">
        <f>20+180*'Thick tri'!B40/PI()/5</f>
        <v>72.498633077569991</v>
      </c>
      <c r="C40">
        <f>'Thick tri'!C40</f>
        <v>1491.89</v>
      </c>
      <c r="D40">
        <f>'Thin tri'!C40</f>
        <v>1446.37</v>
      </c>
      <c r="L40">
        <f t="shared" si="3"/>
        <v>72.498633077569991</v>
      </c>
      <c r="M40">
        <f>'Thick tri'!I40/1000</f>
        <v>365.49400000000003</v>
      </c>
      <c r="N40">
        <f>'Thin tri'!I40/1000</f>
        <v>365.67899999999997</v>
      </c>
      <c r="P40">
        <f>'ANSYS VM mid'!C38</f>
        <v>50.616027078297471</v>
      </c>
      <c r="Q40" s="3">
        <f>'ANSYS VM mid'!B38/1000</f>
        <v>176.08</v>
      </c>
      <c r="U40" s="3"/>
    </row>
    <row r="41" spans="2:21" x14ac:dyDescent="0.35">
      <c r="B41">
        <f>20+180*'Thick tri'!B41/PI()/5</f>
        <v>73.95692525773697</v>
      </c>
      <c r="C41">
        <f>'Thick tri'!C41</f>
        <v>1644.83</v>
      </c>
      <c r="D41">
        <f>'Thin tri'!C41</f>
        <v>1598.35</v>
      </c>
      <c r="L41">
        <f t="shared" si="3"/>
        <v>73.95692525773697</v>
      </c>
      <c r="M41">
        <f>'Thick tri'!I41/1000</f>
        <v>382.99900000000002</v>
      </c>
      <c r="N41">
        <f>'Thin tri'!I41/1000</f>
        <v>383.11599999999999</v>
      </c>
      <c r="P41">
        <f>'ANSYS VM mid'!C39</f>
        <v>49.521677689597603</v>
      </c>
      <c r="Q41" s="3">
        <f>'ANSYS VM mid'!B39/1000</f>
        <v>170.46</v>
      </c>
      <c r="U41" s="3"/>
    </row>
    <row r="42" spans="2:21" x14ac:dyDescent="0.35">
      <c r="B42">
        <f>20+180*'Thick tri'!B42/PI()/5</f>
        <v>75.415217437903934</v>
      </c>
      <c r="C42">
        <f>'Thick tri'!C42</f>
        <v>1800.64</v>
      </c>
      <c r="D42">
        <f>'Thin tri'!C42</f>
        <v>1753.44</v>
      </c>
      <c r="L42">
        <f t="shared" si="3"/>
        <v>75.415217437903934</v>
      </c>
      <c r="M42">
        <f>'Thick tri'!I42/1000</f>
        <v>401.07</v>
      </c>
      <c r="N42">
        <f>'Thin tri'!I42/1000</f>
        <v>401.15</v>
      </c>
      <c r="P42">
        <f>'ANSYS VM mid'!C40</f>
        <v>48.428474216487992</v>
      </c>
      <c r="Q42" s="3">
        <f>'ANSYS VM mid'!B40/1000</f>
        <v>168.47</v>
      </c>
      <c r="U42" s="3"/>
    </row>
    <row r="43" spans="2:21" x14ac:dyDescent="0.35">
      <c r="B43">
        <f>20+180*'Thick tri'!B43/PI()/5</f>
        <v>76.873509618070912</v>
      </c>
      <c r="C43">
        <f>'Thick tri'!C43</f>
        <v>1959.42</v>
      </c>
      <c r="D43">
        <f>'Thin tri'!C43</f>
        <v>1912.55</v>
      </c>
      <c r="L43">
        <f t="shared" si="3"/>
        <v>76.873509618070912</v>
      </c>
      <c r="M43">
        <f>'Thick tri'!I43/1000</f>
        <v>419.71800000000002</v>
      </c>
      <c r="N43">
        <f>'Thin tri'!I43/1000</f>
        <v>419.86099999999999</v>
      </c>
      <c r="P43">
        <f>'ANSYS VM mid'!C41</f>
        <v>47.334124827788123</v>
      </c>
      <c r="Q43" s="3">
        <f>'ANSYS VM mid'!B41/1000</f>
        <v>160.97999999999999</v>
      </c>
      <c r="U43" s="3"/>
    </row>
    <row r="44" spans="2:21" x14ac:dyDescent="0.35">
      <c r="B44">
        <f>20+180*'Thick tri'!B44/PI()/5</f>
        <v>78.331801798237876</v>
      </c>
      <c r="C44">
        <f>'Thick tri'!C44</f>
        <v>2121.3200000000002</v>
      </c>
      <c r="D44">
        <f>'Thin tri'!C44</f>
        <v>2077.02</v>
      </c>
      <c r="L44">
        <f t="shared" si="3"/>
        <v>78.331801798237876</v>
      </c>
      <c r="M44">
        <f>'Thick tri'!I44/1000</f>
        <v>438.95800000000003</v>
      </c>
      <c r="N44">
        <f>'Thin tri'!I44/1000</f>
        <v>439.35199999999998</v>
      </c>
      <c r="P44">
        <f>'ANSYS VM mid'!C42</f>
        <v>46.239775439088241</v>
      </c>
      <c r="Q44" s="3">
        <f>'ANSYS VM mid'!B42/1000</f>
        <v>157.13</v>
      </c>
      <c r="U44" s="3"/>
    </row>
    <row r="45" spans="2:21" x14ac:dyDescent="0.35">
      <c r="B45">
        <f>20+180*'Thick tri'!B45/PI()/5</f>
        <v>79.790093978404855</v>
      </c>
      <c r="C45">
        <f>'Thick tri'!C45</f>
        <v>2286.5700000000002</v>
      </c>
      <c r="D45">
        <f>'Thin tri'!C45</f>
        <v>2247.2800000000002</v>
      </c>
      <c r="L45">
        <f t="shared" si="3"/>
        <v>79.790093978404855</v>
      </c>
      <c r="M45">
        <f>'Thick tri'!I45/1000</f>
        <v>458.81099999999998</v>
      </c>
      <c r="N45">
        <f>'Thin tri'!I45/1000</f>
        <v>459.61900000000003</v>
      </c>
      <c r="P45">
        <f>'ANSYS VM mid'!C43</f>
        <v>45.14657196597863</v>
      </c>
      <c r="Q45" s="3">
        <f>'ANSYS VM mid'!B43/1000</f>
        <v>153.87</v>
      </c>
      <c r="U45" s="3"/>
    </row>
    <row r="46" spans="2:21" x14ac:dyDescent="0.35">
      <c r="B46">
        <f>20+180*'Thick tri'!B46/PI()/5</f>
        <v>81.248386158571819</v>
      </c>
      <c r="C46">
        <f>'Thick tri'!C46</f>
        <v>2455.5100000000002</v>
      </c>
      <c r="D46">
        <f>'Thin tri'!C46</f>
        <v>2419.09</v>
      </c>
      <c r="L46">
        <f t="shared" si="3"/>
        <v>81.248386158571819</v>
      </c>
      <c r="M46">
        <f>'Thick tri'!I46/1000</f>
        <v>479.31200000000001</v>
      </c>
      <c r="N46">
        <f>'Thin tri'!I46/1000</f>
        <v>480.22300000000001</v>
      </c>
      <c r="P46">
        <f>'ANSYS VM mid'!C44</f>
        <v>44.052222577278762</v>
      </c>
      <c r="Q46" s="3">
        <f>'ANSYS VM mid'!B44/1000</f>
        <v>154.38</v>
      </c>
      <c r="U46" s="3"/>
    </row>
    <row r="47" spans="2:21" x14ac:dyDescent="0.35">
      <c r="B47">
        <f>20+180*'Thick tri'!B47/PI()/5</f>
        <v>82.706678338738797</v>
      </c>
      <c r="C47">
        <f>'Thick tri'!C47</f>
        <v>2628.47</v>
      </c>
      <c r="D47">
        <f>'Thin tri'!C47</f>
        <v>2577.23</v>
      </c>
      <c r="L47">
        <f t="shared" si="3"/>
        <v>82.706678338738797</v>
      </c>
      <c r="M47">
        <f>'Thick tri'!I47/1000</f>
        <v>500.49700000000001</v>
      </c>
      <c r="N47">
        <f>'Thin tri'!I47/1000</f>
        <v>499.79</v>
      </c>
      <c r="P47">
        <f>'ANSYS VM mid'!C45</f>
        <v>42.957873188578887</v>
      </c>
      <c r="Q47" s="3">
        <f>'ANSYS VM mid'!B45/1000</f>
        <v>149.41</v>
      </c>
      <c r="U47" s="3"/>
    </row>
    <row r="48" spans="2:21" x14ac:dyDescent="0.35">
      <c r="B48">
        <f>20+180*'Thick tri'!B48/PI()/5</f>
        <v>84.164970518905761</v>
      </c>
      <c r="C48">
        <f>'Thick tri'!C48</f>
        <v>2805.14</v>
      </c>
      <c r="D48">
        <f>'Thin tri'!C48</f>
        <v>2691.79</v>
      </c>
      <c r="L48">
        <f t="shared" si="3"/>
        <v>84.164970518905761</v>
      </c>
      <c r="M48">
        <f>'Thick tri'!I48/1000</f>
        <v>522.37</v>
      </c>
      <c r="N48">
        <f>'Thin tri'!I48/1000</f>
        <v>515.89099999999996</v>
      </c>
      <c r="P48">
        <f>'ANSYS VM mid'!C46</f>
        <v>41.864669715469283</v>
      </c>
      <c r="Q48" s="3">
        <f>'ANSYS VM mid'!B46/1000</f>
        <v>148.22</v>
      </c>
      <c r="U48" s="3"/>
    </row>
    <row r="49" spans="2:21" x14ac:dyDescent="0.35">
      <c r="B49">
        <f>20+180*'Thick tri'!B49/PI()/5</f>
        <v>85.62326269907274</v>
      </c>
      <c r="C49">
        <f>'Thick tri'!C49</f>
        <v>2983.13</v>
      </c>
      <c r="D49">
        <f>'Thin tri'!C49</f>
        <v>2734.16</v>
      </c>
      <c r="L49">
        <f t="shared" si="3"/>
        <v>85.62326269907274</v>
      </c>
      <c r="M49">
        <f>'Thick tri'!I49/1000</f>
        <v>544.78800000000001</v>
      </c>
      <c r="N49">
        <f>'Thin tri'!I49/1000</f>
        <v>526.803</v>
      </c>
      <c r="P49">
        <f>'ANSYS VM mid'!C47</f>
        <v>40.770320326769408</v>
      </c>
      <c r="Q49" s="3">
        <f>'ANSYS VM mid'!B47/1000</f>
        <v>147.77000000000001</v>
      </c>
      <c r="U49" s="3"/>
    </row>
    <row r="50" spans="2:21" x14ac:dyDescent="0.35">
      <c r="B50">
        <f>20+180*'Thick tri'!B50/PI()/5</f>
        <v>87.081554879239704</v>
      </c>
      <c r="C50">
        <f>'Thick tri'!C50</f>
        <v>3155.58</v>
      </c>
      <c r="D50">
        <f>'Thin tri'!C50</f>
        <v>2744.82</v>
      </c>
      <c r="L50">
        <f t="shared" si="3"/>
        <v>87.081554879239704</v>
      </c>
      <c r="M50">
        <f>'Thick tri'!I50/1000</f>
        <v>567.25099999999998</v>
      </c>
      <c r="N50">
        <f>'Thin tri'!I50/1000</f>
        <v>538.30499999999995</v>
      </c>
      <c r="P50">
        <f>'ANSYS VM mid'!C48</f>
        <v>39.675970938069533</v>
      </c>
      <c r="Q50" s="3">
        <f>'ANSYS VM mid'!B48/1000</f>
        <v>151.08000000000001</v>
      </c>
      <c r="U50" s="3"/>
    </row>
    <row r="51" spans="2:21" x14ac:dyDescent="0.35">
      <c r="B51">
        <f>20+180*'Thick tri'!B51/PI()/5</f>
        <v>88.539847059406682</v>
      </c>
      <c r="C51">
        <f>'Thick tri'!C51</f>
        <v>3310.55</v>
      </c>
      <c r="D51">
        <f>'Thin tri'!C51</f>
        <v>2978.51</v>
      </c>
      <c r="L51">
        <f t="shared" si="3"/>
        <v>88.539847059406682</v>
      </c>
      <c r="M51">
        <f>'Thick tri'!I51/1000</f>
        <v>588.74699999999996</v>
      </c>
      <c r="N51">
        <f>'Thin tri'!I51/1000</f>
        <v>579.91099999999994</v>
      </c>
      <c r="P51">
        <f>'ANSYS VM mid'!C49</f>
        <v>38.581621549369665</v>
      </c>
      <c r="Q51" s="3">
        <f>'ANSYS VM mid'!B49/1000</f>
        <v>149.25</v>
      </c>
      <c r="U51" s="3"/>
    </row>
    <row r="52" spans="2:21" x14ac:dyDescent="0.35">
      <c r="B52">
        <f>20+180*'Thick tri'!B52/PI()/5</f>
        <v>89.998139239573646</v>
      </c>
      <c r="C52">
        <f>'Thick tri'!C52</f>
        <v>3427.12</v>
      </c>
      <c r="D52">
        <f>'Thin tri'!C52</f>
        <v>3622.48</v>
      </c>
      <c r="L52">
        <f t="shared" si="3"/>
        <v>89.998139239573646</v>
      </c>
      <c r="M52">
        <f>'Thick tri'!I52/1000</f>
        <v>604.03599999999994</v>
      </c>
      <c r="N52">
        <f>'Thin tri'!I52/1000</f>
        <v>793.14499999999998</v>
      </c>
      <c r="P52">
        <f>'ANSYS VM mid'!C50</f>
        <v>37.488418076260054</v>
      </c>
      <c r="Q52" s="3">
        <f>'ANSYS VM mid'!B50/1000</f>
        <v>151.21</v>
      </c>
      <c r="U52" s="3"/>
    </row>
    <row r="53" spans="2:21" x14ac:dyDescent="0.35">
      <c r="P53">
        <f>'ANSYS VM mid'!C51</f>
        <v>36.394068687560186</v>
      </c>
      <c r="Q53" s="3">
        <f>'ANSYS VM mid'!B51/1000</f>
        <v>154.05000000000001</v>
      </c>
      <c r="U53" s="3"/>
    </row>
    <row r="54" spans="2:21" x14ac:dyDescent="0.35">
      <c r="P54">
        <f>'ANSYS VM mid'!C52</f>
        <v>35.299719298860303</v>
      </c>
      <c r="Q54" s="3">
        <f>'ANSYS VM mid'!B52/1000</f>
        <v>160.41</v>
      </c>
      <c r="U54" s="3"/>
    </row>
    <row r="55" spans="2:21" x14ac:dyDescent="0.35">
      <c r="P55">
        <f>'ANSYS VM mid'!C53</f>
        <v>34.206515825750692</v>
      </c>
      <c r="Q55" s="3">
        <f>'ANSYS VM mid'!B53/1000</f>
        <v>162.27000000000001</v>
      </c>
      <c r="U55" s="3"/>
    </row>
    <row r="56" spans="2:21" x14ac:dyDescent="0.35">
      <c r="P56">
        <f>'ANSYS VM mid'!C54</f>
        <v>33.112166437050817</v>
      </c>
      <c r="Q56" s="3">
        <f>'ANSYS VM mid'!B54/1000</f>
        <v>167.78</v>
      </c>
      <c r="U56" s="3"/>
    </row>
    <row r="57" spans="2:21" x14ac:dyDescent="0.35">
      <c r="P57">
        <f>'ANSYS VM mid'!C55</f>
        <v>32.017817048350956</v>
      </c>
      <c r="Q57" s="3">
        <f>'ANSYS VM mid'!B55/1000</f>
        <v>174.37</v>
      </c>
      <c r="U57" s="3"/>
    </row>
    <row r="58" spans="2:21" x14ac:dyDescent="0.35">
      <c r="P58">
        <f>'ANSYS VM mid'!C56</f>
        <v>30.924613575241338</v>
      </c>
      <c r="Q58" s="3">
        <f>'ANSYS VM mid'!B56/1000</f>
        <v>184.13</v>
      </c>
      <c r="U58" s="3"/>
    </row>
    <row r="59" spans="2:21" x14ac:dyDescent="0.35">
      <c r="P59">
        <f>'ANSYS VM mid'!C57</f>
        <v>29.83026418654147</v>
      </c>
      <c r="Q59" s="3">
        <f>'ANSYS VM mid'!B57/1000</f>
        <v>190.89</v>
      </c>
      <c r="U59" s="3"/>
    </row>
    <row r="60" spans="2:21" x14ac:dyDescent="0.35">
      <c r="P60">
        <f>'ANSYS VM mid'!C58</f>
        <v>28.735914797841588</v>
      </c>
      <c r="Q60" s="3">
        <f>'ANSYS VM mid'!B58/1000</f>
        <v>200.94</v>
      </c>
      <c r="U60" s="3"/>
    </row>
    <row r="61" spans="2:21" x14ac:dyDescent="0.35">
      <c r="P61">
        <f>'ANSYS VM mid'!C59</f>
        <v>27.64156540914172</v>
      </c>
      <c r="Q61" s="3">
        <f>'ANSYS VM mid'!B59/1000</f>
        <v>212.72</v>
      </c>
      <c r="U61" s="3"/>
    </row>
    <row r="62" spans="2:21" x14ac:dyDescent="0.35">
      <c r="P62">
        <f>'ANSYS VM mid'!C60</f>
        <v>26.548361936032109</v>
      </c>
      <c r="Q62" s="3">
        <f>'ANSYS VM mid'!B60/1000</f>
        <v>226.87</v>
      </c>
      <c r="U62" s="3"/>
    </row>
    <row r="63" spans="2:21" x14ac:dyDescent="0.35">
      <c r="P63">
        <f>'ANSYS VM mid'!C61</f>
        <v>25.454012547332241</v>
      </c>
      <c r="Q63" s="3">
        <f>'ANSYS VM mid'!B61/1000</f>
        <v>241.24</v>
      </c>
      <c r="U63" s="3"/>
    </row>
    <row r="64" spans="2:21" x14ac:dyDescent="0.35">
      <c r="P64">
        <f>'ANSYS VM mid'!C62</f>
        <v>24.359663158632358</v>
      </c>
      <c r="Q64" s="3">
        <f>'ANSYS VM mid'!B62/1000</f>
        <v>258.82</v>
      </c>
      <c r="U64" s="3"/>
    </row>
    <row r="65" spans="16:21" x14ac:dyDescent="0.35">
      <c r="P65">
        <f>'ANSYS VM mid'!C63</f>
        <v>23.269897432293547</v>
      </c>
      <c r="Q65" s="3">
        <f>'ANSYS VM mid'!B63/1000</f>
        <v>279.29000000000002</v>
      </c>
      <c r="U65" s="3"/>
    </row>
    <row r="66" spans="16:21" x14ac:dyDescent="0.35">
      <c r="P66">
        <f>'ANSYS VM mid'!C64</f>
        <v>22.180131705954707</v>
      </c>
      <c r="Q66" s="3">
        <f>'ANSYS VM mid'!B64/1000</f>
        <v>301.32</v>
      </c>
      <c r="U66" s="3"/>
    </row>
    <row r="67" spans="16:21" x14ac:dyDescent="0.35">
      <c r="P67">
        <f>'ANSYS VM mid'!C65</f>
        <v>21.090365979615896</v>
      </c>
      <c r="Q67" s="3">
        <f>'ANSYS VM mid'!B65/1000</f>
        <v>331.45</v>
      </c>
      <c r="U67" s="3"/>
    </row>
    <row r="68" spans="16:21" x14ac:dyDescent="0.35">
      <c r="P68">
        <f>'ANSYS VM mid'!C66</f>
        <v>20.000600253277057</v>
      </c>
      <c r="Q68" s="3">
        <f>'ANSYS VM mid'!B66/1000</f>
        <v>360.68</v>
      </c>
    </row>
    <row r="69" spans="16:21" x14ac:dyDescent="0.35">
      <c r="Q69" s="3"/>
    </row>
    <row r="70" spans="16:21" x14ac:dyDescent="0.35">
      <c r="Q70" s="3"/>
    </row>
    <row r="71" spans="16:21" x14ac:dyDescent="0.35">
      <c r="Q71" s="3"/>
    </row>
    <row r="72" spans="16:21" x14ac:dyDescent="0.35">
      <c r="Q72" s="3"/>
    </row>
    <row r="73" spans="16:21" x14ac:dyDescent="0.35">
      <c r="Q73" s="3"/>
    </row>
    <row r="74" spans="16:21" x14ac:dyDescent="0.35">
      <c r="Q74" s="3"/>
    </row>
  </sheetData>
  <mergeCells count="2">
    <mergeCell ref="C2:D2"/>
    <mergeCell ref="M2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selection activeCell="I17" sqref="I17"/>
    </sheetView>
  </sheetViews>
  <sheetFormatPr defaultRowHeight="14.5" x14ac:dyDescent="0.35"/>
  <cols>
    <col min="1" max="1" width="12" bestFit="1" customWidth="1"/>
    <col min="2" max="2" width="14" bestFit="1" customWidth="1"/>
  </cols>
  <sheetData>
    <row r="1" spans="1:3" x14ac:dyDescent="0.35">
      <c r="A1" t="s">
        <v>17</v>
      </c>
      <c r="B1" t="s">
        <v>18</v>
      </c>
      <c r="C1" t="s">
        <v>5</v>
      </c>
    </row>
    <row r="2" spans="1:3" x14ac:dyDescent="0.35">
      <c r="A2">
        <v>0</v>
      </c>
      <c r="B2" s="3">
        <v>624000</v>
      </c>
      <c r="C2">
        <f>90-180*A2/PI()/5</f>
        <v>90</v>
      </c>
    </row>
    <row r="3" spans="1:3" x14ac:dyDescent="0.35">
      <c r="A3" s="3">
        <v>9.5468999999999998E-2</v>
      </c>
      <c r="B3" s="3">
        <v>605430</v>
      </c>
      <c r="C3">
        <f t="shared" ref="C3:C66" si="0">90-180*A3/PI()/5</f>
        <v>88.906005845133109</v>
      </c>
    </row>
    <row r="4" spans="1:3" x14ac:dyDescent="0.35">
      <c r="A4">
        <v>0.19094</v>
      </c>
      <c r="B4" s="3">
        <v>590690</v>
      </c>
      <c r="C4">
        <f t="shared" si="0"/>
        <v>87.811988771954418</v>
      </c>
    </row>
    <row r="5" spans="1:3" x14ac:dyDescent="0.35">
      <c r="A5">
        <v>0.28641</v>
      </c>
      <c r="B5" s="3">
        <v>568300</v>
      </c>
      <c r="C5">
        <f t="shared" si="0"/>
        <v>86.717983157931613</v>
      </c>
    </row>
    <row r="6" spans="1:3" x14ac:dyDescent="0.35">
      <c r="A6">
        <v>0.38188</v>
      </c>
      <c r="B6" s="3">
        <v>551070</v>
      </c>
      <c r="C6">
        <f t="shared" si="0"/>
        <v>85.623977543908822</v>
      </c>
    </row>
    <row r="7" spans="1:3" x14ac:dyDescent="0.35">
      <c r="A7">
        <v>0.47735</v>
      </c>
      <c r="B7" s="3">
        <v>534440</v>
      </c>
      <c r="C7">
        <f t="shared" si="0"/>
        <v>84.529971929886031</v>
      </c>
    </row>
    <row r="8" spans="1:3" x14ac:dyDescent="0.35">
      <c r="A8">
        <v>0.57282</v>
      </c>
      <c r="B8" s="3">
        <v>521310</v>
      </c>
      <c r="C8">
        <f t="shared" si="0"/>
        <v>83.43596631586324</v>
      </c>
    </row>
    <row r="9" spans="1:3" x14ac:dyDescent="0.35">
      <c r="A9">
        <v>0.66829000000000005</v>
      </c>
      <c r="B9" s="3">
        <v>500860</v>
      </c>
      <c r="C9">
        <f t="shared" si="0"/>
        <v>82.341960701840435</v>
      </c>
    </row>
    <row r="10" spans="1:3" x14ac:dyDescent="0.35">
      <c r="A10">
        <v>0.76375000000000004</v>
      </c>
      <c r="B10" s="3">
        <v>485290</v>
      </c>
      <c r="C10">
        <f t="shared" si="0"/>
        <v>81.24806967937667</v>
      </c>
    </row>
    <row r="11" spans="1:3" x14ac:dyDescent="0.35">
      <c r="A11">
        <v>0.85921999999999998</v>
      </c>
      <c r="B11" s="3">
        <v>470010</v>
      </c>
      <c r="C11">
        <f t="shared" si="0"/>
        <v>80.154064065353879</v>
      </c>
    </row>
    <row r="12" spans="1:3" x14ac:dyDescent="0.35">
      <c r="A12">
        <v>0.95469000000000004</v>
      </c>
      <c r="B12" s="3">
        <v>458120</v>
      </c>
      <c r="C12">
        <f t="shared" si="0"/>
        <v>79.060058451331088</v>
      </c>
    </row>
    <row r="13" spans="1:3" x14ac:dyDescent="0.35">
      <c r="A13">
        <v>1.0502</v>
      </c>
      <c r="B13" s="3">
        <v>439480</v>
      </c>
      <c r="C13">
        <f t="shared" si="0"/>
        <v>77.965594471072194</v>
      </c>
    </row>
    <row r="14" spans="1:3" x14ac:dyDescent="0.35">
      <c r="A14">
        <v>1.1456</v>
      </c>
      <c r="B14" s="3">
        <v>425210</v>
      </c>
      <c r="C14">
        <f t="shared" si="0"/>
        <v>76.872390997962583</v>
      </c>
    </row>
    <row r="15" spans="1:3" x14ac:dyDescent="0.35">
      <c r="A15">
        <v>1.2411000000000001</v>
      </c>
      <c r="B15" s="3">
        <v>411340</v>
      </c>
      <c r="C15">
        <f t="shared" si="0"/>
        <v>75.778041609262701</v>
      </c>
    </row>
    <row r="16" spans="1:3" x14ac:dyDescent="0.35">
      <c r="A16">
        <v>1.3366</v>
      </c>
      <c r="B16" s="3">
        <v>400610</v>
      </c>
      <c r="C16">
        <f t="shared" si="0"/>
        <v>74.683692220562833</v>
      </c>
    </row>
    <row r="17" spans="1:3" x14ac:dyDescent="0.35">
      <c r="A17">
        <v>1.4319999999999999</v>
      </c>
      <c r="B17" s="3">
        <v>383510</v>
      </c>
      <c r="C17">
        <f t="shared" si="0"/>
        <v>73.590488747453222</v>
      </c>
    </row>
    <row r="18" spans="1:3" x14ac:dyDescent="0.35">
      <c r="A18">
        <v>1.5275000000000001</v>
      </c>
      <c r="B18" s="3">
        <v>370530</v>
      </c>
      <c r="C18">
        <f t="shared" si="0"/>
        <v>72.496139358753354</v>
      </c>
    </row>
    <row r="19" spans="1:3" x14ac:dyDescent="0.35">
      <c r="A19">
        <v>1.623</v>
      </c>
      <c r="B19" s="3">
        <v>357930</v>
      </c>
      <c r="C19">
        <f t="shared" si="0"/>
        <v>71.401789970053471</v>
      </c>
    </row>
    <row r="20" spans="1:3" x14ac:dyDescent="0.35">
      <c r="A20">
        <v>1.7183999999999999</v>
      </c>
      <c r="B20" s="3">
        <v>348290</v>
      </c>
      <c r="C20">
        <f t="shared" si="0"/>
        <v>70.30858649694386</v>
      </c>
    </row>
    <row r="21" spans="1:3" x14ac:dyDescent="0.35">
      <c r="A21">
        <v>1.8139000000000001</v>
      </c>
      <c r="B21" s="3">
        <v>332630</v>
      </c>
      <c r="C21">
        <f t="shared" si="0"/>
        <v>69.214237108243992</v>
      </c>
    </row>
    <row r="22" spans="1:3" x14ac:dyDescent="0.35">
      <c r="A22">
        <v>1.9094</v>
      </c>
      <c r="B22" s="3">
        <v>320940</v>
      </c>
      <c r="C22">
        <f t="shared" si="0"/>
        <v>68.119887719544124</v>
      </c>
    </row>
    <row r="23" spans="1:3" x14ac:dyDescent="0.35">
      <c r="A23">
        <v>2.0049000000000001</v>
      </c>
      <c r="B23" s="3">
        <v>309550</v>
      </c>
      <c r="C23">
        <f t="shared" si="0"/>
        <v>67.025538330844256</v>
      </c>
    </row>
    <row r="24" spans="1:3" x14ac:dyDescent="0.35">
      <c r="A24">
        <v>2.1002999999999998</v>
      </c>
      <c r="B24" s="3">
        <v>301000</v>
      </c>
      <c r="C24">
        <f t="shared" si="0"/>
        <v>65.932334857734645</v>
      </c>
    </row>
    <row r="25" spans="1:3" x14ac:dyDescent="0.35">
      <c r="A25">
        <v>2.1958000000000002</v>
      </c>
      <c r="B25" s="3">
        <v>286740</v>
      </c>
      <c r="C25">
        <f t="shared" si="0"/>
        <v>64.837985469034763</v>
      </c>
    </row>
    <row r="26" spans="1:3" x14ac:dyDescent="0.35">
      <c r="A26">
        <v>2.2913000000000001</v>
      </c>
      <c r="B26" s="3">
        <v>276320</v>
      </c>
      <c r="C26">
        <f t="shared" si="0"/>
        <v>63.743636080334895</v>
      </c>
    </row>
    <row r="27" spans="1:3" x14ac:dyDescent="0.35">
      <c r="A27">
        <v>2.3866999999999998</v>
      </c>
      <c r="B27" s="3">
        <v>266180</v>
      </c>
      <c r="C27">
        <f t="shared" si="0"/>
        <v>62.650432607225284</v>
      </c>
    </row>
    <row r="28" spans="1:3" x14ac:dyDescent="0.35">
      <c r="A28">
        <v>2.4822000000000002</v>
      </c>
      <c r="B28" s="3">
        <v>258880</v>
      </c>
      <c r="C28">
        <f t="shared" si="0"/>
        <v>61.556083218525409</v>
      </c>
    </row>
    <row r="29" spans="1:3" x14ac:dyDescent="0.35">
      <c r="A29">
        <v>2.5777000000000001</v>
      </c>
      <c r="B29" s="3">
        <v>245990</v>
      </c>
      <c r="C29">
        <f t="shared" si="0"/>
        <v>60.46173382982554</v>
      </c>
    </row>
    <row r="30" spans="1:3" x14ac:dyDescent="0.35">
      <c r="A30">
        <v>2.6730999999999998</v>
      </c>
      <c r="B30" s="3">
        <v>236840</v>
      </c>
      <c r="C30">
        <f t="shared" si="0"/>
        <v>59.368530356715937</v>
      </c>
    </row>
    <row r="31" spans="1:3" x14ac:dyDescent="0.35">
      <c r="A31">
        <v>2.7686000000000002</v>
      </c>
      <c r="B31" s="3">
        <v>228120</v>
      </c>
      <c r="C31">
        <f t="shared" si="0"/>
        <v>58.274180968016054</v>
      </c>
    </row>
    <row r="32" spans="1:3" x14ac:dyDescent="0.35">
      <c r="A32">
        <v>2.8641000000000001</v>
      </c>
      <c r="B32" s="3">
        <v>222220</v>
      </c>
      <c r="C32">
        <f t="shared" si="0"/>
        <v>57.179831579316179</v>
      </c>
    </row>
    <row r="33" spans="1:3" x14ac:dyDescent="0.35">
      <c r="A33">
        <v>2.9594999999999998</v>
      </c>
      <c r="B33" s="3">
        <v>210880</v>
      </c>
      <c r="C33">
        <f t="shared" si="0"/>
        <v>56.086628106206575</v>
      </c>
    </row>
    <row r="34" spans="1:3" x14ac:dyDescent="0.35">
      <c r="A34">
        <v>3.0550000000000002</v>
      </c>
      <c r="B34" s="3">
        <v>203080</v>
      </c>
      <c r="C34">
        <f t="shared" si="0"/>
        <v>54.9922787175067</v>
      </c>
    </row>
    <row r="35" spans="1:3" x14ac:dyDescent="0.35">
      <c r="A35">
        <v>3.1505000000000001</v>
      </c>
      <c r="B35" s="3">
        <v>195650</v>
      </c>
      <c r="C35">
        <f t="shared" si="0"/>
        <v>53.897929328806825</v>
      </c>
    </row>
    <row r="36" spans="1:3" x14ac:dyDescent="0.35">
      <c r="A36">
        <v>3.246</v>
      </c>
      <c r="B36" s="3">
        <v>191610</v>
      </c>
      <c r="C36">
        <f t="shared" si="0"/>
        <v>52.803579940106957</v>
      </c>
    </row>
    <row r="37" spans="1:3" x14ac:dyDescent="0.35">
      <c r="A37">
        <v>3.3414000000000001</v>
      </c>
      <c r="B37" s="3">
        <v>182120</v>
      </c>
      <c r="C37">
        <f t="shared" si="0"/>
        <v>51.710376466997346</v>
      </c>
    </row>
    <row r="38" spans="1:3" x14ac:dyDescent="0.35">
      <c r="A38">
        <v>3.4369000000000001</v>
      </c>
      <c r="B38" s="3">
        <v>176080</v>
      </c>
      <c r="C38">
        <f t="shared" si="0"/>
        <v>50.616027078297471</v>
      </c>
    </row>
    <row r="39" spans="1:3" x14ac:dyDescent="0.35">
      <c r="A39">
        <v>3.5324</v>
      </c>
      <c r="B39" s="3">
        <v>170460</v>
      </c>
      <c r="C39">
        <f t="shared" si="0"/>
        <v>49.521677689597603</v>
      </c>
    </row>
    <row r="40" spans="1:3" x14ac:dyDescent="0.35">
      <c r="A40">
        <v>3.6278000000000001</v>
      </c>
      <c r="B40" s="3">
        <v>168470</v>
      </c>
      <c r="C40">
        <f t="shared" si="0"/>
        <v>48.428474216487992</v>
      </c>
    </row>
    <row r="41" spans="1:3" x14ac:dyDescent="0.35">
      <c r="A41">
        <v>3.7233000000000001</v>
      </c>
      <c r="B41" s="3">
        <v>160980</v>
      </c>
      <c r="C41">
        <f t="shared" si="0"/>
        <v>47.334124827788123</v>
      </c>
    </row>
    <row r="42" spans="1:3" x14ac:dyDescent="0.35">
      <c r="A42">
        <v>3.8188</v>
      </c>
      <c r="B42" s="3">
        <v>157130</v>
      </c>
      <c r="C42">
        <f t="shared" si="0"/>
        <v>46.239775439088241</v>
      </c>
    </row>
    <row r="43" spans="1:3" x14ac:dyDescent="0.35">
      <c r="A43">
        <v>3.9142000000000001</v>
      </c>
      <c r="B43" s="3">
        <v>153870</v>
      </c>
      <c r="C43">
        <f t="shared" si="0"/>
        <v>45.14657196597863</v>
      </c>
    </row>
    <row r="44" spans="1:3" x14ac:dyDescent="0.35">
      <c r="A44">
        <v>4.0096999999999996</v>
      </c>
      <c r="B44" s="3">
        <v>154380</v>
      </c>
      <c r="C44">
        <f t="shared" si="0"/>
        <v>44.052222577278762</v>
      </c>
    </row>
    <row r="45" spans="1:3" x14ac:dyDescent="0.35">
      <c r="A45">
        <v>4.1052</v>
      </c>
      <c r="B45" s="3">
        <v>149410</v>
      </c>
      <c r="C45">
        <f t="shared" si="0"/>
        <v>42.957873188578887</v>
      </c>
    </row>
    <row r="46" spans="1:3" x14ac:dyDescent="0.35">
      <c r="A46">
        <v>4.2005999999999997</v>
      </c>
      <c r="B46" s="3">
        <v>148220</v>
      </c>
      <c r="C46">
        <f t="shared" si="0"/>
        <v>41.864669715469283</v>
      </c>
    </row>
    <row r="47" spans="1:3" x14ac:dyDescent="0.35">
      <c r="A47">
        <v>4.2961</v>
      </c>
      <c r="B47" s="3">
        <v>147770</v>
      </c>
      <c r="C47">
        <f t="shared" si="0"/>
        <v>40.770320326769408</v>
      </c>
    </row>
    <row r="48" spans="1:3" x14ac:dyDescent="0.35">
      <c r="A48">
        <v>4.3916000000000004</v>
      </c>
      <c r="B48" s="3">
        <v>151080</v>
      </c>
      <c r="C48">
        <f t="shared" si="0"/>
        <v>39.675970938069533</v>
      </c>
    </row>
    <row r="49" spans="1:3" x14ac:dyDescent="0.35">
      <c r="A49">
        <v>4.4870999999999999</v>
      </c>
      <c r="B49" s="3">
        <v>149250</v>
      </c>
      <c r="C49">
        <f t="shared" si="0"/>
        <v>38.581621549369665</v>
      </c>
    </row>
    <row r="50" spans="1:3" x14ac:dyDescent="0.35">
      <c r="A50">
        <v>4.5824999999999996</v>
      </c>
      <c r="B50" s="3">
        <v>151210</v>
      </c>
      <c r="C50">
        <f t="shared" si="0"/>
        <v>37.488418076260054</v>
      </c>
    </row>
    <row r="51" spans="1:3" x14ac:dyDescent="0.35">
      <c r="A51">
        <v>4.6779999999999999</v>
      </c>
      <c r="B51" s="3">
        <v>154050</v>
      </c>
      <c r="C51">
        <f t="shared" si="0"/>
        <v>36.394068687560186</v>
      </c>
    </row>
    <row r="52" spans="1:3" x14ac:dyDescent="0.35">
      <c r="A52">
        <v>4.7735000000000003</v>
      </c>
      <c r="B52" s="3">
        <v>160410</v>
      </c>
      <c r="C52">
        <f t="shared" si="0"/>
        <v>35.299719298860303</v>
      </c>
    </row>
    <row r="53" spans="1:3" x14ac:dyDescent="0.35">
      <c r="A53">
        <v>4.8689</v>
      </c>
      <c r="B53" s="3">
        <v>162270</v>
      </c>
      <c r="C53">
        <f t="shared" si="0"/>
        <v>34.206515825750692</v>
      </c>
    </row>
    <row r="54" spans="1:3" x14ac:dyDescent="0.35">
      <c r="A54">
        <v>4.9644000000000004</v>
      </c>
      <c r="B54" s="3">
        <v>167780</v>
      </c>
      <c r="C54">
        <f t="shared" si="0"/>
        <v>33.112166437050817</v>
      </c>
    </row>
    <row r="55" spans="1:3" x14ac:dyDescent="0.35">
      <c r="A55">
        <v>5.0598999999999998</v>
      </c>
      <c r="B55" s="3">
        <v>174370</v>
      </c>
      <c r="C55">
        <f t="shared" si="0"/>
        <v>32.017817048350956</v>
      </c>
    </row>
    <row r="56" spans="1:3" x14ac:dyDescent="0.35">
      <c r="A56">
        <v>5.1553000000000004</v>
      </c>
      <c r="B56" s="3">
        <v>184130</v>
      </c>
      <c r="C56">
        <f t="shared" si="0"/>
        <v>30.924613575241338</v>
      </c>
    </row>
    <row r="57" spans="1:3" x14ac:dyDescent="0.35">
      <c r="A57">
        <v>5.2507999999999999</v>
      </c>
      <c r="B57" s="3">
        <v>190890</v>
      </c>
      <c r="C57">
        <f t="shared" si="0"/>
        <v>29.83026418654147</v>
      </c>
    </row>
    <row r="58" spans="1:3" x14ac:dyDescent="0.35">
      <c r="A58">
        <v>5.3463000000000003</v>
      </c>
      <c r="B58" s="3">
        <v>200940</v>
      </c>
      <c r="C58">
        <f t="shared" si="0"/>
        <v>28.735914797841588</v>
      </c>
    </row>
    <row r="59" spans="1:3" x14ac:dyDescent="0.35">
      <c r="A59">
        <v>5.4417999999999997</v>
      </c>
      <c r="B59" s="3">
        <v>212720</v>
      </c>
      <c r="C59">
        <f t="shared" si="0"/>
        <v>27.64156540914172</v>
      </c>
    </row>
    <row r="60" spans="1:3" x14ac:dyDescent="0.35">
      <c r="A60">
        <v>5.5372000000000003</v>
      </c>
      <c r="B60" s="3">
        <v>226870</v>
      </c>
      <c r="C60">
        <f t="shared" si="0"/>
        <v>26.548361936032109</v>
      </c>
    </row>
    <row r="61" spans="1:3" x14ac:dyDescent="0.35">
      <c r="A61">
        <v>5.6326999999999998</v>
      </c>
      <c r="B61" s="3">
        <v>241240</v>
      </c>
      <c r="C61">
        <f t="shared" si="0"/>
        <v>25.454012547332241</v>
      </c>
    </row>
    <row r="62" spans="1:3" x14ac:dyDescent="0.35">
      <c r="A62">
        <v>5.7282000000000002</v>
      </c>
      <c r="B62" s="3">
        <v>258820</v>
      </c>
      <c r="C62">
        <f t="shared" si="0"/>
        <v>24.359663158632358</v>
      </c>
    </row>
    <row r="63" spans="1:3" x14ac:dyDescent="0.35">
      <c r="A63">
        <v>5.8232999999999997</v>
      </c>
      <c r="B63" s="3">
        <v>279290</v>
      </c>
      <c r="C63">
        <f t="shared" si="0"/>
        <v>23.269897432293547</v>
      </c>
    </row>
    <row r="64" spans="1:3" x14ac:dyDescent="0.35">
      <c r="A64">
        <v>5.9184000000000001</v>
      </c>
      <c r="B64" s="3">
        <v>301320</v>
      </c>
      <c r="C64">
        <f t="shared" si="0"/>
        <v>22.180131705954707</v>
      </c>
    </row>
    <row r="65" spans="1:3" x14ac:dyDescent="0.35">
      <c r="A65">
        <v>6.0134999999999996</v>
      </c>
      <c r="B65" s="3">
        <v>331450</v>
      </c>
      <c r="C65">
        <f t="shared" si="0"/>
        <v>21.090365979615896</v>
      </c>
    </row>
    <row r="66" spans="1:3" x14ac:dyDescent="0.35">
      <c r="A66">
        <v>6.1086</v>
      </c>
      <c r="B66" s="3">
        <v>360680</v>
      </c>
      <c r="C66">
        <f t="shared" si="0"/>
        <v>20.000600253277057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M7" sqref="M7"/>
    </sheetView>
  </sheetViews>
  <sheetFormatPr defaultRowHeight="14.5" x14ac:dyDescent="0.35"/>
  <sheetData>
    <row r="1" spans="1:9" x14ac:dyDescent="0.35">
      <c r="B1" t="s">
        <v>0</v>
      </c>
      <c r="H1" t="s">
        <v>19</v>
      </c>
    </row>
    <row r="2" spans="1:9" x14ac:dyDescent="0.35">
      <c r="B2" t="s">
        <v>1</v>
      </c>
      <c r="C2" t="s">
        <v>2</v>
      </c>
      <c r="H2" t="s">
        <v>1</v>
      </c>
      <c r="I2" t="s">
        <v>14</v>
      </c>
    </row>
    <row r="4" spans="1:9" x14ac:dyDescent="0.35">
      <c r="A4">
        <v>1</v>
      </c>
      <c r="B4">
        <v>0</v>
      </c>
      <c r="C4">
        <v>-3654.3</v>
      </c>
      <c r="G4">
        <v>1</v>
      </c>
      <c r="H4">
        <v>0</v>
      </c>
      <c r="I4">
        <v>352639</v>
      </c>
    </row>
    <row r="5" spans="1:9" x14ac:dyDescent="0.35">
      <c r="A5">
        <v>2</v>
      </c>
      <c r="B5">
        <v>0.12726000000000001</v>
      </c>
      <c r="C5">
        <v>-3906.58</v>
      </c>
      <c r="G5">
        <v>2</v>
      </c>
      <c r="H5">
        <v>0.12726000000000001</v>
      </c>
      <c r="I5">
        <v>373432</v>
      </c>
    </row>
    <row r="6" spans="1:9" x14ac:dyDescent="0.35">
      <c r="A6">
        <v>3</v>
      </c>
      <c r="B6">
        <v>0.25452000000000002</v>
      </c>
      <c r="C6">
        <v>-3161.72</v>
      </c>
      <c r="G6">
        <v>3</v>
      </c>
      <c r="H6">
        <v>0.25452000000000002</v>
      </c>
      <c r="I6">
        <v>295952</v>
      </c>
    </row>
    <row r="7" spans="1:9" x14ac:dyDescent="0.35">
      <c r="A7">
        <v>4</v>
      </c>
      <c r="B7">
        <v>0.38178099999999998</v>
      </c>
      <c r="C7">
        <v>-2867.67</v>
      </c>
      <c r="G7">
        <v>4</v>
      </c>
      <c r="H7">
        <v>0.38178099999999998</v>
      </c>
      <c r="I7">
        <v>262529</v>
      </c>
    </row>
    <row r="8" spans="1:9" x14ac:dyDescent="0.35">
      <c r="A8">
        <v>5</v>
      </c>
      <c r="B8">
        <v>0.50904099999999997</v>
      </c>
      <c r="C8">
        <v>-2715.28</v>
      </c>
      <c r="G8">
        <v>5</v>
      </c>
      <c r="H8">
        <v>0.50904099999999997</v>
      </c>
      <c r="I8">
        <v>243602</v>
      </c>
    </row>
    <row r="9" spans="1:9" x14ac:dyDescent="0.35">
      <c r="A9">
        <v>6</v>
      </c>
      <c r="B9">
        <v>0.63630100000000001</v>
      </c>
      <c r="C9">
        <v>-2578.5700000000002</v>
      </c>
      <c r="G9">
        <v>6</v>
      </c>
      <c r="H9">
        <v>0.63630100000000001</v>
      </c>
      <c r="I9">
        <v>227694</v>
      </c>
    </row>
    <row r="10" spans="1:9" x14ac:dyDescent="0.35">
      <c r="A10">
        <v>7</v>
      </c>
      <c r="B10">
        <v>0.76356100000000005</v>
      </c>
      <c r="C10">
        <v>-2431.66</v>
      </c>
      <c r="G10">
        <v>7</v>
      </c>
      <c r="H10">
        <v>0.76356100000000005</v>
      </c>
      <c r="I10">
        <v>212510</v>
      </c>
    </row>
    <row r="11" spans="1:9" x14ac:dyDescent="0.35">
      <c r="A11">
        <v>8</v>
      </c>
      <c r="B11">
        <v>0.89082099999999997</v>
      </c>
      <c r="C11">
        <v>-2280.64</v>
      </c>
      <c r="G11">
        <v>8</v>
      </c>
      <c r="H11">
        <v>0.89082099999999997</v>
      </c>
      <c r="I11">
        <v>198546</v>
      </c>
    </row>
    <row r="12" spans="1:9" x14ac:dyDescent="0.35">
      <c r="A12">
        <v>9</v>
      </c>
      <c r="B12">
        <v>1.0180800000000001</v>
      </c>
      <c r="C12">
        <v>-2133.71</v>
      </c>
      <c r="G12">
        <v>9</v>
      </c>
      <c r="H12">
        <v>1.0180800000000001</v>
      </c>
      <c r="I12">
        <v>186427</v>
      </c>
    </row>
    <row r="13" spans="1:9" x14ac:dyDescent="0.35">
      <c r="A13">
        <v>10</v>
      </c>
      <c r="B13">
        <v>1.14534</v>
      </c>
      <c r="C13">
        <v>-1994.18</v>
      </c>
      <c r="G13">
        <v>10</v>
      </c>
      <c r="H13">
        <v>1.14534</v>
      </c>
      <c r="I13">
        <v>176338</v>
      </c>
    </row>
    <row r="14" spans="1:9" x14ac:dyDescent="0.35">
      <c r="A14">
        <v>11</v>
      </c>
      <c r="B14">
        <v>1.2726</v>
      </c>
      <c r="C14">
        <v>-1861.79</v>
      </c>
      <c r="G14">
        <v>11</v>
      </c>
      <c r="H14">
        <v>1.2726</v>
      </c>
      <c r="I14">
        <v>168179</v>
      </c>
    </row>
    <row r="15" spans="1:9" x14ac:dyDescent="0.35">
      <c r="A15">
        <v>12</v>
      </c>
      <c r="B15">
        <v>1.3998600000000001</v>
      </c>
      <c r="C15">
        <v>-1734.95</v>
      </c>
      <c r="G15">
        <v>12</v>
      </c>
      <c r="H15">
        <v>1.3998600000000001</v>
      </c>
      <c r="I15">
        <v>161779</v>
      </c>
    </row>
    <row r="16" spans="1:9" x14ac:dyDescent="0.35">
      <c r="A16">
        <v>13</v>
      </c>
      <c r="B16">
        <v>1.52712</v>
      </c>
      <c r="C16">
        <v>-1612.05</v>
      </c>
      <c r="G16">
        <v>13</v>
      </c>
      <c r="H16">
        <v>1.52712</v>
      </c>
      <c r="I16">
        <v>156992</v>
      </c>
    </row>
    <row r="17" spans="1:9" x14ac:dyDescent="0.35">
      <c r="A17">
        <v>14</v>
      </c>
      <c r="B17">
        <v>1.65438</v>
      </c>
      <c r="C17">
        <v>-1491.86</v>
      </c>
      <c r="G17">
        <v>14</v>
      </c>
      <c r="H17">
        <v>1.65438</v>
      </c>
      <c r="I17">
        <v>153725</v>
      </c>
    </row>
    <row r="18" spans="1:9" x14ac:dyDescent="0.35">
      <c r="A18">
        <v>15</v>
      </c>
      <c r="B18">
        <v>1.7816399999999999</v>
      </c>
      <c r="C18">
        <v>-1373.5</v>
      </c>
      <c r="G18">
        <v>15</v>
      </c>
      <c r="H18">
        <v>1.7816399999999999</v>
      </c>
      <c r="I18">
        <v>151913</v>
      </c>
    </row>
    <row r="19" spans="1:9" x14ac:dyDescent="0.35">
      <c r="A19">
        <v>16</v>
      </c>
      <c r="B19">
        <v>1.9089</v>
      </c>
      <c r="C19">
        <v>-1256.29</v>
      </c>
      <c r="G19">
        <v>16</v>
      </c>
      <c r="H19">
        <v>1.9089</v>
      </c>
      <c r="I19">
        <v>151509</v>
      </c>
    </row>
    <row r="20" spans="1:9" x14ac:dyDescent="0.35">
      <c r="A20">
        <v>17</v>
      </c>
      <c r="B20">
        <v>2.0361600000000002</v>
      </c>
      <c r="C20">
        <v>-1139.71</v>
      </c>
      <c r="G20">
        <v>17</v>
      </c>
      <c r="H20">
        <v>2.0361600000000002</v>
      </c>
      <c r="I20">
        <v>152464</v>
      </c>
    </row>
    <row r="21" spans="1:9" x14ac:dyDescent="0.35">
      <c r="A21">
        <v>18</v>
      </c>
      <c r="B21">
        <v>2.1634199999999999</v>
      </c>
      <c r="C21">
        <v>-1023.32</v>
      </c>
      <c r="G21">
        <v>18</v>
      </c>
      <c r="H21">
        <v>2.1634199999999999</v>
      </c>
      <c r="I21">
        <v>154723</v>
      </c>
    </row>
    <row r="22" spans="1:9" x14ac:dyDescent="0.35">
      <c r="A22">
        <v>19</v>
      </c>
      <c r="B22">
        <v>2.29068</v>
      </c>
      <c r="C22">
        <v>-906.75</v>
      </c>
      <c r="G22">
        <v>19</v>
      </c>
      <c r="H22">
        <v>2.29068</v>
      </c>
      <c r="I22">
        <v>158224</v>
      </c>
    </row>
    <row r="23" spans="1:9" x14ac:dyDescent="0.35">
      <c r="A23">
        <v>20</v>
      </c>
      <c r="B23">
        <v>2.4179400000000002</v>
      </c>
      <c r="C23">
        <v>-789.673</v>
      </c>
      <c r="G23">
        <v>20</v>
      </c>
      <c r="H23">
        <v>2.4179400000000002</v>
      </c>
      <c r="I23">
        <v>162897</v>
      </c>
    </row>
    <row r="24" spans="1:9" x14ac:dyDescent="0.35">
      <c r="A24">
        <v>21</v>
      </c>
      <c r="B24">
        <v>2.5451999999999999</v>
      </c>
      <c r="C24">
        <v>-671.82299999999998</v>
      </c>
      <c r="G24">
        <v>21</v>
      </c>
      <c r="H24">
        <v>2.5451999999999999</v>
      </c>
      <c r="I24">
        <v>168669</v>
      </c>
    </row>
    <row r="25" spans="1:9" x14ac:dyDescent="0.35">
      <c r="A25">
        <v>22</v>
      </c>
      <c r="B25">
        <v>2.6724600000000001</v>
      </c>
      <c r="C25">
        <v>-552.96500000000003</v>
      </c>
      <c r="G25">
        <v>22</v>
      </c>
      <c r="H25">
        <v>2.6724600000000001</v>
      </c>
      <c r="I25">
        <v>175464</v>
      </c>
    </row>
    <row r="26" spans="1:9" x14ac:dyDescent="0.35">
      <c r="A26">
        <v>23</v>
      </c>
      <c r="B26">
        <v>2.7997200000000002</v>
      </c>
      <c r="C26">
        <v>-432.899</v>
      </c>
      <c r="G26">
        <v>23</v>
      </c>
      <c r="H26">
        <v>2.7997200000000002</v>
      </c>
      <c r="I26">
        <v>183210</v>
      </c>
    </row>
    <row r="27" spans="1:9" x14ac:dyDescent="0.35">
      <c r="A27">
        <v>24</v>
      </c>
      <c r="B27">
        <v>2.9269799999999999</v>
      </c>
      <c r="C27">
        <v>-311.44900000000001</v>
      </c>
      <c r="G27">
        <v>24</v>
      </c>
      <c r="H27">
        <v>2.9269799999999999</v>
      </c>
      <c r="I27">
        <v>191841</v>
      </c>
    </row>
    <row r="28" spans="1:9" x14ac:dyDescent="0.35">
      <c r="A28">
        <v>25</v>
      </c>
      <c r="B28">
        <v>3.0542400000000001</v>
      </c>
      <c r="C28">
        <v>-188.46299999999999</v>
      </c>
      <c r="G28">
        <v>25</v>
      </c>
      <c r="H28">
        <v>3.0542400000000001</v>
      </c>
      <c r="I28">
        <v>201294</v>
      </c>
    </row>
    <row r="29" spans="1:9" x14ac:dyDescent="0.35">
      <c r="A29">
        <v>26</v>
      </c>
      <c r="B29">
        <v>3.1815000000000002</v>
      </c>
      <c r="C29">
        <v>-63.805900000000001</v>
      </c>
      <c r="G29">
        <v>26</v>
      </c>
      <c r="H29">
        <v>3.1815000000000002</v>
      </c>
      <c r="I29">
        <v>211515</v>
      </c>
    </row>
    <row r="30" spans="1:9" x14ac:dyDescent="0.35">
      <c r="A30">
        <v>27</v>
      </c>
      <c r="B30">
        <v>3.3087599999999999</v>
      </c>
      <c r="C30">
        <v>62.644100000000002</v>
      </c>
      <c r="G30">
        <v>27</v>
      </c>
      <c r="H30">
        <v>3.3087599999999999</v>
      </c>
      <c r="I30">
        <v>222459</v>
      </c>
    </row>
    <row r="31" spans="1:9" x14ac:dyDescent="0.35">
      <c r="A31">
        <v>28</v>
      </c>
      <c r="B31">
        <v>3.4360200000000001</v>
      </c>
      <c r="C31">
        <v>190.99600000000001</v>
      </c>
      <c r="G31">
        <v>28</v>
      </c>
      <c r="H31">
        <v>3.4360200000000001</v>
      </c>
      <c r="I31">
        <v>234084</v>
      </c>
    </row>
    <row r="32" spans="1:9" x14ac:dyDescent="0.35">
      <c r="A32">
        <v>29</v>
      </c>
      <c r="B32">
        <v>3.5632799999999998</v>
      </c>
      <c r="C32">
        <v>321.34899999999999</v>
      </c>
      <c r="G32">
        <v>29</v>
      </c>
      <c r="H32">
        <v>3.5632799999999998</v>
      </c>
      <c r="I32">
        <v>246359</v>
      </c>
    </row>
    <row r="33" spans="1:9" x14ac:dyDescent="0.35">
      <c r="A33">
        <v>30</v>
      </c>
      <c r="B33">
        <v>3.6905399999999999</v>
      </c>
      <c r="C33">
        <v>453.798</v>
      </c>
      <c r="G33">
        <v>30</v>
      </c>
      <c r="H33">
        <v>3.6905399999999999</v>
      </c>
      <c r="I33">
        <v>259256</v>
      </c>
    </row>
    <row r="34" spans="1:9" x14ac:dyDescent="0.35">
      <c r="A34">
        <v>31</v>
      </c>
      <c r="B34">
        <v>3.8178000000000001</v>
      </c>
      <c r="C34">
        <v>588.42999999999995</v>
      </c>
      <c r="G34">
        <v>31</v>
      </c>
      <c r="H34">
        <v>3.8178000000000001</v>
      </c>
      <c r="I34">
        <v>272754</v>
      </c>
    </row>
    <row r="35" spans="1:9" x14ac:dyDescent="0.35">
      <c r="A35">
        <v>32</v>
      </c>
      <c r="B35">
        <v>3.9450599999999998</v>
      </c>
      <c r="C35">
        <v>725.33100000000002</v>
      </c>
      <c r="G35">
        <v>32</v>
      </c>
      <c r="H35">
        <v>3.9450599999999998</v>
      </c>
      <c r="I35">
        <v>286836</v>
      </c>
    </row>
    <row r="36" spans="1:9" x14ac:dyDescent="0.35">
      <c r="A36">
        <v>33</v>
      </c>
      <c r="B36">
        <v>4.0723200000000004</v>
      </c>
      <c r="C36">
        <v>864.58199999999999</v>
      </c>
      <c r="G36">
        <v>33</v>
      </c>
      <c r="H36">
        <v>4.0723200000000004</v>
      </c>
      <c r="I36">
        <v>301490</v>
      </c>
    </row>
    <row r="37" spans="1:9" x14ac:dyDescent="0.35">
      <c r="A37">
        <v>34</v>
      </c>
      <c r="B37">
        <v>4.1995800000000001</v>
      </c>
      <c r="C37">
        <v>1006.26</v>
      </c>
      <c r="G37">
        <v>34</v>
      </c>
      <c r="H37">
        <v>4.1995800000000001</v>
      </c>
      <c r="I37">
        <v>316706</v>
      </c>
    </row>
    <row r="38" spans="1:9" x14ac:dyDescent="0.35">
      <c r="A38">
        <v>35</v>
      </c>
      <c r="B38">
        <v>4.3268399999999998</v>
      </c>
      <c r="C38">
        <v>1150.42</v>
      </c>
      <c r="G38">
        <v>35</v>
      </c>
      <c r="H38">
        <v>4.3268399999999998</v>
      </c>
      <c r="I38">
        <v>332479</v>
      </c>
    </row>
    <row r="39" spans="1:9" x14ac:dyDescent="0.35">
      <c r="A39">
        <v>36</v>
      </c>
      <c r="B39">
        <v>4.4541000000000004</v>
      </c>
      <c r="C39">
        <v>1297.1099999999999</v>
      </c>
      <c r="G39">
        <v>36</v>
      </c>
      <c r="H39">
        <v>4.4541000000000004</v>
      </c>
      <c r="I39">
        <v>348803</v>
      </c>
    </row>
    <row r="40" spans="1:9" x14ac:dyDescent="0.35">
      <c r="A40">
        <v>37</v>
      </c>
      <c r="B40">
        <v>4.5813699999999997</v>
      </c>
      <c r="C40">
        <v>1446.37</v>
      </c>
      <c r="G40">
        <v>37</v>
      </c>
      <c r="H40">
        <v>4.5813699999999997</v>
      </c>
      <c r="I40">
        <v>365679</v>
      </c>
    </row>
    <row r="41" spans="1:9" x14ac:dyDescent="0.35">
      <c r="A41">
        <v>38</v>
      </c>
      <c r="B41">
        <v>4.7086300000000003</v>
      </c>
      <c r="C41">
        <v>1598.35</v>
      </c>
      <c r="G41">
        <v>38</v>
      </c>
      <c r="H41">
        <v>4.7086300000000003</v>
      </c>
      <c r="I41">
        <v>383116</v>
      </c>
    </row>
    <row r="42" spans="1:9" x14ac:dyDescent="0.35">
      <c r="A42">
        <v>39</v>
      </c>
      <c r="B42">
        <v>4.83589</v>
      </c>
      <c r="C42">
        <v>1753.44</v>
      </c>
      <c r="G42">
        <v>39</v>
      </c>
      <c r="H42">
        <v>4.83589</v>
      </c>
      <c r="I42">
        <v>401150</v>
      </c>
    </row>
    <row r="43" spans="1:9" x14ac:dyDescent="0.35">
      <c r="A43">
        <v>40</v>
      </c>
      <c r="B43">
        <v>4.9631499999999997</v>
      </c>
      <c r="C43">
        <v>1912.55</v>
      </c>
      <c r="G43">
        <v>40</v>
      </c>
      <c r="H43">
        <v>4.9631499999999997</v>
      </c>
      <c r="I43">
        <v>419861</v>
      </c>
    </row>
    <row r="44" spans="1:9" x14ac:dyDescent="0.35">
      <c r="A44">
        <v>41</v>
      </c>
      <c r="B44">
        <v>5.0904100000000003</v>
      </c>
      <c r="C44">
        <v>2077.02</v>
      </c>
      <c r="G44">
        <v>41</v>
      </c>
      <c r="H44">
        <v>5.0904100000000003</v>
      </c>
      <c r="I44">
        <v>439352</v>
      </c>
    </row>
    <row r="45" spans="1:9" x14ac:dyDescent="0.35">
      <c r="A45">
        <v>42</v>
      </c>
      <c r="B45">
        <v>5.21767</v>
      </c>
      <c r="C45">
        <v>2247.2800000000002</v>
      </c>
      <c r="G45">
        <v>42</v>
      </c>
      <c r="H45">
        <v>5.21767</v>
      </c>
      <c r="I45">
        <v>459619</v>
      </c>
    </row>
    <row r="46" spans="1:9" x14ac:dyDescent="0.35">
      <c r="A46">
        <v>43</v>
      </c>
      <c r="B46">
        <v>5.3449299999999997</v>
      </c>
      <c r="C46">
        <v>2419.09</v>
      </c>
      <c r="G46">
        <v>43</v>
      </c>
      <c r="H46">
        <v>5.3449299999999997</v>
      </c>
      <c r="I46">
        <v>480223</v>
      </c>
    </row>
    <row r="47" spans="1:9" x14ac:dyDescent="0.35">
      <c r="A47">
        <v>44</v>
      </c>
      <c r="B47">
        <v>5.4721900000000003</v>
      </c>
      <c r="C47">
        <v>2577.23</v>
      </c>
      <c r="G47">
        <v>44</v>
      </c>
      <c r="H47">
        <v>5.4721900000000003</v>
      </c>
      <c r="I47">
        <v>499790</v>
      </c>
    </row>
    <row r="48" spans="1:9" x14ac:dyDescent="0.35">
      <c r="A48">
        <v>45</v>
      </c>
      <c r="B48">
        <v>5.59945</v>
      </c>
      <c r="C48">
        <v>2691.79</v>
      </c>
      <c r="G48">
        <v>45</v>
      </c>
      <c r="H48">
        <v>5.59945</v>
      </c>
      <c r="I48">
        <v>515891</v>
      </c>
    </row>
    <row r="49" spans="1:9" x14ac:dyDescent="0.35">
      <c r="A49">
        <v>46</v>
      </c>
      <c r="B49">
        <v>5.7267099999999997</v>
      </c>
      <c r="C49">
        <v>2734.16</v>
      </c>
      <c r="G49">
        <v>46</v>
      </c>
      <c r="H49">
        <v>5.7267099999999997</v>
      </c>
      <c r="I49">
        <v>526803</v>
      </c>
    </row>
    <row r="50" spans="1:9" x14ac:dyDescent="0.35">
      <c r="A50">
        <v>47</v>
      </c>
      <c r="B50">
        <v>5.8539700000000003</v>
      </c>
      <c r="C50">
        <v>2744.82</v>
      </c>
      <c r="G50">
        <v>47</v>
      </c>
      <c r="H50">
        <v>5.8539700000000003</v>
      </c>
      <c r="I50">
        <v>538305</v>
      </c>
    </row>
    <row r="51" spans="1:9" x14ac:dyDescent="0.35">
      <c r="A51">
        <v>48</v>
      </c>
      <c r="B51">
        <v>5.98123</v>
      </c>
      <c r="C51">
        <v>2978.51</v>
      </c>
      <c r="G51">
        <v>48</v>
      </c>
      <c r="H51">
        <v>5.98123</v>
      </c>
      <c r="I51">
        <v>579911</v>
      </c>
    </row>
    <row r="52" spans="1:9" x14ac:dyDescent="0.35">
      <c r="A52">
        <v>49</v>
      </c>
      <c r="B52">
        <v>6.1084899999999998</v>
      </c>
      <c r="C52">
        <v>3622.48</v>
      </c>
      <c r="G52">
        <v>49</v>
      </c>
      <c r="H52">
        <v>6.1084899999999998</v>
      </c>
      <c r="I52">
        <v>793145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E7" sqref="E7"/>
    </sheetView>
  </sheetViews>
  <sheetFormatPr defaultRowHeight="14.5" x14ac:dyDescent="0.35"/>
  <sheetData>
    <row r="1" spans="1:9" x14ac:dyDescent="0.35">
      <c r="B1" t="s">
        <v>0</v>
      </c>
      <c r="H1" t="s">
        <v>0</v>
      </c>
    </row>
    <row r="2" spans="1:9" x14ac:dyDescent="0.35">
      <c r="B2" t="s">
        <v>1</v>
      </c>
      <c r="C2" t="s">
        <v>2</v>
      </c>
      <c r="H2" t="s">
        <v>1</v>
      </c>
      <c r="I2" t="s">
        <v>14</v>
      </c>
    </row>
    <row r="4" spans="1:9" x14ac:dyDescent="0.35">
      <c r="A4">
        <v>1</v>
      </c>
      <c r="B4">
        <v>0</v>
      </c>
      <c r="C4">
        <v>-3747.2</v>
      </c>
      <c r="G4">
        <v>1</v>
      </c>
      <c r="H4">
        <v>0</v>
      </c>
      <c r="I4">
        <v>369473</v>
      </c>
    </row>
    <row r="5" spans="1:9" x14ac:dyDescent="0.35">
      <c r="A5">
        <v>2</v>
      </c>
      <c r="B5">
        <v>0.12726000000000001</v>
      </c>
      <c r="C5">
        <v>-3427.02</v>
      </c>
      <c r="G5">
        <v>2</v>
      </c>
      <c r="H5">
        <v>0.12726000000000001</v>
      </c>
      <c r="I5">
        <v>335120</v>
      </c>
    </row>
    <row r="6" spans="1:9" x14ac:dyDescent="0.35">
      <c r="A6">
        <v>3</v>
      </c>
      <c r="B6">
        <v>0.25452000000000002</v>
      </c>
      <c r="C6">
        <v>-3119.54</v>
      </c>
      <c r="G6">
        <v>3</v>
      </c>
      <c r="H6">
        <v>0.25452000000000002</v>
      </c>
      <c r="I6">
        <v>294162</v>
      </c>
    </row>
    <row r="7" spans="1:9" x14ac:dyDescent="0.35">
      <c r="A7">
        <v>4</v>
      </c>
      <c r="B7">
        <v>0.38178099999999998</v>
      </c>
      <c r="C7">
        <v>-2906.75</v>
      </c>
      <c r="G7">
        <v>4</v>
      </c>
      <c r="H7">
        <v>0.38178099999999998</v>
      </c>
      <c r="I7">
        <v>266338</v>
      </c>
    </row>
    <row r="8" spans="1:9" x14ac:dyDescent="0.35">
      <c r="A8">
        <v>5</v>
      </c>
      <c r="B8">
        <v>0.50904099999999997</v>
      </c>
      <c r="C8">
        <v>-2724.02</v>
      </c>
      <c r="G8">
        <v>5</v>
      </c>
      <c r="H8">
        <v>0.50904099999999997</v>
      </c>
      <c r="I8">
        <v>243982</v>
      </c>
    </row>
    <row r="9" spans="1:9" x14ac:dyDescent="0.35">
      <c r="A9">
        <v>6</v>
      </c>
      <c r="B9">
        <v>0.63630100000000001</v>
      </c>
      <c r="C9">
        <v>-2551.9499999999998</v>
      </c>
      <c r="G9">
        <v>6</v>
      </c>
      <c r="H9">
        <v>0.63630100000000001</v>
      </c>
      <c r="I9">
        <v>224676</v>
      </c>
    </row>
    <row r="10" spans="1:9" x14ac:dyDescent="0.35">
      <c r="A10">
        <v>7</v>
      </c>
      <c r="B10">
        <v>0.76356100000000005</v>
      </c>
      <c r="C10">
        <v>-2388.63</v>
      </c>
      <c r="G10">
        <v>7</v>
      </c>
      <c r="H10">
        <v>0.76356100000000005</v>
      </c>
      <c r="I10">
        <v>207974</v>
      </c>
    </row>
    <row r="11" spans="1:9" x14ac:dyDescent="0.35">
      <c r="A11">
        <v>8</v>
      </c>
      <c r="B11">
        <v>0.89082099999999997</v>
      </c>
      <c r="C11">
        <v>-2234.98</v>
      </c>
      <c r="G11">
        <v>8</v>
      </c>
      <c r="H11">
        <v>0.89082099999999997</v>
      </c>
      <c r="I11">
        <v>193781</v>
      </c>
    </row>
    <row r="12" spans="1:9" x14ac:dyDescent="0.35">
      <c r="A12">
        <v>9</v>
      </c>
      <c r="B12">
        <v>1.0180800000000001</v>
      </c>
      <c r="C12">
        <v>-2090.6799999999998</v>
      </c>
      <c r="G12">
        <v>9</v>
      </c>
      <c r="H12">
        <v>1.0180800000000001</v>
      </c>
      <c r="I12">
        <v>181925</v>
      </c>
    </row>
    <row r="13" spans="1:9" x14ac:dyDescent="0.35">
      <c r="A13">
        <v>10</v>
      </c>
      <c r="B13">
        <v>1.14534</v>
      </c>
      <c r="C13">
        <v>-1954.29</v>
      </c>
      <c r="G13">
        <v>10</v>
      </c>
      <c r="H13">
        <v>1.14534</v>
      </c>
      <c r="I13">
        <v>172173</v>
      </c>
    </row>
    <row r="14" spans="1:9" x14ac:dyDescent="0.35">
      <c r="A14">
        <v>11</v>
      </c>
      <c r="B14">
        <v>1.2726</v>
      </c>
      <c r="C14">
        <v>-1824.01</v>
      </c>
      <c r="G14">
        <v>11</v>
      </c>
      <c r="H14">
        <v>1.2726</v>
      </c>
      <c r="I14">
        <v>164304</v>
      </c>
    </row>
    <row r="15" spans="1:9" x14ac:dyDescent="0.35">
      <c r="A15">
        <v>12</v>
      </c>
      <c r="B15">
        <v>1.3998600000000001</v>
      </c>
      <c r="C15">
        <v>-1698.37</v>
      </c>
      <c r="G15">
        <v>12</v>
      </c>
      <c r="H15">
        <v>1.3998600000000001</v>
      </c>
      <c r="I15">
        <v>158157</v>
      </c>
    </row>
    <row r="16" spans="1:9" x14ac:dyDescent="0.35">
      <c r="A16">
        <v>13</v>
      </c>
      <c r="B16">
        <v>1.52712</v>
      </c>
      <c r="C16">
        <v>-1576.14</v>
      </c>
      <c r="G16">
        <v>13</v>
      </c>
      <c r="H16">
        <v>1.52712</v>
      </c>
      <c r="I16">
        <v>153617</v>
      </c>
    </row>
    <row r="17" spans="1:9" x14ac:dyDescent="0.35">
      <c r="A17">
        <v>14</v>
      </c>
      <c r="B17">
        <v>1.65438</v>
      </c>
      <c r="C17">
        <v>-1456.35</v>
      </c>
      <c r="G17">
        <v>14</v>
      </c>
      <c r="H17">
        <v>1.65438</v>
      </c>
      <c r="I17">
        <v>150601</v>
      </c>
    </row>
    <row r="18" spans="1:9" x14ac:dyDescent="0.35">
      <c r="A18">
        <v>15</v>
      </c>
      <c r="B18">
        <v>1.7816399999999999</v>
      </c>
      <c r="C18">
        <v>-1338.22</v>
      </c>
      <c r="G18">
        <v>15</v>
      </c>
      <c r="H18">
        <v>1.7816399999999999</v>
      </c>
      <c r="I18">
        <v>149047</v>
      </c>
    </row>
    <row r="19" spans="1:9" x14ac:dyDescent="0.35">
      <c r="A19">
        <v>16</v>
      </c>
      <c r="B19">
        <v>1.9089</v>
      </c>
      <c r="C19">
        <v>-1221.1300000000001</v>
      </c>
      <c r="G19">
        <v>16</v>
      </c>
      <c r="H19">
        <v>1.9089</v>
      </c>
      <c r="I19">
        <v>148899</v>
      </c>
    </row>
    <row r="20" spans="1:9" x14ac:dyDescent="0.35">
      <c r="A20">
        <v>17</v>
      </c>
      <c r="B20">
        <v>2.0361600000000002</v>
      </c>
      <c r="C20">
        <v>-1104.55</v>
      </c>
      <c r="G20">
        <v>17</v>
      </c>
      <c r="H20">
        <v>2.0361600000000002</v>
      </c>
      <c r="I20">
        <v>150102</v>
      </c>
    </row>
    <row r="21" spans="1:9" x14ac:dyDescent="0.35">
      <c r="A21">
        <v>18</v>
      </c>
      <c r="B21">
        <v>2.1634199999999999</v>
      </c>
      <c r="C21">
        <v>-988.06600000000003</v>
      </c>
      <c r="G21">
        <v>18</v>
      </c>
      <c r="H21">
        <v>2.1634199999999999</v>
      </c>
      <c r="I21">
        <v>152593</v>
      </c>
    </row>
    <row r="22" spans="1:9" x14ac:dyDescent="0.35">
      <c r="A22">
        <v>19</v>
      </c>
      <c r="B22">
        <v>2.29068</v>
      </c>
      <c r="C22">
        <v>-871.30799999999999</v>
      </c>
      <c r="G22">
        <v>19</v>
      </c>
      <c r="H22">
        <v>2.29068</v>
      </c>
      <c r="I22">
        <v>156307</v>
      </c>
    </row>
    <row r="23" spans="1:9" x14ac:dyDescent="0.35">
      <c r="A23">
        <v>20</v>
      </c>
      <c r="B23">
        <v>2.4179400000000002</v>
      </c>
      <c r="C23">
        <v>-753.97400000000005</v>
      </c>
      <c r="G23">
        <v>20</v>
      </c>
      <c r="H23">
        <v>2.4179400000000002</v>
      </c>
      <c r="I23">
        <v>161171</v>
      </c>
    </row>
    <row r="24" spans="1:9" x14ac:dyDescent="0.35">
      <c r="A24">
        <v>21</v>
      </c>
      <c r="B24">
        <v>2.5451999999999999</v>
      </c>
      <c r="C24">
        <v>-635.803</v>
      </c>
      <c r="G24">
        <v>21</v>
      </c>
      <c r="H24">
        <v>2.5451999999999999</v>
      </c>
      <c r="I24">
        <v>167113</v>
      </c>
    </row>
    <row r="25" spans="1:9" x14ac:dyDescent="0.35">
      <c r="A25">
        <v>22</v>
      </c>
      <c r="B25">
        <v>2.6724600000000001</v>
      </c>
      <c r="C25">
        <v>-516.57100000000003</v>
      </c>
      <c r="G25">
        <v>22</v>
      </c>
      <c r="H25">
        <v>2.6724600000000001</v>
      </c>
      <c r="I25">
        <v>174058</v>
      </c>
    </row>
    <row r="26" spans="1:9" x14ac:dyDescent="0.35">
      <c r="A26">
        <v>23</v>
      </c>
      <c r="B26">
        <v>2.7997200000000002</v>
      </c>
      <c r="C26">
        <v>-396.08699999999999</v>
      </c>
      <c r="G26">
        <v>23</v>
      </c>
      <c r="H26">
        <v>2.7997200000000002</v>
      </c>
      <c r="I26">
        <v>181938</v>
      </c>
    </row>
    <row r="27" spans="1:9" x14ac:dyDescent="0.35">
      <c r="A27">
        <v>24</v>
      </c>
      <c r="B27">
        <v>2.9269799999999999</v>
      </c>
      <c r="C27">
        <v>-274.18200000000002</v>
      </c>
      <c r="G27">
        <v>24</v>
      </c>
      <c r="H27">
        <v>2.9269799999999999</v>
      </c>
      <c r="I27">
        <v>190687</v>
      </c>
    </row>
    <row r="28" spans="1:9" x14ac:dyDescent="0.35">
      <c r="A28">
        <v>25</v>
      </c>
      <c r="B28">
        <v>3.0542400000000001</v>
      </c>
      <c r="C28">
        <v>-150.70699999999999</v>
      </c>
      <c r="G28">
        <v>25</v>
      </c>
      <c r="H28">
        <v>3.0542400000000001</v>
      </c>
      <c r="I28">
        <v>200247</v>
      </c>
    </row>
    <row r="29" spans="1:9" x14ac:dyDescent="0.35">
      <c r="A29">
        <v>26</v>
      </c>
      <c r="B29">
        <v>3.1815000000000002</v>
      </c>
      <c r="C29">
        <v>-25.5335</v>
      </c>
      <c r="G29">
        <v>26</v>
      </c>
      <c r="H29">
        <v>3.1815000000000002</v>
      </c>
      <c r="I29">
        <v>210565</v>
      </c>
    </row>
    <row r="30" spans="1:9" x14ac:dyDescent="0.35">
      <c r="A30">
        <v>27</v>
      </c>
      <c r="B30">
        <v>3.3087599999999999</v>
      </c>
      <c r="C30">
        <v>101.458</v>
      </c>
      <c r="G30">
        <v>27</v>
      </c>
      <c r="H30">
        <v>3.3087599999999999</v>
      </c>
      <c r="I30">
        <v>221597</v>
      </c>
    </row>
    <row r="31" spans="1:9" x14ac:dyDescent="0.35">
      <c r="A31">
        <v>28</v>
      </c>
      <c r="B31">
        <v>3.4360200000000001</v>
      </c>
      <c r="C31">
        <v>230.37299999999999</v>
      </c>
      <c r="G31">
        <v>28</v>
      </c>
      <c r="H31">
        <v>3.4360200000000001</v>
      </c>
      <c r="I31">
        <v>233305</v>
      </c>
    </row>
    <row r="32" spans="1:9" x14ac:dyDescent="0.35">
      <c r="A32">
        <v>29</v>
      </c>
      <c r="B32">
        <v>3.5632799999999998</v>
      </c>
      <c r="C32">
        <v>361.31</v>
      </c>
      <c r="G32">
        <v>29</v>
      </c>
      <c r="H32">
        <v>3.5632799999999998</v>
      </c>
      <c r="I32">
        <v>245656</v>
      </c>
    </row>
    <row r="33" spans="1:9" x14ac:dyDescent="0.35">
      <c r="A33">
        <v>30</v>
      </c>
      <c r="B33">
        <v>3.6905399999999999</v>
      </c>
      <c r="C33">
        <v>494.36</v>
      </c>
      <c r="G33">
        <v>30</v>
      </c>
      <c r="H33">
        <v>3.6905399999999999</v>
      </c>
      <c r="I33">
        <v>258625</v>
      </c>
    </row>
    <row r="34" spans="1:9" x14ac:dyDescent="0.35">
      <c r="A34">
        <v>31</v>
      </c>
      <c r="B34">
        <v>3.8178000000000001</v>
      </c>
      <c r="C34">
        <v>629.61</v>
      </c>
      <c r="G34">
        <v>31</v>
      </c>
      <c r="H34">
        <v>3.8178000000000001</v>
      </c>
      <c r="I34">
        <v>272192</v>
      </c>
    </row>
    <row r="35" spans="1:9" x14ac:dyDescent="0.35">
      <c r="A35">
        <v>32</v>
      </c>
      <c r="B35">
        <v>3.9450599999999998</v>
      </c>
      <c r="C35">
        <v>767.14200000000005</v>
      </c>
      <c r="G35">
        <v>32</v>
      </c>
      <c r="H35">
        <v>3.9450599999999998</v>
      </c>
      <c r="I35">
        <v>286338</v>
      </c>
    </row>
    <row r="36" spans="1:9" x14ac:dyDescent="0.35">
      <c r="A36">
        <v>33</v>
      </c>
      <c r="B36">
        <v>4.0723200000000004</v>
      </c>
      <c r="C36">
        <v>907.03899999999999</v>
      </c>
      <c r="G36">
        <v>33</v>
      </c>
      <c r="H36">
        <v>4.0723200000000004</v>
      </c>
      <c r="I36">
        <v>301054</v>
      </c>
    </row>
    <row r="37" spans="1:9" x14ac:dyDescent="0.35">
      <c r="A37">
        <v>34</v>
      </c>
      <c r="B37">
        <v>4.1995800000000001</v>
      </c>
      <c r="C37">
        <v>1049.3800000000001</v>
      </c>
      <c r="G37">
        <v>34</v>
      </c>
      <c r="H37">
        <v>4.1995800000000001</v>
      </c>
      <c r="I37">
        <v>316331</v>
      </c>
    </row>
    <row r="38" spans="1:9" x14ac:dyDescent="0.35">
      <c r="A38">
        <v>35</v>
      </c>
      <c r="B38">
        <v>4.3268399999999998</v>
      </c>
      <c r="C38">
        <v>1194.25</v>
      </c>
      <c r="G38">
        <v>35</v>
      </c>
      <c r="H38">
        <v>4.3268399999999998</v>
      </c>
      <c r="I38">
        <v>332163</v>
      </c>
    </row>
    <row r="39" spans="1:9" x14ac:dyDescent="0.35">
      <c r="A39">
        <v>36</v>
      </c>
      <c r="B39">
        <v>4.4541000000000004</v>
      </c>
      <c r="C39">
        <v>1341.72</v>
      </c>
      <c r="G39">
        <v>36</v>
      </c>
      <c r="H39">
        <v>4.4541000000000004</v>
      </c>
      <c r="I39">
        <v>348551</v>
      </c>
    </row>
    <row r="40" spans="1:9" x14ac:dyDescent="0.35">
      <c r="A40">
        <v>37</v>
      </c>
      <c r="B40">
        <v>4.5813699999999997</v>
      </c>
      <c r="C40">
        <v>1491.89</v>
      </c>
      <c r="G40">
        <v>37</v>
      </c>
      <c r="H40">
        <v>4.5813699999999997</v>
      </c>
      <c r="I40">
        <v>365494</v>
      </c>
    </row>
    <row r="41" spans="1:9" x14ac:dyDescent="0.35">
      <c r="A41">
        <v>38</v>
      </c>
      <c r="B41">
        <v>4.7086300000000003</v>
      </c>
      <c r="C41">
        <v>1644.83</v>
      </c>
      <c r="G41">
        <v>38</v>
      </c>
      <c r="H41">
        <v>4.7086300000000003</v>
      </c>
      <c r="I41">
        <v>382999</v>
      </c>
    </row>
    <row r="42" spans="1:9" x14ac:dyDescent="0.35">
      <c r="A42">
        <v>39</v>
      </c>
      <c r="B42">
        <v>4.83589</v>
      </c>
      <c r="C42">
        <v>1800.64</v>
      </c>
      <c r="G42">
        <v>39</v>
      </c>
      <c r="H42">
        <v>4.83589</v>
      </c>
      <c r="I42">
        <v>401070</v>
      </c>
    </row>
    <row r="43" spans="1:9" x14ac:dyDescent="0.35">
      <c r="A43">
        <v>40</v>
      </c>
      <c r="B43">
        <v>4.9631499999999997</v>
      </c>
      <c r="C43">
        <v>1959.42</v>
      </c>
      <c r="G43">
        <v>40</v>
      </c>
      <c r="H43">
        <v>4.9631499999999997</v>
      </c>
      <c r="I43">
        <v>419718</v>
      </c>
    </row>
    <row r="44" spans="1:9" x14ac:dyDescent="0.35">
      <c r="A44">
        <v>41</v>
      </c>
      <c r="B44">
        <v>5.0904100000000003</v>
      </c>
      <c r="C44">
        <v>2121.3200000000002</v>
      </c>
      <c r="G44">
        <v>41</v>
      </c>
      <c r="H44">
        <v>5.0904100000000003</v>
      </c>
      <c r="I44">
        <v>438958</v>
      </c>
    </row>
    <row r="45" spans="1:9" x14ac:dyDescent="0.35">
      <c r="A45">
        <v>42</v>
      </c>
      <c r="B45">
        <v>5.21767</v>
      </c>
      <c r="C45">
        <v>2286.5700000000002</v>
      </c>
      <c r="G45">
        <v>42</v>
      </c>
      <c r="H45">
        <v>5.21767</v>
      </c>
      <c r="I45">
        <v>458811</v>
      </c>
    </row>
    <row r="46" spans="1:9" x14ac:dyDescent="0.35">
      <c r="A46">
        <v>43</v>
      </c>
      <c r="B46">
        <v>5.3449299999999997</v>
      </c>
      <c r="C46">
        <v>2455.5100000000002</v>
      </c>
      <c r="G46">
        <v>43</v>
      </c>
      <c r="H46">
        <v>5.3449299999999997</v>
      </c>
      <c r="I46">
        <v>479312</v>
      </c>
    </row>
    <row r="47" spans="1:9" x14ac:dyDescent="0.35">
      <c r="A47">
        <v>44</v>
      </c>
      <c r="B47">
        <v>5.4721900000000003</v>
      </c>
      <c r="C47">
        <v>2628.47</v>
      </c>
      <c r="G47">
        <v>44</v>
      </c>
      <c r="H47">
        <v>5.4721900000000003</v>
      </c>
      <c r="I47">
        <v>500497</v>
      </c>
    </row>
    <row r="48" spans="1:9" x14ac:dyDescent="0.35">
      <c r="A48">
        <v>45</v>
      </c>
      <c r="B48">
        <v>5.59945</v>
      </c>
      <c r="C48">
        <v>2805.14</v>
      </c>
      <c r="G48">
        <v>45</v>
      </c>
      <c r="H48">
        <v>5.59945</v>
      </c>
      <c r="I48">
        <v>522370</v>
      </c>
    </row>
    <row r="49" spans="1:9" x14ac:dyDescent="0.35">
      <c r="A49">
        <v>46</v>
      </c>
      <c r="B49">
        <v>5.7267099999999997</v>
      </c>
      <c r="C49">
        <v>2983.13</v>
      </c>
      <c r="G49">
        <v>46</v>
      </c>
      <c r="H49">
        <v>5.7267099999999997</v>
      </c>
      <c r="I49">
        <v>544788</v>
      </c>
    </row>
    <row r="50" spans="1:9" x14ac:dyDescent="0.35">
      <c r="A50">
        <v>47</v>
      </c>
      <c r="B50">
        <v>5.8539700000000003</v>
      </c>
      <c r="C50">
        <v>3155.58</v>
      </c>
      <c r="G50">
        <v>47</v>
      </c>
      <c r="H50">
        <v>5.8539700000000003</v>
      </c>
      <c r="I50">
        <v>567251</v>
      </c>
    </row>
    <row r="51" spans="1:9" x14ac:dyDescent="0.35">
      <c r="A51">
        <v>48</v>
      </c>
      <c r="B51">
        <v>5.98123</v>
      </c>
      <c r="C51">
        <v>3310.55</v>
      </c>
      <c r="G51">
        <v>48</v>
      </c>
      <c r="H51">
        <v>5.98123</v>
      </c>
      <c r="I51">
        <v>588747</v>
      </c>
    </row>
    <row r="52" spans="1:9" x14ac:dyDescent="0.35">
      <c r="A52">
        <v>49</v>
      </c>
      <c r="B52">
        <v>6.1084899999999998</v>
      </c>
      <c r="C52">
        <v>3427.12</v>
      </c>
      <c r="G52">
        <v>49</v>
      </c>
      <c r="H52">
        <v>6.1084899999999998</v>
      </c>
      <c r="I52">
        <v>604036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4"/>
  <sheetViews>
    <sheetView tabSelected="1" zoomScale="70" zoomScaleNormal="70" workbookViewId="0">
      <selection activeCell="Y9" sqref="Y9"/>
    </sheetView>
  </sheetViews>
  <sheetFormatPr defaultRowHeight="14.5" x14ac:dyDescent="0.35"/>
  <cols>
    <col min="3" max="3" width="16.453125" customWidth="1"/>
    <col min="4" max="4" width="15.26953125" customWidth="1"/>
  </cols>
  <sheetData>
    <row r="1" spans="2:18" x14ac:dyDescent="0.35">
      <c r="B1" s="2" t="s">
        <v>6</v>
      </c>
      <c r="C1" s="2"/>
      <c r="L1" s="2" t="s">
        <v>24</v>
      </c>
      <c r="M1" s="2"/>
      <c r="N1" s="2"/>
    </row>
    <row r="2" spans="2:18" x14ac:dyDescent="0.35">
      <c r="C2" s="4" t="s">
        <v>11</v>
      </c>
      <c r="D2" s="4"/>
      <c r="E2" s="1"/>
      <c r="F2" s="1"/>
      <c r="G2" s="1"/>
      <c r="H2" s="1"/>
      <c r="M2" s="4" t="s">
        <v>16</v>
      </c>
      <c r="N2" s="4"/>
      <c r="O2" s="4"/>
    </row>
    <row r="3" spans="2:18" x14ac:dyDescent="0.35">
      <c r="B3" t="s">
        <v>10</v>
      </c>
      <c r="C3" t="s">
        <v>3</v>
      </c>
      <c r="D3" t="s">
        <v>4</v>
      </c>
      <c r="F3" t="s">
        <v>5</v>
      </c>
      <c r="G3" t="s">
        <v>7</v>
      </c>
      <c r="I3" t="s">
        <v>8</v>
      </c>
      <c r="J3" t="s">
        <v>9</v>
      </c>
      <c r="L3" t="s">
        <v>10</v>
      </c>
      <c r="M3" t="s">
        <v>21</v>
      </c>
      <c r="N3" t="s">
        <v>22</v>
      </c>
      <c r="O3" t="s">
        <v>4</v>
      </c>
      <c r="Q3" t="s">
        <v>5</v>
      </c>
      <c r="R3" t="s">
        <v>23</v>
      </c>
    </row>
    <row r="4" spans="2:18" x14ac:dyDescent="0.35">
      <c r="B4">
        <f>20+180*'Thick quad'!B4/PI()/5</f>
        <v>20</v>
      </c>
      <c r="C4">
        <f>'Thick quad'!C4</f>
        <v>-3678.05</v>
      </c>
      <c r="D4">
        <f>'Thin quad'!C4</f>
        <v>-3813.66</v>
      </c>
      <c r="F4">
        <v>20</v>
      </c>
      <c r="G4">
        <f>J4</f>
        <v>-3618.2159593895822</v>
      </c>
      <c r="I4">
        <f>5*9.81*7850*0.01*(COS(RADIANS(F4))-COS(PI()/9))/((SIN(RADIANS(F4)))^2)</f>
        <v>0</v>
      </c>
      <c r="J4">
        <f>-5*9.81*7850*0.01*COS(RADIANS(F4))-I4</f>
        <v>-3618.2159593895822</v>
      </c>
      <c r="L4">
        <f>B4</f>
        <v>20</v>
      </c>
      <c r="M4">
        <f>'Thick quad'!I4/1000</f>
        <v>474.33600000000001</v>
      </c>
      <c r="N4">
        <f>'Thick quad +SS'!C6/1000</f>
        <v>365.54899999999998</v>
      </c>
      <c r="O4">
        <f>'Thin quad'!I4/1000</f>
        <v>374.19</v>
      </c>
      <c r="Q4">
        <f>'ANSYS VM mid'!C2</f>
        <v>90</v>
      </c>
      <c r="R4" s="3">
        <f>'ANSYS VM mid'!B2/1000</f>
        <v>624</v>
      </c>
    </row>
    <row r="5" spans="2:18" x14ac:dyDescent="0.35">
      <c r="B5">
        <f>20+180*'Thick quad'!B5/PI()/5</f>
        <v>21.09373174019672</v>
      </c>
      <c r="C5">
        <f>'Thick quad'!C5</f>
        <v>-3393.75</v>
      </c>
      <c r="D5">
        <f>'Thin quad'!C5</f>
        <v>-3456.38</v>
      </c>
      <c r="F5">
        <f>F4+5</f>
        <v>25</v>
      </c>
      <c r="G5">
        <f t="shared" ref="G5:G18" si="0">J5</f>
        <v>-2769.9538130091487</v>
      </c>
      <c r="I5">
        <f t="shared" ref="I5:I18" si="1">5*9.81*7850*0.01*(COS(RADIANS(F5))-COS(PI()/9))/((SIN(RADIANS(F5)))^2)</f>
        <v>-719.71634789144503</v>
      </c>
      <c r="J5">
        <f t="shared" ref="J5:J18" si="2">-5*9.81*7850*0.01*COS(RADIANS(F5))-I5</f>
        <v>-2769.9538130091487</v>
      </c>
      <c r="L5">
        <f t="shared" ref="L5:L52" si="3">B5</f>
        <v>21.09373174019672</v>
      </c>
      <c r="M5">
        <f>'Thick quad'!I5/1000</f>
        <v>449.09199999999998</v>
      </c>
      <c r="N5">
        <f>'Thick quad +SS'!C7/1000</f>
        <v>330.68099999999998</v>
      </c>
      <c r="O5">
        <f>'Thin quad'!I5/1000</f>
        <v>336.65199999999999</v>
      </c>
      <c r="Q5">
        <f>'ANSYS VM mid'!C3</f>
        <v>88.906005845133109</v>
      </c>
      <c r="R5" s="3">
        <f>'ANSYS VM mid'!B3/1000</f>
        <v>605.42999999999995</v>
      </c>
    </row>
    <row r="6" spans="2:18" x14ac:dyDescent="0.35">
      <c r="B6">
        <f>20+180*'Thick quad'!B6/PI()/5</f>
        <v>22.187461188562263</v>
      </c>
      <c r="C6">
        <f>'Thick quad'!C6</f>
        <v>-3189.2</v>
      </c>
      <c r="D6">
        <f>'Thin quad'!C6</f>
        <v>-3154.68</v>
      </c>
      <c r="F6">
        <f t="shared" ref="F6:F18" si="4">F5+5</f>
        <v>30</v>
      </c>
      <c r="G6">
        <f t="shared" si="0"/>
        <v>-2199.9654892751614</v>
      </c>
      <c r="I6">
        <f t="shared" si="1"/>
        <v>-1134.6003760915366</v>
      </c>
      <c r="J6">
        <f t="shared" si="2"/>
        <v>-2199.9654892751614</v>
      </c>
      <c r="L6">
        <f t="shared" si="3"/>
        <v>22.187461188562263</v>
      </c>
      <c r="M6">
        <f>'Thick quad'!I6/1000</f>
        <v>424.47</v>
      </c>
      <c r="N6">
        <f>'Thick quad +SS'!C8/1000</f>
        <v>303.74700000000001</v>
      </c>
      <c r="O6">
        <f>'Thin quad'!I6/1000</f>
        <v>298.91199999999998</v>
      </c>
      <c r="Q6">
        <f>'ANSYS VM mid'!C4</f>
        <v>87.811988771954418</v>
      </c>
      <c r="R6" s="3">
        <f>'ANSYS VM mid'!B4/1000</f>
        <v>590.69000000000005</v>
      </c>
    </row>
    <row r="7" spans="2:18" x14ac:dyDescent="0.35">
      <c r="B7">
        <f>20+180*'Thick quad'!B7/PI()/5</f>
        <v>23.281203241999297</v>
      </c>
      <c r="C7">
        <f>'Thick quad'!C7</f>
        <v>-3009.67</v>
      </c>
      <c r="D7">
        <f>'Thin quad'!C7</f>
        <v>-2956.87</v>
      </c>
      <c r="F7">
        <f t="shared" si="4"/>
        <v>35</v>
      </c>
      <c r="G7">
        <f t="shared" si="0"/>
        <v>-1743.3033941442015</v>
      </c>
      <c r="I7">
        <f t="shared" si="1"/>
        <v>-1410.7801159872404</v>
      </c>
      <c r="J7">
        <f t="shared" si="2"/>
        <v>-1743.3033941442015</v>
      </c>
      <c r="L7">
        <f t="shared" si="3"/>
        <v>23.281203241999297</v>
      </c>
      <c r="M7">
        <f>'Thick quad'!I7/1000</f>
        <v>407.536</v>
      </c>
      <c r="N7">
        <f>'Thick quad +SS'!C9/1000</f>
        <v>280.57100000000003</v>
      </c>
      <c r="O7">
        <f>'Thin quad'!I7/1000</f>
        <v>273.60300000000001</v>
      </c>
      <c r="Q7">
        <f>'ANSYS VM mid'!C5</f>
        <v>86.717983157931613</v>
      </c>
      <c r="R7" s="3">
        <f>'ANSYS VM mid'!B5/1000</f>
        <v>568.29999999999995</v>
      </c>
    </row>
    <row r="8" spans="2:18" x14ac:dyDescent="0.35">
      <c r="B8">
        <f>20+180*'Thick quad'!B8/PI()/5</f>
        <v>24.374933836280427</v>
      </c>
      <c r="C8">
        <f>'Thick quad'!C8</f>
        <v>-2849.27</v>
      </c>
      <c r="D8">
        <f>'Thin quad'!C8</f>
        <v>-2809.41</v>
      </c>
      <c r="F8">
        <f t="shared" si="4"/>
        <v>40</v>
      </c>
      <c r="G8">
        <f t="shared" si="0"/>
        <v>-1331.3530493049254</v>
      </c>
      <c r="I8">
        <f t="shared" si="1"/>
        <v>-1618.2436255914661</v>
      </c>
      <c r="J8">
        <f t="shared" si="2"/>
        <v>-1331.3530493049254</v>
      </c>
      <c r="L8">
        <f t="shared" si="3"/>
        <v>24.374933836280427</v>
      </c>
      <c r="M8">
        <f>'Thick quad'!I8/1000</f>
        <v>398.67599999999999</v>
      </c>
      <c r="N8">
        <f>'Thick quad +SS'!C10/1000</f>
        <v>260.76100000000002</v>
      </c>
      <c r="O8">
        <f>'Thin quad'!I8/1000</f>
        <v>254.881</v>
      </c>
      <c r="Q8">
        <f>'ANSYS VM mid'!C6</f>
        <v>85.623977543908822</v>
      </c>
      <c r="R8" s="3">
        <f>'ANSYS VM mid'!B6/1000</f>
        <v>551.07000000000005</v>
      </c>
    </row>
    <row r="9" spans="2:18" x14ac:dyDescent="0.35">
      <c r="B9">
        <f>20+180*'Thick quad'!B9/PI()/5</f>
        <v>25.46866443056156</v>
      </c>
      <c r="C9">
        <f>'Thick quad'!C9</f>
        <v>-2703.45</v>
      </c>
      <c r="D9">
        <f>'Thin quad'!C9</f>
        <v>-2681.72</v>
      </c>
      <c r="F9">
        <f t="shared" si="4"/>
        <v>45</v>
      </c>
      <c r="G9">
        <f t="shared" si="0"/>
        <v>-931.55296507147386</v>
      </c>
      <c r="I9">
        <f t="shared" si="1"/>
        <v>-1791.1086628787389</v>
      </c>
      <c r="J9">
        <f t="shared" si="2"/>
        <v>-931.55296507147386</v>
      </c>
      <c r="L9">
        <f t="shared" si="3"/>
        <v>25.46866443056156</v>
      </c>
      <c r="M9">
        <f>'Thick quad'!I9/1000</f>
        <v>396.1</v>
      </c>
      <c r="N9">
        <f>'Thick quad +SS'!C11/1000</f>
        <v>243.65199999999999</v>
      </c>
      <c r="O9">
        <f>'Thin quad'!I9/1000</f>
        <v>239.399</v>
      </c>
      <c r="Q9">
        <f>'ANSYS VM mid'!C7</f>
        <v>84.529971929886031</v>
      </c>
      <c r="R9" s="3">
        <f>'ANSYS VM mid'!B7/1000</f>
        <v>534.44000000000005</v>
      </c>
    </row>
    <row r="10" spans="2:18" x14ac:dyDescent="0.35">
      <c r="B10">
        <f>20+180*'Thick quad'!B10/PI()/5</f>
        <v>26.562395024842687</v>
      </c>
      <c r="C10">
        <f>'Thick quad'!C10</f>
        <v>-2568.9299999999998</v>
      </c>
      <c r="D10">
        <f>'Thin quad'!C10</f>
        <v>-2560.52</v>
      </c>
      <c r="F10">
        <f t="shared" si="4"/>
        <v>50</v>
      </c>
      <c r="G10">
        <f t="shared" si="0"/>
        <v>-526.87400767890449</v>
      </c>
      <c r="I10">
        <f t="shared" si="1"/>
        <v>-1948.131474348389</v>
      </c>
      <c r="J10">
        <f t="shared" si="2"/>
        <v>-526.87400767890449</v>
      </c>
      <c r="L10">
        <f t="shared" si="3"/>
        <v>26.562395024842687</v>
      </c>
      <c r="M10">
        <f>'Thick quad'!I10/1000</f>
        <v>397.67</v>
      </c>
      <c r="N10">
        <f>'Thick quad +SS'!C12/1000</f>
        <v>228.83799999999999</v>
      </c>
      <c r="O10">
        <f>'Thin quad'!I10/1000</f>
        <v>225.666</v>
      </c>
      <c r="Q10">
        <f>'ANSYS VM mid'!C8</f>
        <v>83.43596631586324</v>
      </c>
      <c r="R10" s="3">
        <f>'ANSYS VM mid'!B8/1000</f>
        <v>521.30999999999995</v>
      </c>
    </row>
    <row r="11" spans="2:18" x14ac:dyDescent="0.35">
      <c r="B11">
        <f>20+180*'Thick quad'!B11/PI()/5</f>
        <v>27.656137078279723</v>
      </c>
      <c r="C11">
        <f>'Thick quad'!C11</f>
        <v>-2443.4499999999998</v>
      </c>
      <c r="D11">
        <f>'Thin quad'!C11</f>
        <v>-2442.0700000000002</v>
      </c>
      <c r="F11">
        <f t="shared" si="4"/>
        <v>55</v>
      </c>
      <c r="G11">
        <f t="shared" si="0"/>
        <v>-107.64606002844903</v>
      </c>
      <c r="I11">
        <f t="shared" si="1"/>
        <v>-2100.8669899085285</v>
      </c>
      <c r="J11">
        <f t="shared" si="2"/>
        <v>-107.64606002844903</v>
      </c>
      <c r="L11">
        <f t="shared" si="3"/>
        <v>27.656137078279723</v>
      </c>
      <c r="M11">
        <f>'Thick quad'!I11/1000</f>
        <v>401.71499999999997</v>
      </c>
      <c r="N11">
        <f>'Thick quad +SS'!C13/1000</f>
        <v>215.98599999999999</v>
      </c>
      <c r="O11">
        <f>'Thin quad'!I11/1000</f>
        <v>213.20500000000001</v>
      </c>
      <c r="Q11">
        <f>'ANSYS VM mid'!C9</f>
        <v>82.341960701840435</v>
      </c>
      <c r="R11" s="3">
        <f>'ANSYS VM mid'!B9/1000</f>
        <v>500.86</v>
      </c>
    </row>
    <row r="12" spans="2:18" x14ac:dyDescent="0.35">
      <c r="B12">
        <f>20+180*'Thick quad'!B12/PI()/5</f>
        <v>28.749867672560853</v>
      </c>
      <c r="C12">
        <f>'Thick quad'!C12</f>
        <v>-2325.38</v>
      </c>
      <c r="D12">
        <f>'Thin quad'!C12</f>
        <v>-2326.5100000000002</v>
      </c>
      <c r="F12">
        <f t="shared" si="4"/>
        <v>60</v>
      </c>
      <c r="G12">
        <f t="shared" si="0"/>
        <v>332.12544585277487</v>
      </c>
      <c r="I12">
        <f t="shared" si="1"/>
        <v>-2257.3379458527756</v>
      </c>
      <c r="J12">
        <f t="shared" si="2"/>
        <v>332.12544585277487</v>
      </c>
      <c r="L12">
        <f t="shared" si="3"/>
        <v>28.749867672560853</v>
      </c>
      <c r="M12">
        <f>'Thick quad'!I12/1000</f>
        <v>407.21</v>
      </c>
      <c r="N12">
        <f>'Thick quad +SS'!C14/1000</f>
        <v>204.834</v>
      </c>
      <c r="O12">
        <f>'Thin quad'!I12/1000</f>
        <v>201.952</v>
      </c>
      <c r="Q12">
        <f>'ANSYS VM mid'!C10</f>
        <v>81.24806967937667</v>
      </c>
      <c r="R12" s="3">
        <f>'ANSYS VM mid'!B10/1000</f>
        <v>485.29</v>
      </c>
    </row>
    <row r="13" spans="2:18" x14ac:dyDescent="0.35">
      <c r="B13">
        <f>20+180*'Thick quad'!B13/PI()/5</f>
        <v>29.843598266841987</v>
      </c>
      <c r="C13">
        <f>'Thick quad'!C13</f>
        <v>-2213.4499999999998</v>
      </c>
      <c r="D13">
        <f>'Thin quad'!C13</f>
        <v>-2214.73</v>
      </c>
      <c r="F13">
        <f t="shared" si="4"/>
        <v>65</v>
      </c>
      <c r="G13">
        <f t="shared" si="0"/>
        <v>796.61523806293849</v>
      </c>
      <c r="I13">
        <f t="shared" si="1"/>
        <v>-2423.8751585258715</v>
      </c>
      <c r="J13">
        <f t="shared" si="2"/>
        <v>796.61523806293849</v>
      </c>
      <c r="L13">
        <f t="shared" si="3"/>
        <v>29.843598266841987</v>
      </c>
      <c r="M13">
        <f>'Thick quad'!I13/1000</f>
        <v>413.637</v>
      </c>
      <c r="N13">
        <f>'Thick quad +SS'!C15/1000</f>
        <v>195.17400000000001</v>
      </c>
      <c r="O13">
        <f>'Thin quad'!I13/1000</f>
        <v>191.93299999999999</v>
      </c>
      <c r="Q13">
        <f>'ANSYS VM mid'!C11</f>
        <v>80.154064065353879</v>
      </c>
      <c r="R13" s="3">
        <f>'ANSYS VM mid'!B11/1000</f>
        <v>470.01</v>
      </c>
    </row>
    <row r="14" spans="2:18" x14ac:dyDescent="0.35">
      <c r="B14">
        <f>20+180*'Thick quad'!B14/PI()/5</f>
        <v>30.937328861123117</v>
      </c>
      <c r="C14">
        <f>'Thick quad'!C14</f>
        <v>-2106.67</v>
      </c>
      <c r="D14">
        <f>'Thin quad'!C14</f>
        <v>-2107.27</v>
      </c>
      <c r="F14">
        <f t="shared" si="4"/>
        <v>70</v>
      </c>
      <c r="G14">
        <f t="shared" si="0"/>
        <v>1289.2323967583065</v>
      </c>
      <c r="I14">
        <f t="shared" si="1"/>
        <v>-2606.1553071230451</v>
      </c>
      <c r="J14">
        <f t="shared" si="2"/>
        <v>1289.2323967583065</v>
      </c>
      <c r="L14">
        <f t="shared" si="3"/>
        <v>30.937328861123117</v>
      </c>
      <c r="M14">
        <f>'Thick quad'!I14/1000</f>
        <v>420.77300000000002</v>
      </c>
      <c r="N14">
        <f>'Thick quad +SS'!C16/1000</f>
        <v>186.839</v>
      </c>
      <c r="O14">
        <f>'Thin quad'!I14/1000</f>
        <v>183.142</v>
      </c>
      <c r="Q14">
        <f>'ANSYS VM mid'!C12</f>
        <v>79.060058451331088</v>
      </c>
      <c r="R14" s="3">
        <f>'ANSYS VM mid'!B12/1000</f>
        <v>458.12</v>
      </c>
    </row>
    <row r="15" spans="2:18" x14ac:dyDescent="0.35">
      <c r="B15">
        <f>20+180*'Thick quad'!B15/PI()/5</f>
        <v>32.031082373716046</v>
      </c>
      <c r="C15">
        <f>'Thick quad'!C15</f>
        <v>-2004.17</v>
      </c>
      <c r="D15">
        <f>'Thin quad'!C15</f>
        <v>-2004.03</v>
      </c>
      <c r="F15">
        <f t="shared" si="4"/>
        <v>75</v>
      </c>
      <c r="G15">
        <f t="shared" si="0"/>
        <v>1813.3155066348468</v>
      </c>
      <c r="I15">
        <f t="shared" si="1"/>
        <v>-2809.8788283737204</v>
      </c>
      <c r="J15">
        <f t="shared" si="2"/>
        <v>1813.3155066348468</v>
      </c>
      <c r="L15">
        <f t="shared" si="3"/>
        <v>32.031082373716046</v>
      </c>
      <c r="M15">
        <f>'Thick quad'!I15/1000</f>
        <v>428.51799999999997</v>
      </c>
      <c r="N15">
        <f>'Thick quad +SS'!C17/1000</f>
        <v>179.69900000000001</v>
      </c>
      <c r="O15">
        <f>'Thin quad'!I15/1000</f>
        <v>175.53</v>
      </c>
      <c r="Q15">
        <f>'ANSYS VM mid'!C13</f>
        <v>77.965594471072194</v>
      </c>
      <c r="R15" s="3">
        <f>'ANSYS VM mid'!B13/1000</f>
        <v>439.48</v>
      </c>
    </row>
    <row r="16" spans="2:18" x14ac:dyDescent="0.35">
      <c r="B16">
        <f>20+180*'Thick quad'!B16/PI()/5</f>
        <v>33.124744213061767</v>
      </c>
      <c r="C16">
        <f>'Thick quad'!C16</f>
        <v>-1905.2</v>
      </c>
      <c r="D16">
        <f>'Thin quad'!C16</f>
        <v>-1904.55</v>
      </c>
      <c r="F16">
        <f t="shared" si="4"/>
        <v>80</v>
      </c>
      <c r="G16">
        <f t="shared" si="0"/>
        <v>2372.6839027110777</v>
      </c>
      <c r="I16">
        <f t="shared" si="1"/>
        <v>-3041.3031872042684</v>
      </c>
      <c r="J16">
        <f t="shared" si="2"/>
        <v>2372.6839027110777</v>
      </c>
      <c r="L16">
        <f t="shared" si="3"/>
        <v>33.124744213061767</v>
      </c>
      <c r="M16">
        <f>'Thick quad'!I16/1000</f>
        <v>436.80599999999998</v>
      </c>
      <c r="N16">
        <f>'Thick quad +SS'!C18/1000</f>
        <v>173.65299999999999</v>
      </c>
      <c r="O16">
        <f>'Thin quad'!I16/1000</f>
        <v>169.023</v>
      </c>
      <c r="Q16">
        <f>'ANSYS VM mid'!C14</f>
        <v>76.872390997962583</v>
      </c>
      <c r="R16" s="3">
        <f>'ANSYS VM mid'!B14/1000</f>
        <v>425.21</v>
      </c>
    </row>
    <row r="17" spans="2:18" x14ac:dyDescent="0.35">
      <c r="B17">
        <f>20+180*'Thick quad'!B17/PI()/5</f>
        <v>34.218520643966507</v>
      </c>
      <c r="C17">
        <f>'Thick quad'!C17</f>
        <v>-1809.14</v>
      </c>
      <c r="D17">
        <f>'Thin quad'!C17</f>
        <v>-1808.21</v>
      </c>
      <c r="F17">
        <f t="shared" si="4"/>
        <v>85</v>
      </c>
      <c r="G17">
        <f t="shared" si="0"/>
        <v>2972.1687765649131</v>
      </c>
      <c r="I17">
        <f t="shared" si="1"/>
        <v>-3307.7554273340647</v>
      </c>
      <c r="J17">
        <f t="shared" si="2"/>
        <v>2972.1687765649131</v>
      </c>
      <c r="L17">
        <f t="shared" si="3"/>
        <v>34.218520643966507</v>
      </c>
      <c r="M17">
        <f>'Thick quad'!I17/1000</f>
        <v>445.56700000000001</v>
      </c>
      <c r="N17">
        <f>'Thick quad +SS'!C19/1000</f>
        <v>168.61699999999999</v>
      </c>
      <c r="O17">
        <f>'Thin quad'!I17/1000</f>
        <v>163.54400000000001</v>
      </c>
      <c r="Q17">
        <f>'ANSYS VM mid'!C15</f>
        <v>75.778041609262701</v>
      </c>
      <c r="R17" s="3">
        <f>'ANSYS VM mid'!B15/1000</f>
        <v>411.34</v>
      </c>
    </row>
    <row r="18" spans="2:18" x14ac:dyDescent="0.35">
      <c r="B18">
        <f>20+180*'Thick quad'!B18/PI()/5</f>
        <v>35.312297074871253</v>
      </c>
      <c r="C18">
        <f>'Thick quad'!C18</f>
        <v>-1715.43</v>
      </c>
      <c r="D18">
        <f>'Thin quad'!C18</f>
        <v>-1714.37</v>
      </c>
      <c r="F18">
        <f t="shared" si="4"/>
        <v>90</v>
      </c>
      <c r="G18">
        <f t="shared" si="0"/>
        <v>3618.2159593895813</v>
      </c>
      <c r="I18">
        <f t="shared" si="1"/>
        <v>-3618.2159593895817</v>
      </c>
      <c r="J18">
        <f t="shared" si="2"/>
        <v>3618.2159593895813</v>
      </c>
      <c r="L18">
        <f t="shared" si="3"/>
        <v>35.312297074871253</v>
      </c>
      <c r="M18">
        <f>'Thick quad'!I18/1000</f>
        <v>454.72199999999998</v>
      </c>
      <c r="N18">
        <f>'Thick quad +SS'!C20/1000</f>
        <v>164.363</v>
      </c>
      <c r="O18">
        <f>'Thin quad'!I18/1000</f>
        <v>159.02500000000001</v>
      </c>
      <c r="Q18">
        <f>'ANSYS VM mid'!C16</f>
        <v>74.683692220562833</v>
      </c>
      <c r="R18" s="3">
        <f>'ANSYS VM mid'!B16/1000</f>
        <v>400.61</v>
      </c>
    </row>
    <row r="19" spans="2:18" x14ac:dyDescent="0.35">
      <c r="B19">
        <f>20+180*'Thick quad'!B19/PI()/5</f>
        <v>36.405958914216967</v>
      </c>
      <c r="C19">
        <f>'Thick quad'!C19</f>
        <v>-1623.6</v>
      </c>
      <c r="D19">
        <f>'Thin quad'!C19</f>
        <v>-1622.5</v>
      </c>
      <c r="L19">
        <f t="shared" si="3"/>
        <v>36.405958914216967</v>
      </c>
      <c r="M19">
        <f>'Thick quad'!I19/1000</f>
        <v>464.19499999999999</v>
      </c>
      <c r="N19">
        <f>'Thick quad +SS'!C21/1000</f>
        <v>160.74199999999999</v>
      </c>
      <c r="O19">
        <f>'Thin quad'!I19/1000</f>
        <v>155.41399999999999</v>
      </c>
      <c r="Q19">
        <f>'ANSYS VM mid'!C17</f>
        <v>73.590488747453222</v>
      </c>
      <c r="R19" s="3">
        <f>'ANSYS VM mid'!B17/1000</f>
        <v>383.51</v>
      </c>
    </row>
    <row r="20" spans="2:18" x14ac:dyDescent="0.35">
      <c r="B20">
        <f>20+180*'Thick quad'!B20/PI()/5</f>
        <v>37.499735345121707</v>
      </c>
      <c r="C20">
        <f>'Thick quad'!C20</f>
        <v>-1533.25</v>
      </c>
      <c r="D20">
        <f>'Thin quad'!C20</f>
        <v>-1532.14</v>
      </c>
      <c r="L20">
        <f t="shared" si="3"/>
        <v>37.499735345121707</v>
      </c>
      <c r="M20">
        <f>'Thick quad'!I20/1000</f>
        <v>473.91800000000001</v>
      </c>
      <c r="N20">
        <f>'Thick quad +SS'!C22/1000</f>
        <v>157.87899999999999</v>
      </c>
      <c r="O20">
        <f>'Thin quad'!I20/1000</f>
        <v>152.672</v>
      </c>
      <c r="Q20">
        <f>'ANSYS VM mid'!C18</f>
        <v>72.496139358753354</v>
      </c>
      <c r="R20" s="3">
        <f>'ANSYS VM mid'!B18/1000</f>
        <v>370.53</v>
      </c>
    </row>
    <row r="21" spans="2:18" x14ac:dyDescent="0.35">
      <c r="B21">
        <f>20+180*'Thick quad'!B21/PI()/5</f>
        <v>38.593511776026446</v>
      </c>
      <c r="C21">
        <f>'Thick quad'!C21</f>
        <v>-1444.04</v>
      </c>
      <c r="D21">
        <f>'Thin quad'!C21</f>
        <v>-1442.92</v>
      </c>
      <c r="L21">
        <f t="shared" si="3"/>
        <v>38.593511776026446</v>
      </c>
      <c r="M21">
        <f>'Thick quad'!I21/1000</f>
        <v>483.83199999999999</v>
      </c>
      <c r="N21">
        <f>'Thick quad +SS'!C23/1000</f>
        <v>155.83699999999999</v>
      </c>
      <c r="O21">
        <f>'Thin quad'!I21/1000</f>
        <v>150.767</v>
      </c>
      <c r="Q21">
        <f>'ANSYS VM mid'!C19</f>
        <v>71.401789970053471</v>
      </c>
      <c r="R21" s="3">
        <f>'ANSYS VM mid'!B19/1000</f>
        <v>357.93</v>
      </c>
    </row>
    <row r="22" spans="2:18" x14ac:dyDescent="0.35">
      <c r="B22">
        <f>20+180*'Thick quad'!B22/PI()/5</f>
        <v>39.687173615372167</v>
      </c>
      <c r="C22">
        <f>'Thick quad'!C22</f>
        <v>-1355.67</v>
      </c>
      <c r="D22">
        <f>'Thin quad'!C22</f>
        <v>-1354.55</v>
      </c>
      <c r="L22">
        <f t="shared" si="3"/>
        <v>39.687173615372167</v>
      </c>
      <c r="M22">
        <f>'Thick quad'!I22/1000</f>
        <v>493.89</v>
      </c>
      <c r="N22">
        <f>'Thick quad +SS'!C24/1000</f>
        <v>154.59</v>
      </c>
      <c r="O22">
        <f>'Thin quad'!I22/1000</f>
        <v>149.67400000000001</v>
      </c>
      <c r="Q22">
        <f>'ANSYS VM mid'!C20</f>
        <v>70.30858649694386</v>
      </c>
      <c r="R22" s="3">
        <f>'ANSYS VM mid'!B20/1000</f>
        <v>348.29</v>
      </c>
    </row>
    <row r="23" spans="2:18" x14ac:dyDescent="0.35">
      <c r="B23">
        <f>20+180*'Thick quad'!B23/PI()/5</f>
        <v>40.780950046276907</v>
      </c>
      <c r="C23">
        <f>'Thick quad'!C23</f>
        <v>-1267.8900000000001</v>
      </c>
      <c r="D23">
        <f>'Thin quad'!C23</f>
        <v>-1266.75</v>
      </c>
      <c r="L23">
        <f t="shared" si="3"/>
        <v>40.780950046276907</v>
      </c>
      <c r="M23">
        <f>'Thick quad'!I23/1000</f>
        <v>504.05399999999997</v>
      </c>
      <c r="N23">
        <f>'Thick quad +SS'!C25/1000</f>
        <v>154.11799999999999</v>
      </c>
      <c r="O23">
        <f>'Thin quad'!I23/1000</f>
        <v>149.37</v>
      </c>
      <c r="Q23">
        <f>'ANSYS VM mid'!C21</f>
        <v>69.214237108243992</v>
      </c>
      <c r="R23" s="3">
        <f>'ANSYS VM mid'!B21/1000</f>
        <v>332.63</v>
      </c>
    </row>
    <row r="24" spans="2:18" x14ac:dyDescent="0.35">
      <c r="B24">
        <f>20+180*'Thick quad'!B24/PI()/5</f>
        <v>41.87461188562262</v>
      </c>
      <c r="C24">
        <f>'Thick quad'!C24</f>
        <v>-1180.48</v>
      </c>
      <c r="D24">
        <f>'Thin quad'!C24</f>
        <v>-1179.32</v>
      </c>
      <c r="L24">
        <f t="shared" si="3"/>
        <v>41.87461188562262</v>
      </c>
      <c r="M24">
        <f>'Thick quad'!I24/1000</f>
        <v>514.29499999999996</v>
      </c>
      <c r="N24">
        <f>'Thick quad +SS'!C26/1000</f>
        <v>154.398</v>
      </c>
      <c r="O24">
        <f>'Thin quad'!I24/1000</f>
        <v>149.83000000000001</v>
      </c>
      <c r="Q24">
        <f>'ANSYS VM mid'!C22</f>
        <v>68.119887719544124</v>
      </c>
      <c r="R24" s="3">
        <f>'ANSYS VM mid'!B22/1000</f>
        <v>320.94</v>
      </c>
    </row>
    <row r="25" spans="2:18" x14ac:dyDescent="0.35">
      <c r="B25">
        <f>20+180*'Thick quad'!B25/PI()/5</f>
        <v>42.968388316527367</v>
      </c>
      <c r="C25">
        <f>'Thick quad'!C25</f>
        <v>-1093.23</v>
      </c>
      <c r="D25">
        <f>'Thin quad'!C25</f>
        <v>-1092.06</v>
      </c>
      <c r="L25">
        <f t="shared" si="3"/>
        <v>42.968388316527367</v>
      </c>
      <c r="M25">
        <f>'Thick quad'!I25/1000</f>
        <v>524.58900000000006</v>
      </c>
      <c r="N25">
        <f>'Thick quad +SS'!C27/1000</f>
        <v>155.40899999999999</v>
      </c>
      <c r="O25">
        <f>'Thin quad'!I25/1000</f>
        <v>151.03100000000001</v>
      </c>
      <c r="Q25">
        <f>'ANSYS VM mid'!C23</f>
        <v>67.025538330844256</v>
      </c>
      <c r="R25" s="3">
        <f>'ANSYS VM mid'!B23/1000</f>
        <v>309.55</v>
      </c>
    </row>
    <row r="26" spans="2:18" x14ac:dyDescent="0.35">
      <c r="B26">
        <f>20+180*'Thick quad'!B26/PI()/5</f>
        <v>44.062164747432099</v>
      </c>
      <c r="C26">
        <f>'Thick quad'!C26</f>
        <v>-1005.99</v>
      </c>
      <c r="D26">
        <f>'Thin quad'!C26</f>
        <v>-1004.8</v>
      </c>
      <c r="L26">
        <f t="shared" si="3"/>
        <v>44.062164747432099</v>
      </c>
      <c r="M26">
        <f>'Thick quad'!I26/1000</f>
        <v>534.91700000000003</v>
      </c>
      <c r="N26">
        <f>'Thick quad +SS'!C28/1000</f>
        <v>157.12799999999999</v>
      </c>
      <c r="O26">
        <f>'Thin quad'!I26/1000</f>
        <v>152.946</v>
      </c>
      <c r="Q26">
        <f>'ANSYS VM mid'!C24</f>
        <v>65.932334857734645</v>
      </c>
      <c r="R26" s="3">
        <f>'ANSYS VM mid'!B24/1000</f>
        <v>301</v>
      </c>
    </row>
    <row r="27" spans="2:18" x14ac:dyDescent="0.35">
      <c r="B27">
        <f>20+180*'Thick quad'!B27/PI()/5</f>
        <v>45.15582658677782</v>
      </c>
      <c r="C27">
        <f>'Thick quad'!C27</f>
        <v>-918.601</v>
      </c>
      <c r="D27">
        <f>'Thin quad'!C27</f>
        <v>-917.39700000000005</v>
      </c>
      <c r="L27">
        <f t="shared" si="3"/>
        <v>45.15582658677782</v>
      </c>
      <c r="M27">
        <f>'Thick quad'!I27/1000</f>
        <v>545.26300000000003</v>
      </c>
      <c r="N27">
        <f>'Thick quad +SS'!C29/1000</f>
        <v>159.529</v>
      </c>
      <c r="O27">
        <f>'Thin quad'!I27/1000</f>
        <v>155.547</v>
      </c>
      <c r="Q27">
        <f>'ANSYS VM mid'!C25</f>
        <v>64.837985469034763</v>
      </c>
      <c r="R27" s="3">
        <f>'ANSYS VM mid'!B25/1000</f>
        <v>286.74</v>
      </c>
    </row>
    <row r="28" spans="2:18" x14ac:dyDescent="0.35">
      <c r="B28">
        <f>20+180*'Thick quad'!B28/PI()/5</f>
        <v>46.24960301768256</v>
      </c>
      <c r="C28">
        <f>'Thick quad'!C28</f>
        <v>-830.93100000000004</v>
      </c>
      <c r="D28">
        <f>'Thin quad'!C28</f>
        <v>-829.71699999999998</v>
      </c>
      <c r="L28">
        <f t="shared" si="3"/>
        <v>46.24960301768256</v>
      </c>
      <c r="M28">
        <f>'Thick quad'!I28/1000</f>
        <v>555.61199999999997</v>
      </c>
      <c r="N28">
        <f>'Thick quad +SS'!C30/1000</f>
        <v>162.58500000000001</v>
      </c>
      <c r="O28">
        <f>'Thin quad'!I28/1000</f>
        <v>158.804</v>
      </c>
      <c r="Q28">
        <f>'ANSYS VM mid'!C26</f>
        <v>63.743636080334895</v>
      </c>
      <c r="R28" s="3">
        <f>'ANSYS VM mid'!B26/1000</f>
        <v>276.32</v>
      </c>
    </row>
    <row r="29" spans="2:18" x14ac:dyDescent="0.35">
      <c r="B29">
        <f>20+180*'Thick quad'!B29/PI()/5</f>
        <v>47.343379448587299</v>
      </c>
      <c r="C29">
        <f>'Thick quad'!C29</f>
        <v>-742.86500000000001</v>
      </c>
      <c r="D29">
        <f>'Thin quad'!C29</f>
        <v>-741.64300000000003</v>
      </c>
      <c r="L29">
        <f t="shared" si="3"/>
        <v>47.343379448587299</v>
      </c>
      <c r="M29">
        <f>'Thick quad'!I29/1000</f>
        <v>565.95600000000002</v>
      </c>
      <c r="N29">
        <f>'Thick quad +SS'!C31/1000</f>
        <v>166.268</v>
      </c>
      <c r="O29">
        <f>'Thin quad'!I29/1000</f>
        <v>162.68700000000001</v>
      </c>
      <c r="Q29">
        <f>'ANSYS VM mid'!C27</f>
        <v>62.650432607225284</v>
      </c>
      <c r="R29" s="3">
        <f>'ANSYS VM mid'!B27/1000</f>
        <v>266.18</v>
      </c>
    </row>
    <row r="30" spans="2:18" x14ac:dyDescent="0.35">
      <c r="B30">
        <f>20+180*'Thick quad'!B30/PI()/5</f>
        <v>48.437041287933013</v>
      </c>
      <c r="C30">
        <f>'Thick quad'!C30</f>
        <v>-654.298</v>
      </c>
      <c r="D30">
        <f>'Thin quad'!C30</f>
        <v>-653.06899999999996</v>
      </c>
      <c r="L30">
        <f t="shared" si="3"/>
        <v>48.437041287933013</v>
      </c>
      <c r="M30">
        <f>'Thick quad'!I30/1000</f>
        <v>576.28399999999999</v>
      </c>
      <c r="N30">
        <f>'Thick quad +SS'!C32/1000</f>
        <v>170.55</v>
      </c>
      <c r="O30">
        <f>'Thin quad'!I30/1000</f>
        <v>167.16499999999999</v>
      </c>
      <c r="Q30">
        <f>'ANSYS VM mid'!C28</f>
        <v>61.556083218525409</v>
      </c>
      <c r="R30" s="3">
        <f>'ANSYS VM mid'!B28/1000</f>
        <v>258.88</v>
      </c>
    </row>
    <row r="31" spans="2:18" x14ac:dyDescent="0.35">
      <c r="B31">
        <f>20+180*'Thick quad'!B31/PI()/5</f>
        <v>49.530817718837753</v>
      </c>
      <c r="C31">
        <f>'Thick quad'!C31</f>
        <v>-565.13699999999994</v>
      </c>
      <c r="D31">
        <f>'Thin quad'!C31</f>
        <v>-563.904</v>
      </c>
      <c r="L31">
        <f t="shared" si="3"/>
        <v>49.530817718837753</v>
      </c>
      <c r="M31">
        <f>'Thick quad'!I31/1000</f>
        <v>586.58900000000006</v>
      </c>
      <c r="N31">
        <f>'Thick quad +SS'!C33/1000</f>
        <v>175.40299999999999</v>
      </c>
      <c r="O31">
        <f>'Thin quad'!I31/1000</f>
        <v>172.208</v>
      </c>
      <c r="Q31">
        <f>'ANSYS VM mid'!C29</f>
        <v>60.46173382982554</v>
      </c>
      <c r="R31" s="3">
        <f>'ANSYS VM mid'!B29/1000</f>
        <v>245.99</v>
      </c>
    </row>
    <row r="32" spans="2:18" x14ac:dyDescent="0.35">
      <c r="B32">
        <f>20+180*'Thick quad'!B32/PI()/5</f>
        <v>50.624479558183474</v>
      </c>
      <c r="C32">
        <f>'Thick quad'!C32</f>
        <v>-475.3</v>
      </c>
      <c r="D32">
        <f>'Thin quad'!C32</f>
        <v>-474.06400000000002</v>
      </c>
      <c r="L32">
        <f t="shared" si="3"/>
        <v>50.624479558183474</v>
      </c>
      <c r="M32">
        <f>'Thick quad'!I32/1000</f>
        <v>596.86500000000001</v>
      </c>
      <c r="N32">
        <f>'Thick quad +SS'!C34/1000</f>
        <v>180.798</v>
      </c>
      <c r="O32">
        <f>'Thin quad'!I32/1000</f>
        <v>177.786</v>
      </c>
      <c r="Q32">
        <f>'ANSYS VM mid'!C30</f>
        <v>59.368530356715937</v>
      </c>
      <c r="R32" s="3">
        <f>'ANSYS VM mid'!B30/1000</f>
        <v>236.84</v>
      </c>
    </row>
    <row r="33" spans="2:18" x14ac:dyDescent="0.35">
      <c r="B33">
        <f>20+180*'Thick quad'!B33/PI()/5</f>
        <v>51.718255989088213</v>
      </c>
      <c r="C33">
        <f>'Thick quad'!C33</f>
        <v>-384.71</v>
      </c>
      <c r="D33">
        <f>'Thin quad'!C33</f>
        <v>-383.47300000000001</v>
      </c>
      <c r="L33">
        <f t="shared" si="3"/>
        <v>51.718255989088213</v>
      </c>
      <c r="M33">
        <f>'Thick quad'!I33/1000</f>
        <v>607.10900000000004</v>
      </c>
      <c r="N33">
        <f>'Thick quad +SS'!C35/1000</f>
        <v>186.708</v>
      </c>
      <c r="O33">
        <f>'Thin quad'!I33/1000</f>
        <v>183.87200000000001</v>
      </c>
      <c r="Q33">
        <f>'ANSYS VM mid'!C31</f>
        <v>58.274180968016054</v>
      </c>
      <c r="R33" s="3">
        <f>'ANSYS VM mid'!B31/1000</f>
        <v>228.12</v>
      </c>
    </row>
    <row r="34" spans="2:18" x14ac:dyDescent="0.35">
      <c r="B34">
        <f>20+180*'Thick quad'!B34/PI()/5</f>
        <v>52.81203241999296</v>
      </c>
      <c r="C34">
        <f>'Thick quad'!C34</f>
        <v>-293.30200000000002</v>
      </c>
      <c r="D34">
        <f>'Thin quad'!C34</f>
        <v>-292.065</v>
      </c>
      <c r="L34">
        <f t="shared" si="3"/>
        <v>52.81203241999296</v>
      </c>
      <c r="M34">
        <f>'Thick quad'!I34/1000</f>
        <v>617.31600000000003</v>
      </c>
      <c r="N34">
        <f>'Thick quad +SS'!C36/1000</f>
        <v>193.108</v>
      </c>
      <c r="O34">
        <f>'Thin quad'!I34/1000</f>
        <v>190.43799999999999</v>
      </c>
      <c r="Q34">
        <f>'ANSYS VM mid'!C32</f>
        <v>57.179831579316179</v>
      </c>
      <c r="R34" s="3">
        <f>'ANSYS VM mid'!B32/1000</f>
        <v>222.22</v>
      </c>
    </row>
    <row r="35" spans="2:18" x14ac:dyDescent="0.35">
      <c r="B35">
        <f>20+180*'Thick quad'!B35/PI()/5</f>
        <v>53.905694259338674</v>
      </c>
      <c r="C35">
        <f>'Thick quad'!C35</f>
        <v>-201.012</v>
      </c>
      <c r="D35">
        <f>'Thin quad'!C35</f>
        <v>-199.77600000000001</v>
      </c>
      <c r="L35">
        <f t="shared" si="3"/>
        <v>53.905694259338674</v>
      </c>
      <c r="M35">
        <f>'Thick quad'!I35/1000</f>
        <v>627.48400000000004</v>
      </c>
      <c r="N35">
        <f>'Thick quad +SS'!C37/1000</f>
        <v>199.97399999999999</v>
      </c>
      <c r="O35">
        <f>'Thin quad'!I35/1000</f>
        <v>197.46199999999999</v>
      </c>
      <c r="Q35">
        <f>'ANSYS VM mid'!C33</f>
        <v>56.086628106206575</v>
      </c>
      <c r="R35" s="3">
        <f>'ANSYS VM mid'!B33/1000</f>
        <v>210.88</v>
      </c>
    </row>
    <row r="36" spans="2:18" x14ac:dyDescent="0.35">
      <c r="B36">
        <f>20+180*'Thick quad'!B36/PI()/5</f>
        <v>54.999470690243413</v>
      </c>
      <c r="C36">
        <f>'Thick quad'!C36</f>
        <v>-107.78400000000001</v>
      </c>
      <c r="D36">
        <f>'Thin quad'!C36</f>
        <v>-106.551</v>
      </c>
      <c r="L36">
        <f t="shared" si="3"/>
        <v>54.999470690243413</v>
      </c>
      <c r="M36">
        <f>'Thick quad'!I36/1000</f>
        <v>637.61099999999999</v>
      </c>
      <c r="N36">
        <f>'Thick quad +SS'!C38/1000</f>
        <v>207.28399999999999</v>
      </c>
      <c r="O36">
        <f>'Thin quad'!I36/1000</f>
        <v>204.92</v>
      </c>
      <c r="Q36">
        <f>'ANSYS VM mid'!C34</f>
        <v>54.9922787175067</v>
      </c>
      <c r="R36" s="3">
        <f>'ANSYS VM mid'!B34/1000</f>
        <v>203.08</v>
      </c>
    </row>
    <row r="37" spans="2:18" x14ac:dyDescent="0.35">
      <c r="B37">
        <f>20+180*'Thick quad'!B37/PI()/5</f>
        <v>56.09324712114816</v>
      </c>
      <c r="C37">
        <f>'Thick quad'!C37</f>
        <v>-13.567600000000001</v>
      </c>
      <c r="D37">
        <f>'Thin quad'!C37</f>
        <v>-12.3383</v>
      </c>
      <c r="L37">
        <f t="shared" si="3"/>
        <v>56.09324712114816</v>
      </c>
      <c r="M37">
        <f>'Thick quad'!I37/1000</f>
        <v>647.69799999999998</v>
      </c>
      <c r="N37">
        <f>'Thick quad +SS'!C39/1000</f>
        <v>215.018</v>
      </c>
      <c r="O37">
        <f>'Thin quad'!I37/1000</f>
        <v>212.79300000000001</v>
      </c>
      <c r="Q37">
        <f>'ANSYS VM mid'!C35</f>
        <v>53.897929328806825</v>
      </c>
      <c r="R37" s="3">
        <f>'ANSYS VM mid'!B35/1000</f>
        <v>195.65</v>
      </c>
    </row>
    <row r="38" spans="2:18" x14ac:dyDescent="0.35">
      <c r="B38">
        <f>20+180*'Thick quad'!B38/PI()/5</f>
        <v>57.186908960493874</v>
      </c>
      <c r="C38">
        <f>'Thick quad'!C38</f>
        <v>81.686000000000007</v>
      </c>
      <c r="D38">
        <f>'Thin quad'!C38</f>
        <v>82.910300000000007</v>
      </c>
      <c r="L38">
        <f t="shared" si="3"/>
        <v>57.186908960493874</v>
      </c>
      <c r="M38">
        <f>'Thick quad'!I38/1000</f>
        <v>657.74400000000003</v>
      </c>
      <c r="N38">
        <f>'Thick quad +SS'!C40/1000</f>
        <v>223.15700000000001</v>
      </c>
      <c r="O38">
        <f>'Thin quad'!I38/1000</f>
        <v>221.06299999999999</v>
      </c>
      <c r="Q38">
        <f>'ANSYS VM mid'!C36</f>
        <v>52.803579940106957</v>
      </c>
      <c r="R38" s="3">
        <f>'ANSYS VM mid'!B36/1000</f>
        <v>191.61</v>
      </c>
    </row>
    <row r="39" spans="2:18" x14ac:dyDescent="0.35">
      <c r="B39">
        <f>20+180*'Thick quad'!B39/PI()/5</f>
        <v>58.280685391398613</v>
      </c>
      <c r="C39">
        <f>'Thick quad'!C39</f>
        <v>178.02099999999999</v>
      </c>
      <c r="D39">
        <f>'Thin quad'!C39</f>
        <v>179.239</v>
      </c>
      <c r="L39">
        <f t="shared" si="3"/>
        <v>58.280685391398613</v>
      </c>
      <c r="M39">
        <f>'Thick quad'!I39/1000</f>
        <v>667.74900000000002</v>
      </c>
      <c r="N39">
        <f>'Thick quad +SS'!C41/1000</f>
        <v>231.68700000000001</v>
      </c>
      <c r="O39">
        <f>'Thin quad'!I39/1000</f>
        <v>229.714</v>
      </c>
      <c r="Q39">
        <f>'ANSYS VM mid'!C37</f>
        <v>51.710376466997346</v>
      </c>
      <c r="R39" s="3">
        <f>'ANSYS VM mid'!B37/1000</f>
        <v>182.12</v>
      </c>
    </row>
    <row r="40" spans="2:18" x14ac:dyDescent="0.35">
      <c r="B40">
        <f>20+180*'Thick quad'!B40/PI()/5</f>
        <v>59.374347230744334</v>
      </c>
      <c r="C40">
        <f>'Thick quad'!C40</f>
        <v>275.48</v>
      </c>
      <c r="D40">
        <f>'Thin quad'!C40</f>
        <v>276.69</v>
      </c>
      <c r="L40">
        <f t="shared" si="3"/>
        <v>59.374347230744334</v>
      </c>
      <c r="M40">
        <f>'Thick quad'!I40/1000</f>
        <v>677.71600000000001</v>
      </c>
      <c r="N40">
        <f>'Thick quad +SS'!C42/1000</f>
        <v>240.59200000000001</v>
      </c>
      <c r="O40">
        <f>'Thin quad'!I40/1000</f>
        <v>238.732</v>
      </c>
      <c r="Q40">
        <f>'ANSYS VM mid'!C38</f>
        <v>50.616027078297471</v>
      </c>
      <c r="R40" s="3">
        <f>'ANSYS VM mid'!B38/1000</f>
        <v>176.08</v>
      </c>
    </row>
    <row r="41" spans="2:18" x14ac:dyDescent="0.35">
      <c r="B41">
        <f>20+180*'Thick quad'!B41/PI()/5</f>
        <v>60.468123661649074</v>
      </c>
      <c r="C41">
        <f>'Thick quad'!C41</f>
        <v>374.101</v>
      </c>
      <c r="D41">
        <f>'Thin quad'!C41</f>
        <v>375.303</v>
      </c>
      <c r="L41">
        <f t="shared" si="3"/>
        <v>60.468123661649074</v>
      </c>
      <c r="M41">
        <f>'Thick quad'!I41/1000</f>
        <v>687.64599999999996</v>
      </c>
      <c r="N41">
        <f>'Thick quad +SS'!C43/1000</f>
        <v>249.86</v>
      </c>
      <c r="O41">
        <f>'Thin quad'!I41/1000</f>
        <v>248.10599999999999</v>
      </c>
      <c r="Q41">
        <f>'ANSYS VM mid'!C39</f>
        <v>49.521677689597603</v>
      </c>
      <c r="R41" s="3">
        <f>'ANSYS VM mid'!B39/1000</f>
        <v>170.46</v>
      </c>
    </row>
    <row r="42" spans="2:18" x14ac:dyDescent="0.35">
      <c r="B42">
        <f>20+180*'Thick quad'!B42/PI()/5</f>
        <v>61.561900092553813</v>
      </c>
      <c r="C42">
        <f>'Thick quad'!C42</f>
        <v>473.923</v>
      </c>
      <c r="D42">
        <f>'Thin quad'!C42</f>
        <v>475.11500000000001</v>
      </c>
      <c r="L42">
        <f t="shared" si="3"/>
        <v>61.561900092553813</v>
      </c>
      <c r="M42">
        <f>'Thick quad'!I42/1000</f>
        <v>697.54200000000003</v>
      </c>
      <c r="N42">
        <f>'Thick quad +SS'!C44/1000</f>
        <v>259.48</v>
      </c>
      <c r="O42">
        <f>'Thin quad'!I42/1000</f>
        <v>257.82400000000001</v>
      </c>
      <c r="Q42">
        <f>'ANSYS VM mid'!C40</f>
        <v>48.428474216487992</v>
      </c>
      <c r="R42" s="3">
        <f>'ANSYS VM mid'!B40/1000</f>
        <v>168.47</v>
      </c>
    </row>
    <row r="43" spans="2:18" x14ac:dyDescent="0.35">
      <c r="B43">
        <f>20+180*'Thick quad'!B43/PI()/5</f>
        <v>62.655561931899527</v>
      </c>
      <c r="C43">
        <f>'Thick quad'!C43</f>
        <v>574.98199999999997</v>
      </c>
      <c r="D43">
        <f>'Thin quad'!C43</f>
        <v>576.16399999999999</v>
      </c>
      <c r="L43">
        <f t="shared" si="3"/>
        <v>62.655561931899527</v>
      </c>
      <c r="M43">
        <f>'Thick quad'!I43/1000</f>
        <v>707.40700000000004</v>
      </c>
      <c r="N43">
        <f>'Thick quad +SS'!C45/1000</f>
        <v>269.44400000000002</v>
      </c>
      <c r="O43">
        <f>'Thin quad'!I43/1000</f>
        <v>267.88</v>
      </c>
      <c r="Q43">
        <f>'ANSYS VM mid'!C41</f>
        <v>47.334124827788123</v>
      </c>
      <c r="R43" s="3">
        <f>'ANSYS VM mid'!B41/1000</f>
        <v>160.97999999999999</v>
      </c>
    </row>
    <row r="44" spans="2:18" x14ac:dyDescent="0.35">
      <c r="B44">
        <f>20+180*'Thick quad'!B44/PI()/5</f>
        <v>63.749338362804266</v>
      </c>
      <c r="C44">
        <f>'Thick quad'!C44</f>
        <v>677.31200000000001</v>
      </c>
      <c r="D44">
        <f>'Thin quad'!C44</f>
        <v>678.48400000000004</v>
      </c>
      <c r="L44">
        <f t="shared" si="3"/>
        <v>63.749338362804266</v>
      </c>
      <c r="M44">
        <f>'Thick quad'!I44/1000</f>
        <v>717.24599999999998</v>
      </c>
      <c r="N44">
        <f>'Thick quad +SS'!C46/1000</f>
        <v>279.74400000000003</v>
      </c>
      <c r="O44">
        <f>'Thin quad'!I44/1000</f>
        <v>278.26499999999999</v>
      </c>
      <c r="Q44">
        <f>'ANSYS VM mid'!C42</f>
        <v>46.239775439088241</v>
      </c>
      <c r="R44" s="3">
        <f>'ANSYS VM mid'!B42/1000</f>
        <v>157.13</v>
      </c>
    </row>
    <row r="45" spans="2:18" x14ac:dyDescent="0.35">
      <c r="B45">
        <f>20+180*'Thick quad'!B45/PI()/5</f>
        <v>64.843114793709006</v>
      </c>
      <c r="C45">
        <f>'Thick quad'!C45</f>
        <v>780.94899999999996</v>
      </c>
      <c r="D45">
        <f>'Thin quad'!C45</f>
        <v>782.11099999999999</v>
      </c>
      <c r="L45">
        <f t="shared" si="3"/>
        <v>64.843114793709006</v>
      </c>
      <c r="M45">
        <f>'Thick quad'!I45/1000</f>
        <v>727.06299999999999</v>
      </c>
      <c r="N45">
        <f>'Thick quad +SS'!C47/1000</f>
        <v>290.37400000000002</v>
      </c>
      <c r="O45">
        <f>'Thin quad'!I45/1000</f>
        <v>288.97300000000001</v>
      </c>
      <c r="Q45">
        <f>'ANSYS VM mid'!C43</f>
        <v>45.14657196597863</v>
      </c>
      <c r="R45" s="3">
        <f>'ANSYS VM mid'!B43/1000</f>
        <v>153.87</v>
      </c>
    </row>
    <row r="46" spans="2:18" x14ac:dyDescent="0.35">
      <c r="B46">
        <f>20+180*'Thick quad'!B46/PI()/5</f>
        <v>65.936776633054734</v>
      </c>
      <c r="C46">
        <f>'Thick quad'!C46</f>
        <v>885.92499999999995</v>
      </c>
      <c r="D46">
        <f>'Thin quad'!C46</f>
        <v>887.07899999999995</v>
      </c>
      <c r="L46">
        <f t="shared" si="3"/>
        <v>65.936776633054734</v>
      </c>
      <c r="M46">
        <f>'Thick quad'!I46/1000</f>
        <v>736.86300000000006</v>
      </c>
      <c r="N46">
        <f>'Thick quad +SS'!C48/1000</f>
        <v>301.32799999999997</v>
      </c>
      <c r="O46">
        <f>'Thin quad'!I46/1000</f>
        <v>300.00099999999998</v>
      </c>
      <c r="Q46">
        <f>'ANSYS VM mid'!C44</f>
        <v>44.052222577278762</v>
      </c>
      <c r="R46" s="3">
        <f>'ANSYS VM mid'!B44/1000</f>
        <v>154.38</v>
      </c>
    </row>
    <row r="47" spans="2:18" x14ac:dyDescent="0.35">
      <c r="B47">
        <f>20+180*'Thick quad'!B47/PI()/5</f>
        <v>67.030553063959474</v>
      </c>
      <c r="C47">
        <f>'Thick quad'!C47</f>
        <v>992.27599999999995</v>
      </c>
      <c r="D47">
        <f>'Thin quad'!C47</f>
        <v>993.42100000000005</v>
      </c>
      <c r="L47">
        <f t="shared" si="3"/>
        <v>67.030553063959474</v>
      </c>
      <c r="M47">
        <f>'Thick quad'!I47/1000</f>
        <v>746.65099999999995</v>
      </c>
      <c r="N47">
        <f>'Thick quad +SS'!C49/1000</f>
        <v>312.60300000000001</v>
      </c>
      <c r="O47">
        <f>'Thin quad'!I47/1000</f>
        <v>311.34399999999999</v>
      </c>
      <c r="Q47">
        <f>'ANSYS VM mid'!C45</f>
        <v>42.957873188578887</v>
      </c>
      <c r="R47" s="3">
        <f>'ANSYS VM mid'!B45/1000</f>
        <v>149.41</v>
      </c>
    </row>
    <row r="48" spans="2:18" x14ac:dyDescent="0.35">
      <c r="B48">
        <f>20+180*'Thick quad'!B48/PI()/5</f>
        <v>68.124214903305187</v>
      </c>
      <c r="C48">
        <f>'Thick quad'!C48</f>
        <v>1100.03</v>
      </c>
      <c r="D48">
        <f>'Thin quad'!C48</f>
        <v>1101.17</v>
      </c>
      <c r="L48">
        <f t="shared" si="3"/>
        <v>68.124214903305187</v>
      </c>
      <c r="M48">
        <f>'Thick quad'!I48/1000</f>
        <v>756.43499999999995</v>
      </c>
      <c r="N48">
        <f>'Thick quad +SS'!C50/1000</f>
        <v>324.19600000000003</v>
      </c>
      <c r="O48">
        <f>'Thin quad'!I48/1000</f>
        <v>323.00099999999998</v>
      </c>
      <c r="Q48">
        <f>'ANSYS VM mid'!C46</f>
        <v>41.864669715469283</v>
      </c>
      <c r="R48" s="3">
        <f>'ANSYS VM mid'!B46/1000</f>
        <v>148.22</v>
      </c>
    </row>
    <row r="49" spans="2:18" x14ac:dyDescent="0.35">
      <c r="B49">
        <f>20+180*'Thick quad'!B49/PI()/5</f>
        <v>69.217991334209927</v>
      </c>
      <c r="C49">
        <f>'Thick quad'!C49</f>
        <v>1209.23</v>
      </c>
      <c r="D49">
        <f>'Thin quad'!C49</f>
        <v>1210.3399999999999</v>
      </c>
      <c r="L49">
        <f t="shared" si="3"/>
        <v>69.217991334209927</v>
      </c>
      <c r="M49">
        <f>'Thick quad'!I49/1000</f>
        <v>766.221</v>
      </c>
      <c r="N49">
        <f>'Thick quad +SS'!C51/1000</f>
        <v>336.10599999999999</v>
      </c>
      <c r="O49">
        <f>'Thin quad'!I49/1000</f>
        <v>334.96899999999999</v>
      </c>
      <c r="Q49">
        <f>'ANSYS VM mid'!C47</f>
        <v>40.770320326769408</v>
      </c>
      <c r="R49" s="3">
        <f>'ANSYS VM mid'!B47/1000</f>
        <v>147.77000000000001</v>
      </c>
    </row>
    <row r="50" spans="2:18" x14ac:dyDescent="0.35">
      <c r="B50">
        <f>20+180*'Thick quad'!B50/PI()/5</f>
        <v>70.311767765114666</v>
      </c>
      <c r="C50">
        <f>'Thick quad'!C50</f>
        <v>1319.91</v>
      </c>
      <c r="D50">
        <f>'Thin quad'!C50</f>
        <v>1320.97</v>
      </c>
      <c r="L50">
        <f t="shared" si="3"/>
        <v>70.311767765114666</v>
      </c>
      <c r="M50">
        <f>'Thick quad'!I50/1000</f>
        <v>776.01700000000005</v>
      </c>
      <c r="N50">
        <f>'Thick quad +SS'!C52/1000</f>
        <v>348.33300000000003</v>
      </c>
      <c r="O50">
        <f>'Thin quad'!I50/1000</f>
        <v>347.24799999999999</v>
      </c>
      <c r="Q50">
        <f>'ANSYS VM mid'!C48</f>
        <v>39.675970938069533</v>
      </c>
      <c r="R50" s="3">
        <f>'ANSYS VM mid'!B48/1000</f>
        <v>151.08000000000001</v>
      </c>
    </row>
    <row r="51" spans="2:18" x14ac:dyDescent="0.35">
      <c r="B51">
        <f>20+180*'Thick quad'!B51/PI()/5</f>
        <v>71.40542960446038</v>
      </c>
      <c r="C51">
        <f>'Thick quad'!C51</f>
        <v>1432.1</v>
      </c>
      <c r="D51">
        <f>'Thin quad'!C51</f>
        <v>1433.06</v>
      </c>
      <c r="L51">
        <f t="shared" si="3"/>
        <v>71.40542960446038</v>
      </c>
      <c r="M51">
        <f>'Thick quad'!I51/1000</f>
        <v>785.83</v>
      </c>
      <c r="N51">
        <f>'Thick quad +SS'!C53/1000</f>
        <v>360.875</v>
      </c>
      <c r="O51">
        <f>'Thin quad'!I51/1000</f>
        <v>359.83499999999998</v>
      </c>
      <c r="Q51">
        <f>'ANSYS VM mid'!C49</f>
        <v>38.581621549369665</v>
      </c>
      <c r="R51" s="3">
        <f>'ANSYS VM mid'!B49/1000</f>
        <v>149.25</v>
      </c>
    </row>
    <row r="52" spans="2:18" x14ac:dyDescent="0.35">
      <c r="B52">
        <f>20+180*'Thick quad'!B52/PI()/5</f>
        <v>72.49920603536512</v>
      </c>
      <c r="C52">
        <f>'Thick quad'!C52</f>
        <v>1545.84</v>
      </c>
      <c r="D52">
        <f>'Thin quad'!C52</f>
        <v>1546.67</v>
      </c>
      <c r="L52">
        <f t="shared" si="3"/>
        <v>72.49920603536512</v>
      </c>
      <c r="M52">
        <f>'Thick quad'!I52/1000</f>
        <v>795.67200000000003</v>
      </c>
      <c r="N52">
        <f>'Thick quad +SS'!C54/1000</f>
        <v>373.73599999999999</v>
      </c>
      <c r="O52">
        <f>'Thin quad'!I52/1000</f>
        <v>372.73399999999998</v>
      </c>
      <c r="Q52">
        <f>'ANSYS VM mid'!C50</f>
        <v>37.488418076260054</v>
      </c>
      <c r="R52" s="3">
        <f>'ANSYS VM mid'!B50/1000</f>
        <v>151.21</v>
      </c>
    </row>
    <row r="53" spans="2:18" x14ac:dyDescent="0.35">
      <c r="B53">
        <f>20+180*'Thick quad'!B53/PI()/5</f>
        <v>73.592982466269859</v>
      </c>
      <c r="C53">
        <f>'Thick quad'!C53</f>
        <v>1661.17</v>
      </c>
      <c r="D53">
        <f>'Thin quad'!C53</f>
        <v>1661.85</v>
      </c>
      <c r="L53">
        <f t="shared" ref="L53:L68" si="5">B53</f>
        <v>73.592982466269859</v>
      </c>
      <c r="M53">
        <f>'Thick quad'!I53/1000</f>
        <v>805.55</v>
      </c>
      <c r="N53">
        <f>'Thick quad +SS'!C55/1000</f>
        <v>386.916</v>
      </c>
      <c r="O53">
        <f>'Thin quad'!I53/1000</f>
        <v>385.95</v>
      </c>
      <c r="Q53">
        <f>'ANSYS VM mid'!C51</f>
        <v>36.394068687560186</v>
      </c>
      <c r="R53" s="3">
        <f>'ANSYS VM mid'!B51/1000</f>
        <v>154.05000000000001</v>
      </c>
    </row>
    <row r="54" spans="2:18" x14ac:dyDescent="0.35">
      <c r="B54">
        <f>20+180*'Thick quad'!B54/PI()/5</f>
        <v>74.686644305615587</v>
      </c>
      <c r="C54">
        <f>'Thick quad'!C54</f>
        <v>1778.12</v>
      </c>
      <c r="D54">
        <f>'Thin quad'!C54</f>
        <v>1778.78</v>
      </c>
      <c r="L54">
        <f t="shared" si="5"/>
        <v>74.686644305615587</v>
      </c>
      <c r="M54">
        <f>'Thick quad'!I54/1000</f>
        <v>815.47500000000002</v>
      </c>
      <c r="N54">
        <f>'Thick quad +SS'!C56/1000</f>
        <v>400.42</v>
      </c>
      <c r="O54">
        <f>'Thin quad'!I54/1000</f>
        <v>399.495</v>
      </c>
      <c r="Q54">
        <f>'ANSYS VM mid'!C52</f>
        <v>35.299719298860303</v>
      </c>
      <c r="R54" s="3">
        <f>'ANSYS VM mid'!B52/1000</f>
        <v>160.41</v>
      </c>
    </row>
    <row r="55" spans="2:18" x14ac:dyDescent="0.35">
      <c r="B55">
        <f>20+180*'Thick quad'!B55/PI()/5</f>
        <v>75.780420736520313</v>
      </c>
      <c r="C55">
        <f>'Thick quad'!C55</f>
        <v>1896.75</v>
      </c>
      <c r="D55">
        <f>'Thin quad'!C55</f>
        <v>1897.73</v>
      </c>
      <c r="L55">
        <f t="shared" si="5"/>
        <v>75.780420736520313</v>
      </c>
      <c r="M55">
        <f>'Thick quad'!I55/1000</f>
        <v>825.46</v>
      </c>
      <c r="N55">
        <f>'Thick quad +SS'!C57/1000</f>
        <v>414.25</v>
      </c>
      <c r="O55">
        <f>'Thin quad'!I55/1000</f>
        <v>413.392</v>
      </c>
      <c r="Q55">
        <f>'ANSYS VM mid'!C53</f>
        <v>34.206515825750692</v>
      </c>
      <c r="R55" s="3">
        <f>'ANSYS VM mid'!B53/1000</f>
        <v>162.27000000000001</v>
      </c>
    </row>
    <row r="56" spans="2:18" x14ac:dyDescent="0.35">
      <c r="B56">
        <f>20+180*'Thick quad'!B56/PI()/5</f>
        <v>76.874082575866026</v>
      </c>
      <c r="C56">
        <f>'Thick quad'!C56</f>
        <v>2017.09</v>
      </c>
      <c r="D56">
        <f>'Thin quad'!C56</f>
        <v>2019.09</v>
      </c>
      <c r="L56">
        <f t="shared" si="5"/>
        <v>76.874082575866026</v>
      </c>
      <c r="M56">
        <f>'Thick quad'!I56/1000</f>
        <v>835.51499999999999</v>
      </c>
      <c r="N56">
        <f>'Thick quad +SS'!C58/1000</f>
        <v>428.41300000000001</v>
      </c>
      <c r="O56">
        <f>'Thin quad'!I56/1000</f>
        <v>427.67599999999999</v>
      </c>
      <c r="Q56">
        <f>'ANSYS VM mid'!C54</f>
        <v>33.112166437050817</v>
      </c>
      <c r="R56" s="3">
        <f>'ANSYS VM mid'!B54/1000</f>
        <v>167.78</v>
      </c>
    </row>
    <row r="57" spans="2:18" x14ac:dyDescent="0.35">
      <c r="B57">
        <f>20+180*'Thick quad'!B57/PI()/5</f>
        <v>77.96785900677078</v>
      </c>
      <c r="C57">
        <f>'Thick quad'!C57</f>
        <v>2139.1999999999998</v>
      </c>
      <c r="D57">
        <f>'Thin quad'!C57</f>
        <v>2143.25</v>
      </c>
      <c r="L57">
        <f t="shared" si="5"/>
        <v>77.96785900677078</v>
      </c>
      <c r="M57">
        <f>'Thick quad'!I57/1000</f>
        <v>845.654</v>
      </c>
      <c r="N57">
        <f>'Thick quad +SS'!C59/1000</f>
        <v>442.91199999999998</v>
      </c>
      <c r="O57">
        <f>'Thin quad'!I57/1000</f>
        <v>442.37799999999999</v>
      </c>
      <c r="Q57">
        <f>'ANSYS VM mid'!C55</f>
        <v>32.017817048350956</v>
      </c>
      <c r="R57" s="3">
        <f>'ANSYS VM mid'!B55/1000</f>
        <v>174.37</v>
      </c>
    </row>
    <row r="58" spans="2:18" x14ac:dyDescent="0.35">
      <c r="B58">
        <f>20+180*'Thick quad'!B58/PI()/5</f>
        <v>79.061635437675506</v>
      </c>
      <c r="C58">
        <f>'Thick quad'!C58</f>
        <v>2263.11</v>
      </c>
      <c r="D58">
        <f>'Thin quad'!C58</f>
        <v>2270.14</v>
      </c>
      <c r="L58">
        <f t="shared" si="5"/>
        <v>79.061635437675506</v>
      </c>
      <c r="M58">
        <f>'Thick quad'!I58/1000</f>
        <v>855.89</v>
      </c>
      <c r="N58">
        <f>'Thick quad +SS'!C60/1000</f>
        <v>457.755</v>
      </c>
      <c r="O58">
        <f>'Thin quad'!I58/1000</f>
        <v>457.49700000000001</v>
      </c>
      <c r="Q58">
        <f>'ANSYS VM mid'!C56</f>
        <v>30.924613575241338</v>
      </c>
      <c r="R58" s="3">
        <f>'ANSYS VM mid'!B56/1000</f>
        <v>184.13</v>
      </c>
    </row>
    <row r="59" spans="2:18" x14ac:dyDescent="0.35">
      <c r="B59">
        <f>20+180*'Thick quad'!B59/PI()/5</f>
        <v>80.155297277021234</v>
      </c>
      <c r="C59">
        <f>'Thick quad'!C59</f>
        <v>2388.89</v>
      </c>
      <c r="D59">
        <f>'Thin quad'!C59</f>
        <v>2398.5700000000002</v>
      </c>
      <c r="L59">
        <f t="shared" si="5"/>
        <v>80.155297277021234</v>
      </c>
      <c r="M59">
        <f>'Thick quad'!I59/1000</f>
        <v>866.23800000000006</v>
      </c>
      <c r="N59">
        <f>'Thick quad +SS'!C61/1000</f>
        <v>472.95</v>
      </c>
      <c r="O59">
        <f>'Thin quad'!I59/1000</f>
        <v>472.93400000000003</v>
      </c>
      <c r="Q59">
        <f>'ANSYS VM mid'!C57</f>
        <v>29.83026418654147</v>
      </c>
      <c r="R59" s="3">
        <f>'ANSYS VM mid'!B57/1000</f>
        <v>190.89</v>
      </c>
    </row>
    <row r="60" spans="2:18" x14ac:dyDescent="0.35">
      <c r="B60">
        <f>20+180*'Thick quad'!B60/PI()/5</f>
        <v>81.249073707925987</v>
      </c>
      <c r="C60">
        <f>'Thick quad'!C60</f>
        <v>2516.59</v>
      </c>
      <c r="D60">
        <f>'Thin quad'!C60</f>
        <v>2525.12</v>
      </c>
      <c r="L60">
        <f t="shared" si="5"/>
        <v>81.249073707925987</v>
      </c>
      <c r="M60">
        <f>'Thick quad'!I60/1000</f>
        <v>876.71299999999997</v>
      </c>
      <c r="N60">
        <f>'Thick quad +SS'!C62/1000</f>
        <v>488.50299999999999</v>
      </c>
      <c r="O60">
        <f>'Thin quad'!I60/1000</f>
        <v>488.404</v>
      </c>
      <c r="Q60">
        <f>'ANSYS VM mid'!C58</f>
        <v>28.735914797841588</v>
      </c>
      <c r="R60" s="3">
        <f>'ANSYS VM mid'!B58/1000</f>
        <v>200.94</v>
      </c>
    </row>
    <row r="61" spans="2:18" x14ac:dyDescent="0.35">
      <c r="B61">
        <f>20+180*'Thick quad'!B61/PI()/5</f>
        <v>82.342735547271701</v>
      </c>
      <c r="C61">
        <f>'Thick quad'!C61</f>
        <v>2646.27</v>
      </c>
      <c r="D61">
        <f>'Thin quad'!C61</f>
        <v>2643.38</v>
      </c>
      <c r="L61">
        <f t="shared" si="5"/>
        <v>82.342735547271701</v>
      </c>
      <c r="M61">
        <f>'Thick quad'!I61/1000</f>
        <v>887.33299999999997</v>
      </c>
      <c r="N61">
        <f>'Thick quad +SS'!C63/1000</f>
        <v>504.42500000000001</v>
      </c>
      <c r="O61">
        <f>'Thin quad'!I61/1000</f>
        <v>503.37299999999999</v>
      </c>
      <c r="Q61">
        <f>'ANSYS VM mid'!C59</f>
        <v>27.64156540914172</v>
      </c>
      <c r="R61" s="3">
        <f>'ANSYS VM mid'!B59/1000</f>
        <v>212.72</v>
      </c>
    </row>
    <row r="62" spans="2:18" x14ac:dyDescent="0.35">
      <c r="B62">
        <f>20+180*'Thick quad'!B62/PI()/5</f>
        <v>83.436511978176426</v>
      </c>
      <c r="C62">
        <f>'Thick quad'!C62</f>
        <v>2777.99</v>
      </c>
      <c r="D62">
        <f>'Thin quad'!C62</f>
        <v>2744.63</v>
      </c>
      <c r="L62">
        <f t="shared" si="5"/>
        <v>83.436511978176426</v>
      </c>
      <c r="M62">
        <f>'Thick quad'!I62/1000</f>
        <v>898.11699999999996</v>
      </c>
      <c r="N62">
        <f>'Thick quad +SS'!C64/1000</f>
        <v>520.72500000000002</v>
      </c>
      <c r="O62">
        <f>'Thin quad'!I62/1000</f>
        <v>517.11199999999997</v>
      </c>
      <c r="Q62">
        <f>'ANSYS VM mid'!C60</f>
        <v>26.548361936032109</v>
      </c>
      <c r="R62" s="3">
        <f>'ANSYS VM mid'!B60/1000</f>
        <v>226.87</v>
      </c>
    </row>
    <row r="63" spans="2:18" x14ac:dyDescent="0.35">
      <c r="B63">
        <f>20+180*'Thick quad'!B63/PI()/5</f>
        <v>84.53028840908118</v>
      </c>
      <c r="C63">
        <f>'Thick quad'!C63</f>
        <v>2911.82</v>
      </c>
      <c r="D63">
        <f>'Thin quad'!C63</f>
        <v>2822.37</v>
      </c>
      <c r="L63">
        <f t="shared" si="5"/>
        <v>84.53028840908118</v>
      </c>
      <c r="M63">
        <f>'Thick quad'!I63/1000</f>
        <v>909.08699999999999</v>
      </c>
      <c r="N63">
        <f>'Thick quad +SS'!C65/1000</f>
        <v>537.41499999999996</v>
      </c>
      <c r="O63">
        <f>'Thin quad'!I63/1000</f>
        <v>529.096</v>
      </c>
      <c r="Q63">
        <f>'ANSYS VM mid'!C61</f>
        <v>25.454012547332241</v>
      </c>
      <c r="R63" s="3">
        <f>'ANSYS VM mid'!B61/1000</f>
        <v>241.24</v>
      </c>
    </row>
    <row r="64" spans="2:18" x14ac:dyDescent="0.35">
      <c r="B64">
        <f>20+180*'Thick quad'!B64/PI()/5</f>
        <v>85.623950248426894</v>
      </c>
      <c r="C64">
        <f>'Thick quad'!C64</f>
        <v>3047.84</v>
      </c>
      <c r="D64">
        <f>'Thin quad'!C64</f>
        <v>2883.67</v>
      </c>
      <c r="L64">
        <f t="shared" si="5"/>
        <v>85.623950248426894</v>
      </c>
      <c r="M64">
        <f>'Thick quad'!I64/1000</f>
        <v>920.26900000000001</v>
      </c>
      <c r="N64">
        <f>'Thick quad +SS'!C66/1000</f>
        <v>554.50699999999995</v>
      </c>
      <c r="O64">
        <f>'Thin quad'!I64/1000</f>
        <v>539.97900000000004</v>
      </c>
      <c r="Q64">
        <f>'ANSYS VM mid'!C62</f>
        <v>24.359663158632358</v>
      </c>
      <c r="R64" s="3">
        <f>'ANSYS VM mid'!B62/1000</f>
        <v>258.82</v>
      </c>
    </row>
    <row r="65" spans="2:18" x14ac:dyDescent="0.35">
      <c r="B65">
        <f>20+180*'Thick quad'!B65/PI()/5</f>
        <v>86.717726679331619</v>
      </c>
      <c r="C65">
        <f>'Thick quad'!C65</f>
        <v>3186.13</v>
      </c>
      <c r="D65">
        <f>'Thin quad'!C65</f>
        <v>2969.36</v>
      </c>
      <c r="L65">
        <f t="shared" si="5"/>
        <v>86.717726679331619</v>
      </c>
      <c r="M65">
        <f>'Thick quad'!I65/1000</f>
        <v>931.69100000000003</v>
      </c>
      <c r="N65">
        <f>'Thick quad +SS'!C67/1000</f>
        <v>572.00800000000004</v>
      </c>
      <c r="O65">
        <f>'Thin quad'!I65/1000</f>
        <v>553.29</v>
      </c>
      <c r="Q65">
        <f>'ANSYS VM mid'!C63</f>
        <v>23.269897432293547</v>
      </c>
      <c r="R65" s="3">
        <f>'ANSYS VM mid'!B63/1000</f>
        <v>279.29000000000002</v>
      </c>
    </row>
    <row r="66" spans="2:18" x14ac:dyDescent="0.35">
      <c r="B66">
        <f>20+180*'Thick quad'!B66/PI()/5</f>
        <v>87.811388518677347</v>
      </c>
      <c r="C66">
        <f>'Thick quad'!C66</f>
        <v>3326.77</v>
      </c>
      <c r="D66">
        <f>'Thin quad'!C66</f>
        <v>3179.43</v>
      </c>
      <c r="L66">
        <f t="shared" si="5"/>
        <v>87.811388518677347</v>
      </c>
      <c r="M66">
        <f>'Thick quad'!I66/1000</f>
        <v>943.37599999999998</v>
      </c>
      <c r="N66">
        <f>'Thick quad +SS'!C68/1000</f>
        <v>589.96500000000003</v>
      </c>
      <c r="O66">
        <f>'Thin quad'!I66/1000</f>
        <v>577.61500000000001</v>
      </c>
      <c r="Q66">
        <f>'ANSYS VM mid'!C64</f>
        <v>22.180131705954707</v>
      </c>
      <c r="R66" s="3">
        <f>'ANSYS VM mid'!B64/1000</f>
        <v>301.32</v>
      </c>
    </row>
    <row r="67" spans="2:18" x14ac:dyDescent="0.35">
      <c r="B67">
        <f>20+180*'Thick quad'!B67/PI()/5</f>
        <v>88.905164949582087</v>
      </c>
      <c r="C67">
        <f>'Thick quad'!C67</f>
        <v>3469.86</v>
      </c>
      <c r="D67">
        <f>'Thin quad'!C67</f>
        <v>3688.01</v>
      </c>
      <c r="L67">
        <f t="shared" si="5"/>
        <v>88.905164949582087</v>
      </c>
      <c r="M67">
        <f>'Thick quad'!I67/1000</f>
        <v>955.33600000000001</v>
      </c>
      <c r="N67">
        <f>'Thick quad +SS'!C69/1000</f>
        <v>608.23900000000003</v>
      </c>
      <c r="O67">
        <f>'Thin quad'!I67/1000</f>
        <v>628.28800000000001</v>
      </c>
      <c r="Q67">
        <f>'ANSYS VM mid'!C65</f>
        <v>21.090365979615896</v>
      </c>
      <c r="R67" s="3">
        <f>'ANSYS VM mid'!B65/1000</f>
        <v>331.45</v>
      </c>
    </row>
    <row r="68" spans="2:18" x14ac:dyDescent="0.35">
      <c r="B68">
        <f>20+180*'Thick quad'!B68/PI()/5</f>
        <v>89.998941380486826</v>
      </c>
      <c r="C68">
        <f>'Thick quad'!C68</f>
        <v>3634.89</v>
      </c>
      <c r="D68">
        <f>'Thin quad'!C68</f>
        <v>4341.13</v>
      </c>
      <c r="L68">
        <f t="shared" si="5"/>
        <v>89.998941380486826</v>
      </c>
      <c r="M68">
        <f>'Thick quad'!I68/1000</f>
        <v>965.029</v>
      </c>
      <c r="N68">
        <f>'Thick quad +SS'!C70/1000</f>
        <v>624.26499999999999</v>
      </c>
      <c r="O68">
        <f>'Thin quad'!I68/1000</f>
        <v>681.798</v>
      </c>
      <c r="Q68">
        <f>'ANSYS VM mid'!C66</f>
        <v>20.000600253277057</v>
      </c>
      <c r="R68" s="3">
        <f>'ANSYS VM mid'!B66/1000</f>
        <v>360.68</v>
      </c>
    </row>
    <row r="69" spans="2:18" x14ac:dyDescent="0.35">
      <c r="R69" s="3"/>
    </row>
    <row r="70" spans="2:18" x14ac:dyDescent="0.35">
      <c r="R70" s="3"/>
    </row>
    <row r="71" spans="2:18" x14ac:dyDescent="0.35">
      <c r="R71" s="3"/>
    </row>
    <row r="72" spans="2:18" x14ac:dyDescent="0.35">
      <c r="R72" s="3"/>
    </row>
    <row r="73" spans="2:18" x14ac:dyDescent="0.35">
      <c r="R73" s="3"/>
    </row>
    <row r="74" spans="2:18" x14ac:dyDescent="0.35">
      <c r="R74" s="3"/>
    </row>
  </sheetData>
  <mergeCells count="2">
    <mergeCell ref="C2:D2"/>
    <mergeCell ref="M2: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L14" sqref="L14"/>
    </sheetView>
  </sheetViews>
  <sheetFormatPr defaultRowHeight="14.5" x14ac:dyDescent="0.35"/>
  <sheetData>
    <row r="1" spans="1:9" x14ac:dyDescent="0.35">
      <c r="B1" t="s">
        <v>0</v>
      </c>
      <c r="H1" t="s">
        <v>0</v>
      </c>
    </row>
    <row r="2" spans="1:9" x14ac:dyDescent="0.35">
      <c r="B2" t="s">
        <v>1</v>
      </c>
      <c r="C2" t="s">
        <v>2</v>
      </c>
      <c r="H2" t="s">
        <v>1</v>
      </c>
      <c r="I2" t="s">
        <v>14</v>
      </c>
    </row>
    <row r="4" spans="1:9" x14ac:dyDescent="0.35">
      <c r="A4">
        <v>1</v>
      </c>
      <c r="B4">
        <v>0</v>
      </c>
      <c r="C4">
        <v>-3813.66</v>
      </c>
      <c r="G4">
        <v>1</v>
      </c>
      <c r="H4">
        <v>0</v>
      </c>
      <c r="I4">
        <v>374190</v>
      </c>
    </row>
    <row r="5" spans="1:9" x14ac:dyDescent="0.35">
      <c r="A5">
        <v>2</v>
      </c>
      <c r="B5">
        <v>9.5446100000000006E-2</v>
      </c>
      <c r="C5">
        <v>-3456.38</v>
      </c>
      <c r="G5">
        <v>2</v>
      </c>
      <c r="H5">
        <v>9.5446100000000006E-2</v>
      </c>
      <c r="I5">
        <v>336652</v>
      </c>
    </row>
    <row r="6" spans="1:9" x14ac:dyDescent="0.35">
      <c r="A6">
        <v>3</v>
      </c>
      <c r="B6">
        <v>0.19089200000000001</v>
      </c>
      <c r="C6">
        <v>-3154.68</v>
      </c>
      <c r="G6">
        <v>3</v>
      </c>
      <c r="H6">
        <v>0.19089200000000001</v>
      </c>
      <c r="I6">
        <v>298912</v>
      </c>
    </row>
    <row r="7" spans="1:9" x14ac:dyDescent="0.35">
      <c r="A7">
        <v>4</v>
      </c>
      <c r="B7">
        <v>0.28633900000000001</v>
      </c>
      <c r="C7">
        <v>-2956.87</v>
      </c>
      <c r="G7">
        <v>4</v>
      </c>
      <c r="H7">
        <v>0.28633900000000001</v>
      </c>
      <c r="I7">
        <v>273603</v>
      </c>
    </row>
    <row r="8" spans="1:9" x14ac:dyDescent="0.35">
      <c r="A8">
        <v>5</v>
      </c>
      <c r="B8">
        <v>0.38178499999999999</v>
      </c>
      <c r="C8">
        <v>-2809.41</v>
      </c>
      <c r="G8">
        <v>5</v>
      </c>
      <c r="H8">
        <v>0.38178499999999999</v>
      </c>
      <c r="I8">
        <v>254881</v>
      </c>
    </row>
    <row r="9" spans="1:9" x14ac:dyDescent="0.35">
      <c r="A9">
        <v>6</v>
      </c>
      <c r="B9">
        <v>0.47723100000000002</v>
      </c>
      <c r="C9">
        <v>-2681.72</v>
      </c>
      <c r="G9">
        <v>6</v>
      </c>
      <c r="H9">
        <v>0.47723100000000002</v>
      </c>
      <c r="I9">
        <v>239399</v>
      </c>
    </row>
    <row r="10" spans="1:9" x14ac:dyDescent="0.35">
      <c r="A10">
        <v>7</v>
      </c>
      <c r="B10">
        <v>0.57267699999999999</v>
      </c>
      <c r="C10">
        <v>-2560.52</v>
      </c>
      <c r="G10">
        <v>7</v>
      </c>
      <c r="H10">
        <v>0.57267699999999999</v>
      </c>
      <c r="I10">
        <v>225666</v>
      </c>
    </row>
    <row r="11" spans="1:9" x14ac:dyDescent="0.35">
      <c r="A11">
        <v>8</v>
      </c>
      <c r="B11">
        <v>0.66812400000000005</v>
      </c>
      <c r="C11">
        <v>-2442.0700000000002</v>
      </c>
      <c r="G11">
        <v>8</v>
      </c>
      <c r="H11">
        <v>0.66812400000000005</v>
      </c>
      <c r="I11">
        <v>213205</v>
      </c>
    </row>
    <row r="12" spans="1:9" x14ac:dyDescent="0.35">
      <c r="A12">
        <v>9</v>
      </c>
      <c r="B12">
        <v>0.76356999999999997</v>
      </c>
      <c r="C12">
        <v>-2326.5100000000002</v>
      </c>
      <c r="G12">
        <v>9</v>
      </c>
      <c r="H12">
        <v>0.76356999999999997</v>
      </c>
      <c r="I12">
        <v>201952</v>
      </c>
    </row>
    <row r="13" spans="1:9" x14ac:dyDescent="0.35">
      <c r="A13">
        <v>10</v>
      </c>
      <c r="B13">
        <v>0.859016</v>
      </c>
      <c r="C13">
        <v>-2214.73</v>
      </c>
      <c r="G13">
        <v>10</v>
      </c>
      <c r="H13">
        <v>0.859016</v>
      </c>
      <c r="I13">
        <v>191933</v>
      </c>
    </row>
    <row r="14" spans="1:9" x14ac:dyDescent="0.35">
      <c r="A14">
        <v>11</v>
      </c>
      <c r="B14">
        <v>0.95446200000000003</v>
      </c>
      <c r="C14">
        <v>-2107.27</v>
      </c>
      <c r="G14">
        <v>11</v>
      </c>
      <c r="H14">
        <v>0.95446200000000003</v>
      </c>
      <c r="I14">
        <v>183142</v>
      </c>
    </row>
    <row r="15" spans="1:9" x14ac:dyDescent="0.35">
      <c r="A15">
        <v>12</v>
      </c>
      <c r="B15">
        <v>1.0499099999999999</v>
      </c>
      <c r="C15">
        <v>-2004.03</v>
      </c>
      <c r="G15">
        <v>12</v>
      </c>
      <c r="H15">
        <v>1.0499099999999999</v>
      </c>
      <c r="I15">
        <v>175530</v>
      </c>
    </row>
    <row r="16" spans="1:9" x14ac:dyDescent="0.35">
      <c r="A16">
        <v>13</v>
      </c>
      <c r="B16">
        <v>1.1453500000000001</v>
      </c>
      <c r="C16">
        <v>-1904.55</v>
      </c>
      <c r="G16">
        <v>13</v>
      </c>
      <c r="H16">
        <v>1.1453500000000001</v>
      </c>
      <c r="I16">
        <v>169023</v>
      </c>
    </row>
    <row r="17" spans="1:9" x14ac:dyDescent="0.35">
      <c r="A17">
        <v>14</v>
      </c>
      <c r="B17">
        <v>1.2407999999999999</v>
      </c>
      <c r="C17">
        <v>-1808.21</v>
      </c>
      <c r="G17">
        <v>14</v>
      </c>
      <c r="H17">
        <v>1.2407999999999999</v>
      </c>
      <c r="I17">
        <v>163544</v>
      </c>
    </row>
    <row r="18" spans="1:9" x14ac:dyDescent="0.35">
      <c r="A18">
        <v>15</v>
      </c>
      <c r="B18">
        <v>1.3362499999999999</v>
      </c>
      <c r="C18">
        <v>-1714.37</v>
      </c>
      <c r="G18">
        <v>15</v>
      </c>
      <c r="H18">
        <v>1.3362499999999999</v>
      </c>
      <c r="I18">
        <v>159025</v>
      </c>
    </row>
    <row r="19" spans="1:9" x14ac:dyDescent="0.35">
      <c r="A19">
        <v>16</v>
      </c>
      <c r="B19">
        <v>1.4316899999999999</v>
      </c>
      <c r="C19">
        <v>-1622.5</v>
      </c>
      <c r="G19">
        <v>16</v>
      </c>
      <c r="H19">
        <v>1.4316899999999999</v>
      </c>
      <c r="I19">
        <v>155414</v>
      </c>
    </row>
    <row r="20" spans="1:9" x14ac:dyDescent="0.35">
      <c r="A20">
        <v>17</v>
      </c>
      <c r="B20">
        <v>1.5271399999999999</v>
      </c>
      <c r="C20">
        <v>-1532.14</v>
      </c>
      <c r="G20">
        <v>17</v>
      </c>
      <c r="H20">
        <v>1.5271399999999999</v>
      </c>
      <c r="I20">
        <v>152672</v>
      </c>
    </row>
    <row r="21" spans="1:9" x14ac:dyDescent="0.35">
      <c r="A21">
        <v>18</v>
      </c>
      <c r="B21">
        <v>1.62259</v>
      </c>
      <c r="C21">
        <v>-1442.92</v>
      </c>
      <c r="G21">
        <v>18</v>
      </c>
      <c r="H21">
        <v>1.62259</v>
      </c>
      <c r="I21">
        <v>150767</v>
      </c>
    </row>
    <row r="22" spans="1:9" x14ac:dyDescent="0.35">
      <c r="A22">
        <v>19</v>
      </c>
      <c r="B22">
        <v>1.7180299999999999</v>
      </c>
      <c r="C22">
        <v>-1354.55</v>
      </c>
      <c r="G22">
        <v>19</v>
      </c>
      <c r="H22">
        <v>1.7180299999999999</v>
      </c>
      <c r="I22">
        <v>149674</v>
      </c>
    </row>
    <row r="23" spans="1:9" x14ac:dyDescent="0.35">
      <c r="A23">
        <v>20</v>
      </c>
      <c r="B23">
        <v>1.81348</v>
      </c>
      <c r="C23">
        <v>-1266.75</v>
      </c>
      <c r="G23">
        <v>20</v>
      </c>
      <c r="H23">
        <v>1.81348</v>
      </c>
      <c r="I23">
        <v>149370</v>
      </c>
    </row>
    <row r="24" spans="1:9" x14ac:dyDescent="0.35">
      <c r="A24">
        <v>21</v>
      </c>
      <c r="B24">
        <v>1.90892</v>
      </c>
      <c r="C24">
        <v>-1179.32</v>
      </c>
      <c r="G24">
        <v>21</v>
      </c>
      <c r="H24">
        <v>1.90892</v>
      </c>
      <c r="I24">
        <v>149830</v>
      </c>
    </row>
    <row r="25" spans="1:9" x14ac:dyDescent="0.35">
      <c r="A25">
        <v>22</v>
      </c>
      <c r="B25">
        <v>2.0043700000000002</v>
      </c>
      <c r="C25">
        <v>-1092.06</v>
      </c>
      <c r="G25">
        <v>22</v>
      </c>
      <c r="H25">
        <v>2.0043700000000002</v>
      </c>
      <c r="I25">
        <v>151031</v>
      </c>
    </row>
    <row r="26" spans="1:9" x14ac:dyDescent="0.35">
      <c r="A26">
        <v>23</v>
      </c>
      <c r="B26">
        <v>2.0998199999999998</v>
      </c>
      <c r="C26">
        <v>-1004.8</v>
      </c>
      <c r="G26">
        <v>23</v>
      </c>
      <c r="H26">
        <v>2.0998199999999998</v>
      </c>
      <c r="I26">
        <v>152946</v>
      </c>
    </row>
    <row r="27" spans="1:9" x14ac:dyDescent="0.35">
      <c r="A27">
        <v>24</v>
      </c>
      <c r="B27">
        <v>2.1952600000000002</v>
      </c>
      <c r="C27">
        <v>-917.39700000000005</v>
      </c>
      <c r="G27">
        <v>24</v>
      </c>
      <c r="H27">
        <v>2.1952600000000002</v>
      </c>
      <c r="I27">
        <v>155547</v>
      </c>
    </row>
    <row r="28" spans="1:9" x14ac:dyDescent="0.35">
      <c r="A28">
        <v>25</v>
      </c>
      <c r="B28">
        <v>2.2907099999999998</v>
      </c>
      <c r="C28">
        <v>-829.71699999999998</v>
      </c>
      <c r="G28">
        <v>25</v>
      </c>
      <c r="H28">
        <v>2.2907099999999998</v>
      </c>
      <c r="I28">
        <v>158804</v>
      </c>
    </row>
    <row r="29" spans="1:9" x14ac:dyDescent="0.35">
      <c r="A29">
        <v>26</v>
      </c>
      <c r="B29">
        <v>2.3861599999999998</v>
      </c>
      <c r="C29">
        <v>-741.64300000000003</v>
      </c>
      <c r="G29">
        <v>26</v>
      </c>
      <c r="H29">
        <v>2.3861599999999998</v>
      </c>
      <c r="I29">
        <v>162687</v>
      </c>
    </row>
    <row r="30" spans="1:9" x14ac:dyDescent="0.35">
      <c r="A30">
        <v>27</v>
      </c>
      <c r="B30">
        <v>2.4815999999999998</v>
      </c>
      <c r="C30">
        <v>-653.06899999999996</v>
      </c>
      <c r="G30">
        <v>27</v>
      </c>
      <c r="H30">
        <v>2.4815999999999998</v>
      </c>
      <c r="I30">
        <v>167165</v>
      </c>
    </row>
    <row r="31" spans="1:9" x14ac:dyDescent="0.35">
      <c r="A31">
        <v>28</v>
      </c>
      <c r="B31">
        <v>2.5770499999999998</v>
      </c>
      <c r="C31">
        <v>-563.904</v>
      </c>
      <c r="G31">
        <v>28</v>
      </c>
      <c r="H31">
        <v>2.5770499999999998</v>
      </c>
      <c r="I31">
        <v>172208</v>
      </c>
    </row>
    <row r="32" spans="1:9" x14ac:dyDescent="0.35">
      <c r="A32">
        <v>29</v>
      </c>
      <c r="B32">
        <v>2.6724899999999998</v>
      </c>
      <c r="C32">
        <v>-474.06400000000002</v>
      </c>
      <c r="G32">
        <v>29</v>
      </c>
      <c r="H32">
        <v>2.6724899999999998</v>
      </c>
      <c r="I32">
        <v>177786</v>
      </c>
    </row>
    <row r="33" spans="1:9" x14ac:dyDescent="0.35">
      <c r="A33">
        <v>30</v>
      </c>
      <c r="B33">
        <v>2.7679399999999998</v>
      </c>
      <c r="C33">
        <v>-383.47300000000001</v>
      </c>
      <c r="G33">
        <v>30</v>
      </c>
      <c r="H33">
        <v>2.7679399999999998</v>
      </c>
      <c r="I33">
        <v>183872</v>
      </c>
    </row>
    <row r="34" spans="1:9" x14ac:dyDescent="0.35">
      <c r="A34">
        <v>31</v>
      </c>
      <c r="B34">
        <v>2.8633899999999999</v>
      </c>
      <c r="C34">
        <v>-292.065</v>
      </c>
      <c r="G34">
        <v>31</v>
      </c>
      <c r="H34">
        <v>2.8633899999999999</v>
      </c>
      <c r="I34">
        <v>190438</v>
      </c>
    </row>
    <row r="35" spans="1:9" x14ac:dyDescent="0.35">
      <c r="A35">
        <v>32</v>
      </c>
      <c r="B35">
        <v>2.9588299999999998</v>
      </c>
      <c r="C35">
        <v>-199.77600000000001</v>
      </c>
      <c r="G35">
        <v>32</v>
      </c>
      <c r="H35">
        <v>2.9588299999999998</v>
      </c>
      <c r="I35">
        <v>197462</v>
      </c>
    </row>
    <row r="36" spans="1:9" x14ac:dyDescent="0.35">
      <c r="A36">
        <v>33</v>
      </c>
      <c r="B36">
        <v>3.0542799999999999</v>
      </c>
      <c r="C36">
        <v>-106.551</v>
      </c>
      <c r="G36">
        <v>33</v>
      </c>
      <c r="H36">
        <v>3.0542799999999999</v>
      </c>
      <c r="I36">
        <v>204920</v>
      </c>
    </row>
    <row r="37" spans="1:9" x14ac:dyDescent="0.35">
      <c r="A37">
        <v>34</v>
      </c>
      <c r="B37">
        <v>3.1497299999999999</v>
      </c>
      <c r="C37">
        <v>-12.3383</v>
      </c>
      <c r="G37">
        <v>34</v>
      </c>
      <c r="H37">
        <v>3.1497299999999999</v>
      </c>
      <c r="I37">
        <v>212793</v>
      </c>
    </row>
    <row r="38" spans="1:9" x14ac:dyDescent="0.35">
      <c r="A38">
        <v>35</v>
      </c>
      <c r="B38">
        <v>3.2451699999999999</v>
      </c>
      <c r="C38">
        <v>82.910300000000007</v>
      </c>
      <c r="G38">
        <v>35</v>
      </c>
      <c r="H38">
        <v>3.2451699999999999</v>
      </c>
      <c r="I38">
        <v>221063</v>
      </c>
    </row>
    <row r="39" spans="1:9" x14ac:dyDescent="0.35">
      <c r="A39">
        <v>36</v>
      </c>
      <c r="B39">
        <v>3.3406199999999999</v>
      </c>
      <c r="C39">
        <v>179.239</v>
      </c>
      <c r="G39">
        <v>36</v>
      </c>
      <c r="H39">
        <v>3.3406199999999999</v>
      </c>
      <c r="I39">
        <v>229714</v>
      </c>
    </row>
    <row r="40" spans="1:9" x14ac:dyDescent="0.35">
      <c r="A40">
        <v>37</v>
      </c>
      <c r="B40">
        <v>3.4360599999999999</v>
      </c>
      <c r="C40">
        <v>276.69</v>
      </c>
      <c r="G40">
        <v>37</v>
      </c>
      <c r="H40">
        <v>3.4360599999999999</v>
      </c>
      <c r="I40">
        <v>238732</v>
      </c>
    </row>
    <row r="41" spans="1:9" x14ac:dyDescent="0.35">
      <c r="A41">
        <v>38</v>
      </c>
      <c r="B41">
        <v>3.5315099999999999</v>
      </c>
      <c r="C41">
        <v>375.303</v>
      </c>
      <c r="G41">
        <v>38</v>
      </c>
      <c r="H41">
        <v>3.5315099999999999</v>
      </c>
      <c r="I41">
        <v>248106</v>
      </c>
    </row>
    <row r="42" spans="1:9" x14ac:dyDescent="0.35">
      <c r="A42">
        <v>39</v>
      </c>
      <c r="B42">
        <v>3.62696</v>
      </c>
      <c r="C42">
        <v>475.11500000000001</v>
      </c>
      <c r="G42">
        <v>39</v>
      </c>
      <c r="H42">
        <v>3.62696</v>
      </c>
      <c r="I42">
        <v>257824</v>
      </c>
    </row>
    <row r="43" spans="1:9" x14ac:dyDescent="0.35">
      <c r="A43">
        <v>40</v>
      </c>
      <c r="B43">
        <v>3.7223999999999999</v>
      </c>
      <c r="C43">
        <v>576.16399999999999</v>
      </c>
      <c r="G43">
        <v>40</v>
      </c>
      <c r="H43">
        <v>3.7223999999999999</v>
      </c>
      <c r="I43">
        <v>267880</v>
      </c>
    </row>
    <row r="44" spans="1:9" x14ac:dyDescent="0.35">
      <c r="A44">
        <v>41</v>
      </c>
      <c r="B44">
        <v>3.81785</v>
      </c>
      <c r="C44">
        <v>678.48400000000004</v>
      </c>
      <c r="G44">
        <v>41</v>
      </c>
      <c r="H44">
        <v>3.81785</v>
      </c>
      <c r="I44">
        <v>278265</v>
      </c>
    </row>
    <row r="45" spans="1:9" x14ac:dyDescent="0.35">
      <c r="A45">
        <v>42</v>
      </c>
      <c r="B45">
        <v>3.9133</v>
      </c>
      <c r="C45">
        <v>782.11099999999999</v>
      </c>
      <c r="G45">
        <v>42</v>
      </c>
      <c r="H45">
        <v>3.9133</v>
      </c>
      <c r="I45">
        <v>288973</v>
      </c>
    </row>
    <row r="46" spans="1:9" x14ac:dyDescent="0.35">
      <c r="A46">
        <v>43</v>
      </c>
      <c r="B46">
        <v>4.0087400000000004</v>
      </c>
      <c r="C46">
        <v>887.07899999999995</v>
      </c>
      <c r="G46">
        <v>43</v>
      </c>
      <c r="H46">
        <v>4.0087400000000004</v>
      </c>
      <c r="I46">
        <v>300001</v>
      </c>
    </row>
    <row r="47" spans="1:9" x14ac:dyDescent="0.35">
      <c r="A47">
        <v>44</v>
      </c>
      <c r="B47">
        <v>4.10419</v>
      </c>
      <c r="C47">
        <v>993.42100000000005</v>
      </c>
      <c r="G47">
        <v>44</v>
      </c>
      <c r="H47">
        <v>4.10419</v>
      </c>
      <c r="I47">
        <v>311344</v>
      </c>
    </row>
    <row r="48" spans="1:9" x14ac:dyDescent="0.35">
      <c r="A48">
        <v>45</v>
      </c>
      <c r="B48">
        <v>4.19963</v>
      </c>
      <c r="C48">
        <v>1101.17</v>
      </c>
      <c r="G48">
        <v>45</v>
      </c>
      <c r="H48">
        <v>4.19963</v>
      </c>
      <c r="I48">
        <v>323001</v>
      </c>
    </row>
    <row r="49" spans="1:9" x14ac:dyDescent="0.35">
      <c r="A49">
        <v>46</v>
      </c>
      <c r="B49">
        <v>4.2950799999999996</v>
      </c>
      <c r="C49">
        <v>1210.3399999999999</v>
      </c>
      <c r="G49">
        <v>46</v>
      </c>
      <c r="H49">
        <v>4.2950799999999996</v>
      </c>
      <c r="I49">
        <v>334969</v>
      </c>
    </row>
    <row r="50" spans="1:9" x14ac:dyDescent="0.35">
      <c r="A50">
        <v>47</v>
      </c>
      <c r="B50">
        <v>4.39053</v>
      </c>
      <c r="C50">
        <v>1320.97</v>
      </c>
      <c r="G50">
        <v>47</v>
      </c>
      <c r="H50">
        <v>4.39053</v>
      </c>
      <c r="I50">
        <v>347248</v>
      </c>
    </row>
    <row r="51" spans="1:9" x14ac:dyDescent="0.35">
      <c r="A51">
        <v>48</v>
      </c>
      <c r="B51">
        <v>4.48597</v>
      </c>
      <c r="C51">
        <v>1433.06</v>
      </c>
      <c r="G51">
        <v>48</v>
      </c>
      <c r="H51">
        <v>4.48597</v>
      </c>
      <c r="I51">
        <v>359835</v>
      </c>
    </row>
    <row r="52" spans="1:9" x14ac:dyDescent="0.35">
      <c r="A52">
        <v>49</v>
      </c>
      <c r="B52">
        <v>4.5814199999999996</v>
      </c>
      <c r="C52">
        <v>1546.67</v>
      </c>
      <c r="G52">
        <v>49</v>
      </c>
      <c r="H52">
        <v>4.5814199999999996</v>
      </c>
      <c r="I52">
        <v>372734</v>
      </c>
    </row>
    <row r="53" spans="1:9" x14ac:dyDescent="0.35">
      <c r="A53">
        <v>50</v>
      </c>
      <c r="B53">
        <v>4.6768700000000001</v>
      </c>
      <c r="C53">
        <v>1661.85</v>
      </c>
      <c r="G53">
        <v>50</v>
      </c>
      <c r="H53">
        <v>4.6768700000000001</v>
      </c>
      <c r="I53">
        <v>385950</v>
      </c>
    </row>
    <row r="54" spans="1:9" x14ac:dyDescent="0.35">
      <c r="A54">
        <v>51</v>
      </c>
      <c r="B54">
        <v>4.7723100000000001</v>
      </c>
      <c r="C54">
        <v>1778.78</v>
      </c>
      <c r="G54">
        <v>51</v>
      </c>
      <c r="H54">
        <v>4.7723100000000001</v>
      </c>
      <c r="I54">
        <v>399495</v>
      </c>
    </row>
    <row r="55" spans="1:9" x14ac:dyDescent="0.35">
      <c r="A55">
        <v>52</v>
      </c>
      <c r="B55">
        <v>4.8677599999999996</v>
      </c>
      <c r="C55">
        <v>1897.73</v>
      </c>
      <c r="G55">
        <v>52</v>
      </c>
      <c r="H55">
        <v>4.8677599999999996</v>
      </c>
      <c r="I55">
        <v>413392</v>
      </c>
    </row>
    <row r="56" spans="1:9" x14ac:dyDescent="0.35">
      <c r="A56">
        <v>53</v>
      </c>
      <c r="B56">
        <v>4.9631999999999996</v>
      </c>
      <c r="C56">
        <v>2019.09</v>
      </c>
      <c r="G56">
        <v>53</v>
      </c>
      <c r="H56">
        <v>4.9631999999999996</v>
      </c>
      <c r="I56">
        <v>427676</v>
      </c>
    </row>
    <row r="57" spans="1:9" x14ac:dyDescent="0.35">
      <c r="A57">
        <v>54</v>
      </c>
      <c r="B57">
        <v>5.0586500000000001</v>
      </c>
      <c r="C57">
        <v>2143.25</v>
      </c>
      <c r="G57">
        <v>54</v>
      </c>
      <c r="H57">
        <v>5.0586500000000001</v>
      </c>
      <c r="I57">
        <v>442378</v>
      </c>
    </row>
    <row r="58" spans="1:9" x14ac:dyDescent="0.35">
      <c r="A58">
        <v>55</v>
      </c>
      <c r="B58">
        <v>5.1540999999999997</v>
      </c>
      <c r="C58">
        <v>2270.14</v>
      </c>
      <c r="G58">
        <v>55</v>
      </c>
      <c r="H58">
        <v>5.1540999999999997</v>
      </c>
      <c r="I58">
        <v>457497</v>
      </c>
    </row>
    <row r="59" spans="1:9" x14ac:dyDescent="0.35">
      <c r="A59">
        <v>56</v>
      </c>
      <c r="B59">
        <v>5.2495399999999997</v>
      </c>
      <c r="C59">
        <v>2398.5700000000002</v>
      </c>
      <c r="G59">
        <v>56</v>
      </c>
      <c r="H59">
        <v>5.2495399999999997</v>
      </c>
      <c r="I59">
        <v>472934</v>
      </c>
    </row>
    <row r="60" spans="1:9" x14ac:dyDescent="0.35">
      <c r="A60">
        <v>57</v>
      </c>
      <c r="B60">
        <v>5.3449900000000001</v>
      </c>
      <c r="C60">
        <v>2525.12</v>
      </c>
      <c r="G60">
        <v>57</v>
      </c>
      <c r="H60">
        <v>5.3449900000000001</v>
      </c>
      <c r="I60">
        <v>488404</v>
      </c>
    </row>
    <row r="61" spans="1:9" x14ac:dyDescent="0.35">
      <c r="A61">
        <v>58</v>
      </c>
      <c r="B61">
        <v>5.4404300000000001</v>
      </c>
      <c r="C61">
        <v>2643.38</v>
      </c>
      <c r="G61">
        <v>58</v>
      </c>
      <c r="H61">
        <v>5.4404300000000001</v>
      </c>
      <c r="I61">
        <v>503373</v>
      </c>
    </row>
    <row r="62" spans="1:9" x14ac:dyDescent="0.35">
      <c r="A62">
        <v>59</v>
      </c>
      <c r="B62">
        <v>5.5358799999999997</v>
      </c>
      <c r="C62">
        <v>2744.63</v>
      </c>
      <c r="G62">
        <v>59</v>
      </c>
      <c r="H62">
        <v>5.5358799999999997</v>
      </c>
      <c r="I62">
        <v>517112</v>
      </c>
    </row>
    <row r="63" spans="1:9" x14ac:dyDescent="0.35">
      <c r="A63">
        <v>60</v>
      </c>
      <c r="B63">
        <v>5.6313300000000002</v>
      </c>
      <c r="C63">
        <v>2822.37</v>
      </c>
      <c r="G63">
        <v>60</v>
      </c>
      <c r="H63">
        <v>5.6313300000000002</v>
      </c>
      <c r="I63">
        <v>529096</v>
      </c>
    </row>
    <row r="64" spans="1:9" x14ac:dyDescent="0.35">
      <c r="A64">
        <v>61</v>
      </c>
      <c r="B64">
        <v>5.7267700000000001</v>
      </c>
      <c r="C64">
        <v>2883.67</v>
      </c>
      <c r="G64">
        <v>61</v>
      </c>
      <c r="H64">
        <v>5.7267700000000001</v>
      </c>
      <c r="I64">
        <v>539979</v>
      </c>
    </row>
    <row r="65" spans="1:9" x14ac:dyDescent="0.35">
      <c r="A65">
        <v>62</v>
      </c>
      <c r="B65">
        <v>5.8222199999999997</v>
      </c>
      <c r="C65">
        <v>2969.36</v>
      </c>
      <c r="G65">
        <v>62</v>
      </c>
      <c r="H65">
        <v>5.8222199999999997</v>
      </c>
      <c r="I65">
        <v>553290</v>
      </c>
    </row>
    <row r="66" spans="1:9" x14ac:dyDescent="0.35">
      <c r="A66">
        <v>63</v>
      </c>
      <c r="B66">
        <v>5.9176599999999997</v>
      </c>
      <c r="C66">
        <v>3179.43</v>
      </c>
      <c r="G66">
        <v>63</v>
      </c>
      <c r="H66">
        <v>5.9176599999999997</v>
      </c>
      <c r="I66">
        <v>577615</v>
      </c>
    </row>
    <row r="67" spans="1:9" x14ac:dyDescent="0.35">
      <c r="A67">
        <v>64</v>
      </c>
      <c r="B67">
        <v>6.0131100000000002</v>
      </c>
      <c r="C67">
        <v>3688.01</v>
      </c>
      <c r="G67">
        <v>64</v>
      </c>
      <c r="H67">
        <v>6.0131100000000002</v>
      </c>
      <c r="I67">
        <v>628288</v>
      </c>
    </row>
    <row r="68" spans="1:9" x14ac:dyDescent="0.35">
      <c r="A68">
        <v>65</v>
      </c>
      <c r="B68">
        <v>6.1085599999999998</v>
      </c>
      <c r="C68">
        <v>4341.13</v>
      </c>
      <c r="G68">
        <v>65</v>
      </c>
      <c r="H68">
        <v>6.1085599999999998</v>
      </c>
      <c r="I68">
        <v>681798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="85" zoomScaleNormal="85" workbookViewId="0">
      <selection activeCell="K17" sqref="K17"/>
    </sheetView>
  </sheetViews>
  <sheetFormatPr defaultRowHeight="14.5" x14ac:dyDescent="0.35"/>
  <cols>
    <col min="2" max="2" width="30.1796875" bestFit="1" customWidth="1"/>
    <col min="3" max="3" width="23.08984375" bestFit="1" customWidth="1"/>
  </cols>
  <sheetData>
    <row r="1" spans="1:9" x14ac:dyDescent="0.35">
      <c r="B1" t="s">
        <v>0</v>
      </c>
      <c r="H1" t="s">
        <v>0</v>
      </c>
    </row>
    <row r="2" spans="1:9" x14ac:dyDescent="0.35">
      <c r="B2" t="s">
        <v>1</v>
      </c>
      <c r="C2" t="s">
        <v>2</v>
      </c>
      <c r="H2" t="s">
        <v>1</v>
      </c>
      <c r="I2" t="s">
        <v>14</v>
      </c>
    </row>
    <row r="4" spans="1:9" x14ac:dyDescent="0.35">
      <c r="A4">
        <v>1</v>
      </c>
      <c r="B4">
        <v>0</v>
      </c>
      <c r="C4">
        <v>-3678.05</v>
      </c>
      <c r="G4">
        <v>1</v>
      </c>
      <c r="H4">
        <v>0</v>
      </c>
      <c r="I4">
        <v>474336</v>
      </c>
    </row>
    <row r="5" spans="1:9" x14ac:dyDescent="0.35">
      <c r="A5">
        <v>2</v>
      </c>
      <c r="B5">
        <v>9.5446100000000006E-2</v>
      </c>
      <c r="C5">
        <v>-3393.75</v>
      </c>
      <c r="G5">
        <v>2</v>
      </c>
      <c r="H5">
        <v>9.5446100000000006E-2</v>
      </c>
      <c r="I5">
        <v>449092</v>
      </c>
    </row>
    <row r="6" spans="1:9" x14ac:dyDescent="0.35">
      <c r="A6">
        <v>3</v>
      </c>
      <c r="B6">
        <v>0.19089200000000001</v>
      </c>
      <c r="C6">
        <v>-3189.2</v>
      </c>
      <c r="G6">
        <v>3</v>
      </c>
      <c r="H6">
        <v>0.19089200000000001</v>
      </c>
      <c r="I6">
        <v>424470</v>
      </c>
    </row>
    <row r="7" spans="1:9" x14ac:dyDescent="0.35">
      <c r="A7">
        <v>4</v>
      </c>
      <c r="B7">
        <v>0.28633900000000001</v>
      </c>
      <c r="C7">
        <v>-3009.67</v>
      </c>
      <c r="G7">
        <v>4</v>
      </c>
      <c r="H7">
        <v>0.28633900000000001</v>
      </c>
      <c r="I7">
        <v>407536</v>
      </c>
    </row>
    <row r="8" spans="1:9" x14ac:dyDescent="0.35">
      <c r="A8">
        <v>5</v>
      </c>
      <c r="B8">
        <v>0.38178499999999999</v>
      </c>
      <c r="C8">
        <v>-2849.27</v>
      </c>
      <c r="G8">
        <v>5</v>
      </c>
      <c r="H8">
        <v>0.38178499999999999</v>
      </c>
      <c r="I8">
        <v>398676</v>
      </c>
    </row>
    <row r="9" spans="1:9" x14ac:dyDescent="0.35">
      <c r="A9">
        <v>6</v>
      </c>
      <c r="B9">
        <v>0.47723100000000002</v>
      </c>
      <c r="C9">
        <v>-2703.45</v>
      </c>
      <c r="G9">
        <v>6</v>
      </c>
      <c r="H9">
        <v>0.47723100000000002</v>
      </c>
      <c r="I9">
        <v>396100</v>
      </c>
    </row>
    <row r="10" spans="1:9" x14ac:dyDescent="0.35">
      <c r="A10">
        <v>7</v>
      </c>
      <c r="B10">
        <v>0.57267699999999999</v>
      </c>
      <c r="C10">
        <v>-2568.9299999999998</v>
      </c>
      <c r="G10">
        <v>7</v>
      </c>
      <c r="H10">
        <v>0.57267699999999999</v>
      </c>
      <c r="I10">
        <v>397670</v>
      </c>
    </row>
    <row r="11" spans="1:9" x14ac:dyDescent="0.35">
      <c r="A11">
        <v>8</v>
      </c>
      <c r="B11">
        <v>0.66812400000000005</v>
      </c>
      <c r="C11">
        <v>-2443.4499999999998</v>
      </c>
      <c r="G11">
        <v>8</v>
      </c>
      <c r="H11">
        <v>0.66812400000000005</v>
      </c>
      <c r="I11">
        <v>401715</v>
      </c>
    </row>
    <row r="12" spans="1:9" x14ac:dyDescent="0.35">
      <c r="A12">
        <v>9</v>
      </c>
      <c r="B12">
        <v>0.76356999999999997</v>
      </c>
      <c r="C12">
        <v>-2325.38</v>
      </c>
      <c r="G12">
        <v>9</v>
      </c>
      <c r="H12">
        <v>0.76356999999999997</v>
      </c>
      <c r="I12">
        <v>407210</v>
      </c>
    </row>
    <row r="13" spans="1:9" x14ac:dyDescent="0.35">
      <c r="A13">
        <v>10</v>
      </c>
      <c r="B13">
        <v>0.859016</v>
      </c>
      <c r="C13">
        <v>-2213.4499999999998</v>
      </c>
      <c r="G13">
        <v>10</v>
      </c>
      <c r="H13">
        <v>0.859016</v>
      </c>
      <c r="I13">
        <v>413637</v>
      </c>
    </row>
    <row r="14" spans="1:9" x14ac:dyDescent="0.35">
      <c r="A14">
        <v>11</v>
      </c>
      <c r="B14">
        <v>0.95446200000000003</v>
      </c>
      <c r="C14">
        <v>-2106.67</v>
      </c>
      <c r="G14">
        <v>11</v>
      </c>
      <c r="H14">
        <v>0.95446200000000003</v>
      </c>
      <c r="I14">
        <v>420773</v>
      </c>
    </row>
    <row r="15" spans="1:9" x14ac:dyDescent="0.35">
      <c r="A15">
        <v>12</v>
      </c>
      <c r="B15">
        <v>1.0499099999999999</v>
      </c>
      <c r="C15">
        <v>-2004.17</v>
      </c>
      <c r="G15">
        <v>12</v>
      </c>
      <c r="H15">
        <v>1.0499099999999999</v>
      </c>
      <c r="I15">
        <v>428518</v>
      </c>
    </row>
    <row r="16" spans="1:9" x14ac:dyDescent="0.35">
      <c r="A16">
        <v>13</v>
      </c>
      <c r="B16">
        <v>1.1453500000000001</v>
      </c>
      <c r="C16">
        <v>-1905.2</v>
      </c>
      <c r="G16">
        <v>13</v>
      </c>
      <c r="H16">
        <v>1.1453500000000001</v>
      </c>
      <c r="I16">
        <v>436806</v>
      </c>
    </row>
    <row r="17" spans="1:9" x14ac:dyDescent="0.35">
      <c r="A17">
        <v>14</v>
      </c>
      <c r="B17">
        <v>1.2407999999999999</v>
      </c>
      <c r="C17">
        <v>-1809.14</v>
      </c>
      <c r="G17">
        <v>14</v>
      </c>
      <c r="H17">
        <v>1.2407999999999999</v>
      </c>
      <c r="I17">
        <v>445567</v>
      </c>
    </row>
    <row r="18" spans="1:9" x14ac:dyDescent="0.35">
      <c r="A18">
        <v>15</v>
      </c>
      <c r="B18">
        <v>1.3362499999999999</v>
      </c>
      <c r="C18">
        <v>-1715.43</v>
      </c>
      <c r="G18">
        <v>15</v>
      </c>
      <c r="H18">
        <v>1.3362499999999999</v>
      </c>
      <c r="I18">
        <v>454722</v>
      </c>
    </row>
    <row r="19" spans="1:9" x14ac:dyDescent="0.35">
      <c r="A19">
        <v>16</v>
      </c>
      <c r="B19">
        <v>1.4316899999999999</v>
      </c>
      <c r="C19">
        <v>-1623.6</v>
      </c>
      <c r="G19">
        <v>16</v>
      </c>
      <c r="H19">
        <v>1.4316899999999999</v>
      </c>
      <c r="I19">
        <v>464195</v>
      </c>
    </row>
    <row r="20" spans="1:9" x14ac:dyDescent="0.35">
      <c r="A20">
        <v>17</v>
      </c>
      <c r="B20">
        <v>1.5271399999999999</v>
      </c>
      <c r="C20">
        <v>-1533.25</v>
      </c>
      <c r="G20">
        <v>17</v>
      </c>
      <c r="H20">
        <v>1.5271399999999999</v>
      </c>
      <c r="I20">
        <v>473918</v>
      </c>
    </row>
    <row r="21" spans="1:9" x14ac:dyDescent="0.35">
      <c r="A21">
        <v>18</v>
      </c>
      <c r="B21">
        <v>1.62259</v>
      </c>
      <c r="C21">
        <v>-1444.04</v>
      </c>
      <c r="G21">
        <v>18</v>
      </c>
      <c r="H21">
        <v>1.62259</v>
      </c>
      <c r="I21">
        <v>483832</v>
      </c>
    </row>
    <row r="22" spans="1:9" x14ac:dyDescent="0.35">
      <c r="A22">
        <v>19</v>
      </c>
      <c r="B22">
        <v>1.7180299999999999</v>
      </c>
      <c r="C22">
        <v>-1355.67</v>
      </c>
      <c r="G22">
        <v>19</v>
      </c>
      <c r="H22">
        <v>1.7180299999999999</v>
      </c>
      <c r="I22">
        <v>493890</v>
      </c>
    </row>
    <row r="23" spans="1:9" x14ac:dyDescent="0.35">
      <c r="A23">
        <v>20</v>
      </c>
      <c r="B23">
        <v>1.81348</v>
      </c>
      <c r="C23">
        <v>-1267.8900000000001</v>
      </c>
      <c r="G23">
        <v>20</v>
      </c>
      <c r="H23">
        <v>1.81348</v>
      </c>
      <c r="I23">
        <v>504054</v>
      </c>
    </row>
    <row r="24" spans="1:9" x14ac:dyDescent="0.35">
      <c r="A24">
        <v>21</v>
      </c>
      <c r="B24">
        <v>1.90892</v>
      </c>
      <c r="C24">
        <v>-1180.48</v>
      </c>
      <c r="G24">
        <v>21</v>
      </c>
      <c r="H24">
        <v>1.90892</v>
      </c>
      <c r="I24">
        <v>514295</v>
      </c>
    </row>
    <row r="25" spans="1:9" x14ac:dyDescent="0.35">
      <c r="A25">
        <v>22</v>
      </c>
      <c r="B25">
        <v>2.0043700000000002</v>
      </c>
      <c r="C25">
        <v>-1093.23</v>
      </c>
      <c r="G25">
        <v>22</v>
      </c>
      <c r="H25">
        <v>2.0043700000000002</v>
      </c>
      <c r="I25">
        <v>524589</v>
      </c>
    </row>
    <row r="26" spans="1:9" x14ac:dyDescent="0.35">
      <c r="A26">
        <v>23</v>
      </c>
      <c r="B26">
        <v>2.0998199999999998</v>
      </c>
      <c r="C26">
        <v>-1005.99</v>
      </c>
      <c r="G26">
        <v>23</v>
      </c>
      <c r="H26">
        <v>2.0998199999999998</v>
      </c>
      <c r="I26">
        <v>534917</v>
      </c>
    </row>
    <row r="27" spans="1:9" x14ac:dyDescent="0.35">
      <c r="A27">
        <v>24</v>
      </c>
      <c r="B27">
        <v>2.1952600000000002</v>
      </c>
      <c r="C27">
        <v>-918.601</v>
      </c>
      <c r="G27">
        <v>24</v>
      </c>
      <c r="H27">
        <v>2.1952600000000002</v>
      </c>
      <c r="I27">
        <v>545263</v>
      </c>
    </row>
    <row r="28" spans="1:9" x14ac:dyDescent="0.35">
      <c r="A28">
        <v>25</v>
      </c>
      <c r="B28">
        <v>2.2907099999999998</v>
      </c>
      <c r="C28">
        <v>-830.93100000000004</v>
      </c>
      <c r="G28">
        <v>25</v>
      </c>
      <c r="H28">
        <v>2.2907099999999998</v>
      </c>
      <c r="I28">
        <v>555612</v>
      </c>
    </row>
    <row r="29" spans="1:9" x14ac:dyDescent="0.35">
      <c r="A29">
        <v>26</v>
      </c>
      <c r="B29">
        <v>2.3861599999999998</v>
      </c>
      <c r="C29">
        <v>-742.86500000000001</v>
      </c>
      <c r="G29">
        <v>26</v>
      </c>
      <c r="H29">
        <v>2.3861599999999998</v>
      </c>
      <c r="I29">
        <v>565956</v>
      </c>
    </row>
    <row r="30" spans="1:9" x14ac:dyDescent="0.35">
      <c r="A30">
        <v>27</v>
      </c>
      <c r="B30">
        <v>2.4815999999999998</v>
      </c>
      <c r="C30">
        <v>-654.298</v>
      </c>
      <c r="G30">
        <v>27</v>
      </c>
      <c r="H30">
        <v>2.4815999999999998</v>
      </c>
      <c r="I30">
        <v>576284</v>
      </c>
    </row>
    <row r="31" spans="1:9" x14ac:dyDescent="0.35">
      <c r="A31">
        <v>28</v>
      </c>
      <c r="B31">
        <v>2.5770499999999998</v>
      </c>
      <c r="C31">
        <v>-565.13699999999994</v>
      </c>
      <c r="G31">
        <v>28</v>
      </c>
      <c r="H31">
        <v>2.5770499999999998</v>
      </c>
      <c r="I31">
        <v>586589</v>
      </c>
    </row>
    <row r="32" spans="1:9" x14ac:dyDescent="0.35">
      <c r="A32">
        <v>29</v>
      </c>
      <c r="B32">
        <v>2.6724899999999998</v>
      </c>
      <c r="C32">
        <v>-475.3</v>
      </c>
      <c r="G32">
        <v>29</v>
      </c>
      <c r="H32">
        <v>2.6724899999999998</v>
      </c>
      <c r="I32">
        <v>596865</v>
      </c>
    </row>
    <row r="33" spans="1:9" x14ac:dyDescent="0.35">
      <c r="A33">
        <v>30</v>
      </c>
      <c r="B33">
        <v>2.7679399999999998</v>
      </c>
      <c r="C33">
        <v>-384.71</v>
      </c>
      <c r="G33">
        <v>30</v>
      </c>
      <c r="H33">
        <v>2.7679399999999998</v>
      </c>
      <c r="I33">
        <v>607109</v>
      </c>
    </row>
    <row r="34" spans="1:9" x14ac:dyDescent="0.35">
      <c r="A34">
        <v>31</v>
      </c>
      <c r="B34">
        <v>2.8633899999999999</v>
      </c>
      <c r="C34">
        <v>-293.30200000000002</v>
      </c>
      <c r="G34">
        <v>31</v>
      </c>
      <c r="H34">
        <v>2.8633899999999999</v>
      </c>
      <c r="I34">
        <v>617316</v>
      </c>
    </row>
    <row r="35" spans="1:9" x14ac:dyDescent="0.35">
      <c r="A35">
        <v>32</v>
      </c>
      <c r="B35">
        <v>2.9588299999999998</v>
      </c>
      <c r="C35">
        <v>-201.012</v>
      </c>
      <c r="G35">
        <v>32</v>
      </c>
      <c r="H35">
        <v>2.9588299999999998</v>
      </c>
      <c r="I35">
        <v>627484</v>
      </c>
    </row>
    <row r="36" spans="1:9" x14ac:dyDescent="0.35">
      <c r="A36">
        <v>33</v>
      </c>
      <c r="B36">
        <v>3.0542799999999999</v>
      </c>
      <c r="C36">
        <v>-107.78400000000001</v>
      </c>
      <c r="G36">
        <v>33</v>
      </c>
      <c r="H36">
        <v>3.0542799999999999</v>
      </c>
      <c r="I36">
        <v>637611</v>
      </c>
    </row>
    <row r="37" spans="1:9" x14ac:dyDescent="0.35">
      <c r="A37">
        <v>34</v>
      </c>
      <c r="B37">
        <v>3.1497299999999999</v>
      </c>
      <c r="C37">
        <v>-13.567600000000001</v>
      </c>
      <c r="G37">
        <v>34</v>
      </c>
      <c r="H37">
        <v>3.1497299999999999</v>
      </c>
      <c r="I37">
        <v>647698</v>
      </c>
    </row>
    <row r="38" spans="1:9" x14ac:dyDescent="0.35">
      <c r="A38">
        <v>35</v>
      </c>
      <c r="B38">
        <v>3.2451699999999999</v>
      </c>
      <c r="C38">
        <v>81.686000000000007</v>
      </c>
      <c r="G38">
        <v>35</v>
      </c>
      <c r="H38">
        <v>3.2451699999999999</v>
      </c>
      <c r="I38">
        <v>657744</v>
      </c>
    </row>
    <row r="39" spans="1:9" x14ac:dyDescent="0.35">
      <c r="A39">
        <v>36</v>
      </c>
      <c r="B39">
        <v>3.3406199999999999</v>
      </c>
      <c r="C39">
        <v>178.02099999999999</v>
      </c>
      <c r="G39">
        <v>36</v>
      </c>
      <c r="H39">
        <v>3.3406199999999999</v>
      </c>
      <c r="I39">
        <v>667749</v>
      </c>
    </row>
    <row r="40" spans="1:9" x14ac:dyDescent="0.35">
      <c r="A40">
        <v>37</v>
      </c>
      <c r="B40">
        <v>3.4360599999999999</v>
      </c>
      <c r="C40">
        <v>275.48</v>
      </c>
      <c r="G40">
        <v>37</v>
      </c>
      <c r="H40">
        <v>3.4360599999999999</v>
      </c>
      <c r="I40">
        <v>677716</v>
      </c>
    </row>
    <row r="41" spans="1:9" x14ac:dyDescent="0.35">
      <c r="A41">
        <v>38</v>
      </c>
      <c r="B41">
        <v>3.5315099999999999</v>
      </c>
      <c r="C41">
        <v>374.101</v>
      </c>
      <c r="G41">
        <v>38</v>
      </c>
      <c r="H41">
        <v>3.5315099999999999</v>
      </c>
      <c r="I41">
        <v>687646</v>
      </c>
    </row>
    <row r="42" spans="1:9" x14ac:dyDescent="0.35">
      <c r="A42">
        <v>39</v>
      </c>
      <c r="B42">
        <v>3.62696</v>
      </c>
      <c r="C42">
        <v>473.923</v>
      </c>
      <c r="G42">
        <v>39</v>
      </c>
      <c r="H42">
        <v>3.62696</v>
      </c>
      <c r="I42">
        <v>697542</v>
      </c>
    </row>
    <row r="43" spans="1:9" x14ac:dyDescent="0.35">
      <c r="A43">
        <v>40</v>
      </c>
      <c r="B43">
        <v>3.7223999999999999</v>
      </c>
      <c r="C43">
        <v>574.98199999999997</v>
      </c>
      <c r="G43">
        <v>40</v>
      </c>
      <c r="H43">
        <v>3.7223999999999999</v>
      </c>
      <c r="I43">
        <v>707407</v>
      </c>
    </row>
    <row r="44" spans="1:9" x14ac:dyDescent="0.35">
      <c r="A44">
        <v>41</v>
      </c>
      <c r="B44">
        <v>3.81785</v>
      </c>
      <c r="C44">
        <v>677.31200000000001</v>
      </c>
      <c r="G44">
        <v>41</v>
      </c>
      <c r="H44">
        <v>3.81785</v>
      </c>
      <c r="I44">
        <v>717246</v>
      </c>
    </row>
    <row r="45" spans="1:9" x14ac:dyDescent="0.35">
      <c r="A45">
        <v>42</v>
      </c>
      <c r="B45">
        <v>3.9133</v>
      </c>
      <c r="C45">
        <v>780.94899999999996</v>
      </c>
      <c r="G45">
        <v>42</v>
      </c>
      <c r="H45">
        <v>3.9133</v>
      </c>
      <c r="I45">
        <v>727063</v>
      </c>
    </row>
    <row r="46" spans="1:9" x14ac:dyDescent="0.35">
      <c r="A46">
        <v>43</v>
      </c>
      <c r="B46">
        <v>4.0087400000000004</v>
      </c>
      <c r="C46">
        <v>885.92499999999995</v>
      </c>
      <c r="G46">
        <v>43</v>
      </c>
      <c r="H46">
        <v>4.0087400000000004</v>
      </c>
      <c r="I46">
        <v>736863</v>
      </c>
    </row>
    <row r="47" spans="1:9" x14ac:dyDescent="0.35">
      <c r="A47">
        <v>44</v>
      </c>
      <c r="B47">
        <v>4.10419</v>
      </c>
      <c r="C47">
        <v>992.27599999999995</v>
      </c>
      <c r="G47">
        <v>44</v>
      </c>
      <c r="H47">
        <v>4.10419</v>
      </c>
      <c r="I47">
        <v>746651</v>
      </c>
    </row>
    <row r="48" spans="1:9" x14ac:dyDescent="0.35">
      <c r="A48">
        <v>45</v>
      </c>
      <c r="B48">
        <v>4.19963</v>
      </c>
      <c r="C48">
        <v>1100.03</v>
      </c>
      <c r="G48">
        <v>45</v>
      </c>
      <c r="H48">
        <v>4.19963</v>
      </c>
      <c r="I48">
        <v>756435</v>
      </c>
    </row>
    <row r="49" spans="1:9" x14ac:dyDescent="0.35">
      <c r="A49">
        <v>46</v>
      </c>
      <c r="B49">
        <v>4.2950799999999996</v>
      </c>
      <c r="C49">
        <v>1209.23</v>
      </c>
      <c r="G49">
        <v>46</v>
      </c>
      <c r="H49">
        <v>4.2950799999999996</v>
      </c>
      <c r="I49">
        <v>766221</v>
      </c>
    </row>
    <row r="50" spans="1:9" x14ac:dyDescent="0.35">
      <c r="A50">
        <v>47</v>
      </c>
      <c r="B50">
        <v>4.39053</v>
      </c>
      <c r="C50">
        <v>1319.91</v>
      </c>
      <c r="G50">
        <v>47</v>
      </c>
      <c r="H50">
        <v>4.39053</v>
      </c>
      <c r="I50">
        <v>776017</v>
      </c>
    </row>
    <row r="51" spans="1:9" x14ac:dyDescent="0.35">
      <c r="A51">
        <v>48</v>
      </c>
      <c r="B51">
        <v>4.48597</v>
      </c>
      <c r="C51">
        <v>1432.1</v>
      </c>
      <c r="G51">
        <v>48</v>
      </c>
      <c r="H51">
        <v>4.48597</v>
      </c>
      <c r="I51">
        <v>785830</v>
      </c>
    </row>
    <row r="52" spans="1:9" x14ac:dyDescent="0.35">
      <c r="A52">
        <v>49</v>
      </c>
      <c r="B52">
        <v>4.5814199999999996</v>
      </c>
      <c r="C52">
        <v>1545.84</v>
      </c>
      <c r="G52">
        <v>49</v>
      </c>
      <c r="H52">
        <v>4.5814199999999996</v>
      </c>
      <c r="I52">
        <v>795672</v>
      </c>
    </row>
    <row r="53" spans="1:9" x14ac:dyDescent="0.35">
      <c r="A53">
        <v>50</v>
      </c>
      <c r="B53">
        <v>4.6768700000000001</v>
      </c>
      <c r="C53">
        <v>1661.17</v>
      </c>
      <c r="G53">
        <v>50</v>
      </c>
      <c r="H53">
        <v>4.6768700000000001</v>
      </c>
      <c r="I53">
        <v>805550</v>
      </c>
    </row>
    <row r="54" spans="1:9" x14ac:dyDescent="0.35">
      <c r="A54">
        <v>51</v>
      </c>
      <c r="B54">
        <v>4.7723100000000001</v>
      </c>
      <c r="C54">
        <v>1778.12</v>
      </c>
      <c r="G54">
        <v>51</v>
      </c>
      <c r="H54">
        <v>4.7723100000000001</v>
      </c>
      <c r="I54">
        <v>815475</v>
      </c>
    </row>
    <row r="55" spans="1:9" x14ac:dyDescent="0.35">
      <c r="A55">
        <v>52</v>
      </c>
      <c r="B55">
        <v>4.8677599999999996</v>
      </c>
      <c r="C55">
        <v>1896.75</v>
      </c>
      <c r="G55">
        <v>52</v>
      </c>
      <c r="H55">
        <v>4.8677599999999996</v>
      </c>
      <c r="I55">
        <v>825460</v>
      </c>
    </row>
    <row r="56" spans="1:9" x14ac:dyDescent="0.35">
      <c r="A56">
        <v>53</v>
      </c>
      <c r="B56">
        <v>4.9631999999999996</v>
      </c>
      <c r="C56">
        <v>2017.09</v>
      </c>
      <c r="G56">
        <v>53</v>
      </c>
      <c r="H56">
        <v>4.9631999999999996</v>
      </c>
      <c r="I56">
        <v>835515</v>
      </c>
    </row>
    <row r="57" spans="1:9" x14ac:dyDescent="0.35">
      <c r="A57">
        <v>54</v>
      </c>
      <c r="B57">
        <v>5.0586500000000001</v>
      </c>
      <c r="C57">
        <v>2139.1999999999998</v>
      </c>
      <c r="G57">
        <v>54</v>
      </c>
      <c r="H57">
        <v>5.0586500000000001</v>
      </c>
      <c r="I57">
        <v>845654</v>
      </c>
    </row>
    <row r="58" spans="1:9" x14ac:dyDescent="0.35">
      <c r="A58">
        <v>55</v>
      </c>
      <c r="B58">
        <v>5.1540999999999997</v>
      </c>
      <c r="C58">
        <v>2263.11</v>
      </c>
      <c r="G58">
        <v>55</v>
      </c>
      <c r="H58">
        <v>5.1540999999999997</v>
      </c>
      <c r="I58">
        <v>855890</v>
      </c>
    </row>
    <row r="59" spans="1:9" x14ac:dyDescent="0.35">
      <c r="A59">
        <v>56</v>
      </c>
      <c r="B59">
        <v>5.2495399999999997</v>
      </c>
      <c r="C59">
        <v>2388.89</v>
      </c>
      <c r="G59">
        <v>56</v>
      </c>
      <c r="H59">
        <v>5.2495399999999997</v>
      </c>
      <c r="I59">
        <v>866238</v>
      </c>
    </row>
    <row r="60" spans="1:9" x14ac:dyDescent="0.35">
      <c r="A60">
        <v>57</v>
      </c>
      <c r="B60">
        <v>5.3449900000000001</v>
      </c>
      <c r="C60">
        <v>2516.59</v>
      </c>
      <c r="G60">
        <v>57</v>
      </c>
      <c r="H60">
        <v>5.3449900000000001</v>
      </c>
      <c r="I60">
        <v>876713</v>
      </c>
    </row>
    <row r="61" spans="1:9" x14ac:dyDescent="0.35">
      <c r="A61">
        <v>58</v>
      </c>
      <c r="B61">
        <v>5.4404300000000001</v>
      </c>
      <c r="C61">
        <v>2646.27</v>
      </c>
      <c r="G61">
        <v>58</v>
      </c>
      <c r="H61">
        <v>5.4404300000000001</v>
      </c>
      <c r="I61">
        <v>887333</v>
      </c>
    </row>
    <row r="62" spans="1:9" x14ac:dyDescent="0.35">
      <c r="A62">
        <v>59</v>
      </c>
      <c r="B62">
        <v>5.5358799999999997</v>
      </c>
      <c r="C62">
        <v>2777.99</v>
      </c>
      <c r="G62">
        <v>59</v>
      </c>
      <c r="H62">
        <v>5.5358799999999997</v>
      </c>
      <c r="I62">
        <v>898117</v>
      </c>
    </row>
    <row r="63" spans="1:9" x14ac:dyDescent="0.35">
      <c r="A63">
        <v>60</v>
      </c>
      <c r="B63">
        <v>5.6313300000000002</v>
      </c>
      <c r="C63">
        <v>2911.82</v>
      </c>
      <c r="G63">
        <v>60</v>
      </c>
      <c r="H63">
        <v>5.6313300000000002</v>
      </c>
      <c r="I63">
        <v>909087</v>
      </c>
    </row>
    <row r="64" spans="1:9" x14ac:dyDescent="0.35">
      <c r="A64">
        <v>61</v>
      </c>
      <c r="B64">
        <v>5.7267700000000001</v>
      </c>
      <c r="C64">
        <v>3047.84</v>
      </c>
      <c r="G64">
        <v>61</v>
      </c>
      <c r="H64">
        <v>5.7267700000000001</v>
      </c>
      <c r="I64">
        <v>920269</v>
      </c>
    </row>
    <row r="65" spans="1:9" x14ac:dyDescent="0.35">
      <c r="A65">
        <v>62</v>
      </c>
      <c r="B65">
        <v>5.8222199999999997</v>
      </c>
      <c r="C65">
        <v>3186.13</v>
      </c>
      <c r="G65">
        <v>62</v>
      </c>
      <c r="H65">
        <v>5.8222199999999997</v>
      </c>
      <c r="I65">
        <v>931691</v>
      </c>
    </row>
    <row r="66" spans="1:9" x14ac:dyDescent="0.35">
      <c r="A66">
        <v>63</v>
      </c>
      <c r="B66">
        <v>5.9176599999999997</v>
      </c>
      <c r="C66">
        <v>3326.77</v>
      </c>
      <c r="G66">
        <v>63</v>
      </c>
      <c r="H66">
        <v>5.9176599999999997</v>
      </c>
      <c r="I66">
        <v>943376</v>
      </c>
    </row>
    <row r="67" spans="1:9" x14ac:dyDescent="0.35">
      <c r="A67">
        <v>64</v>
      </c>
      <c r="B67">
        <v>6.0131100000000002</v>
      </c>
      <c r="C67">
        <v>3469.86</v>
      </c>
      <c r="G67">
        <v>64</v>
      </c>
      <c r="H67">
        <v>6.0131100000000002</v>
      </c>
      <c r="I67">
        <v>955336</v>
      </c>
    </row>
    <row r="68" spans="1:9" x14ac:dyDescent="0.35">
      <c r="A68">
        <v>65</v>
      </c>
      <c r="B68">
        <v>6.1085599999999998</v>
      </c>
      <c r="C68">
        <v>3634.89</v>
      </c>
      <c r="G68">
        <v>65</v>
      </c>
      <c r="H68">
        <v>6.1085599999999998</v>
      </c>
      <c r="I68">
        <v>965029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F6" sqref="F6"/>
    </sheetView>
  </sheetViews>
  <sheetFormatPr defaultRowHeight="14.5" x14ac:dyDescent="0.35"/>
  <sheetData>
    <row r="1" spans="1:3" x14ac:dyDescent="0.35">
      <c r="A1" t="s">
        <v>20</v>
      </c>
    </row>
    <row r="3" spans="1:3" x14ac:dyDescent="0.35">
      <c r="B3" t="s">
        <v>19</v>
      </c>
    </row>
    <row r="4" spans="1:3" x14ac:dyDescent="0.35">
      <c r="B4" t="s">
        <v>1</v>
      </c>
      <c r="C4" t="s">
        <v>14</v>
      </c>
    </row>
    <row r="6" spans="1:3" x14ac:dyDescent="0.35">
      <c r="A6">
        <v>1</v>
      </c>
      <c r="B6">
        <v>0</v>
      </c>
      <c r="C6">
        <v>365549</v>
      </c>
    </row>
    <row r="7" spans="1:3" x14ac:dyDescent="0.35">
      <c r="A7">
        <v>2</v>
      </c>
      <c r="B7">
        <v>9.5446100000000006E-2</v>
      </c>
      <c r="C7">
        <v>330681</v>
      </c>
    </row>
    <row r="8" spans="1:3" x14ac:dyDescent="0.35">
      <c r="A8">
        <v>3</v>
      </c>
      <c r="B8">
        <v>0.19089200000000001</v>
      </c>
      <c r="C8">
        <v>303747</v>
      </c>
    </row>
    <row r="9" spans="1:3" x14ac:dyDescent="0.35">
      <c r="A9">
        <v>4</v>
      </c>
      <c r="B9">
        <v>0.28633900000000001</v>
      </c>
      <c r="C9">
        <v>280571</v>
      </c>
    </row>
    <row r="10" spans="1:3" x14ac:dyDescent="0.35">
      <c r="A10">
        <v>5</v>
      </c>
      <c r="B10">
        <v>0.38178499999999999</v>
      </c>
      <c r="C10">
        <v>260761</v>
      </c>
    </row>
    <row r="11" spans="1:3" x14ac:dyDescent="0.35">
      <c r="A11">
        <v>6</v>
      </c>
      <c r="B11">
        <v>0.47723100000000002</v>
      </c>
      <c r="C11">
        <v>243652</v>
      </c>
    </row>
    <row r="12" spans="1:3" x14ac:dyDescent="0.35">
      <c r="A12">
        <v>7</v>
      </c>
      <c r="B12">
        <v>0.57267699999999999</v>
      </c>
      <c r="C12">
        <v>228838</v>
      </c>
    </row>
    <row r="13" spans="1:3" x14ac:dyDescent="0.35">
      <c r="A13">
        <v>8</v>
      </c>
      <c r="B13">
        <v>0.66812400000000005</v>
      </c>
      <c r="C13">
        <v>215986</v>
      </c>
    </row>
    <row r="14" spans="1:3" x14ac:dyDescent="0.35">
      <c r="A14">
        <v>9</v>
      </c>
      <c r="B14">
        <v>0.76356999999999997</v>
      </c>
      <c r="C14">
        <v>204834</v>
      </c>
    </row>
    <row r="15" spans="1:3" x14ac:dyDescent="0.35">
      <c r="A15">
        <v>10</v>
      </c>
      <c r="B15">
        <v>0.859016</v>
      </c>
      <c r="C15">
        <v>195174</v>
      </c>
    </row>
    <row r="16" spans="1:3" x14ac:dyDescent="0.35">
      <c r="A16">
        <v>11</v>
      </c>
      <c r="B16">
        <v>0.95446200000000003</v>
      </c>
      <c r="C16">
        <v>186839</v>
      </c>
    </row>
    <row r="17" spans="1:3" x14ac:dyDescent="0.35">
      <c r="A17">
        <v>12</v>
      </c>
      <c r="B17">
        <v>1.0499099999999999</v>
      </c>
      <c r="C17">
        <v>179699</v>
      </c>
    </row>
    <row r="18" spans="1:3" x14ac:dyDescent="0.35">
      <c r="A18">
        <v>13</v>
      </c>
      <c r="B18">
        <v>1.1453500000000001</v>
      </c>
      <c r="C18">
        <v>173653</v>
      </c>
    </row>
    <row r="19" spans="1:3" x14ac:dyDescent="0.35">
      <c r="A19">
        <v>14</v>
      </c>
      <c r="B19">
        <v>1.2407999999999999</v>
      </c>
      <c r="C19">
        <v>168617</v>
      </c>
    </row>
    <row r="20" spans="1:3" x14ac:dyDescent="0.35">
      <c r="A20">
        <v>15</v>
      </c>
      <c r="B20">
        <v>1.3362499999999999</v>
      </c>
      <c r="C20">
        <v>164363</v>
      </c>
    </row>
    <row r="21" spans="1:3" x14ac:dyDescent="0.35">
      <c r="A21">
        <v>16</v>
      </c>
      <c r="B21">
        <v>1.4316899999999999</v>
      </c>
      <c r="C21">
        <v>160742</v>
      </c>
    </row>
    <row r="22" spans="1:3" x14ac:dyDescent="0.35">
      <c r="A22">
        <v>17</v>
      </c>
      <c r="B22">
        <v>1.5271399999999999</v>
      </c>
      <c r="C22">
        <v>157879</v>
      </c>
    </row>
    <row r="23" spans="1:3" x14ac:dyDescent="0.35">
      <c r="A23">
        <v>18</v>
      </c>
      <c r="B23">
        <v>1.62259</v>
      </c>
      <c r="C23">
        <v>155837</v>
      </c>
    </row>
    <row r="24" spans="1:3" x14ac:dyDescent="0.35">
      <c r="A24">
        <v>19</v>
      </c>
      <c r="B24">
        <v>1.7180299999999999</v>
      </c>
      <c r="C24">
        <v>154590</v>
      </c>
    </row>
    <row r="25" spans="1:3" x14ac:dyDescent="0.35">
      <c r="A25">
        <v>20</v>
      </c>
      <c r="B25">
        <v>1.81348</v>
      </c>
      <c r="C25">
        <v>154118</v>
      </c>
    </row>
    <row r="26" spans="1:3" x14ac:dyDescent="0.35">
      <c r="A26">
        <v>21</v>
      </c>
      <c r="B26">
        <v>1.90892</v>
      </c>
      <c r="C26">
        <v>154398</v>
      </c>
    </row>
    <row r="27" spans="1:3" x14ac:dyDescent="0.35">
      <c r="A27">
        <v>22</v>
      </c>
      <c r="B27">
        <v>2.0043700000000002</v>
      </c>
      <c r="C27">
        <v>155409</v>
      </c>
    </row>
    <row r="28" spans="1:3" x14ac:dyDescent="0.35">
      <c r="A28">
        <v>23</v>
      </c>
      <c r="B28">
        <v>2.0998199999999998</v>
      </c>
      <c r="C28">
        <v>157128</v>
      </c>
    </row>
    <row r="29" spans="1:3" x14ac:dyDescent="0.35">
      <c r="A29">
        <v>24</v>
      </c>
      <c r="B29">
        <v>2.1952600000000002</v>
      </c>
      <c r="C29">
        <v>159529</v>
      </c>
    </row>
    <row r="30" spans="1:3" x14ac:dyDescent="0.35">
      <c r="A30">
        <v>25</v>
      </c>
      <c r="B30">
        <v>2.2907099999999998</v>
      </c>
      <c r="C30">
        <v>162585</v>
      </c>
    </row>
    <row r="31" spans="1:3" x14ac:dyDescent="0.35">
      <c r="A31">
        <v>26</v>
      </c>
      <c r="B31">
        <v>2.3861599999999998</v>
      </c>
      <c r="C31">
        <v>166268</v>
      </c>
    </row>
    <row r="32" spans="1:3" x14ac:dyDescent="0.35">
      <c r="A32">
        <v>27</v>
      </c>
      <c r="B32">
        <v>2.4815999999999998</v>
      </c>
      <c r="C32">
        <v>170550</v>
      </c>
    </row>
    <row r="33" spans="1:3" x14ac:dyDescent="0.35">
      <c r="A33">
        <v>28</v>
      </c>
      <c r="B33">
        <v>2.5770499999999998</v>
      </c>
      <c r="C33">
        <v>175403</v>
      </c>
    </row>
    <row r="34" spans="1:3" x14ac:dyDescent="0.35">
      <c r="A34">
        <v>29</v>
      </c>
      <c r="B34">
        <v>2.6724899999999998</v>
      </c>
      <c r="C34">
        <v>180798</v>
      </c>
    </row>
    <row r="35" spans="1:3" x14ac:dyDescent="0.35">
      <c r="A35">
        <v>30</v>
      </c>
      <c r="B35">
        <v>2.7679399999999998</v>
      </c>
      <c r="C35">
        <v>186708</v>
      </c>
    </row>
    <row r="36" spans="1:3" x14ac:dyDescent="0.35">
      <c r="A36">
        <v>31</v>
      </c>
      <c r="B36">
        <v>2.8633899999999999</v>
      </c>
      <c r="C36">
        <v>193108</v>
      </c>
    </row>
    <row r="37" spans="1:3" x14ac:dyDescent="0.35">
      <c r="A37">
        <v>32</v>
      </c>
      <c r="B37">
        <v>2.9588299999999998</v>
      </c>
      <c r="C37">
        <v>199974</v>
      </c>
    </row>
    <row r="38" spans="1:3" x14ac:dyDescent="0.35">
      <c r="A38">
        <v>33</v>
      </c>
      <c r="B38">
        <v>3.0542799999999999</v>
      </c>
      <c r="C38">
        <v>207284</v>
      </c>
    </row>
    <row r="39" spans="1:3" x14ac:dyDescent="0.35">
      <c r="A39">
        <v>34</v>
      </c>
      <c r="B39">
        <v>3.1497299999999999</v>
      </c>
      <c r="C39">
        <v>215018</v>
      </c>
    </row>
    <row r="40" spans="1:3" x14ac:dyDescent="0.35">
      <c r="A40">
        <v>35</v>
      </c>
      <c r="B40">
        <v>3.2451699999999999</v>
      </c>
      <c r="C40">
        <v>223157</v>
      </c>
    </row>
    <row r="41" spans="1:3" x14ac:dyDescent="0.35">
      <c r="A41">
        <v>36</v>
      </c>
      <c r="B41">
        <v>3.3406199999999999</v>
      </c>
      <c r="C41">
        <v>231687</v>
      </c>
    </row>
    <row r="42" spans="1:3" x14ac:dyDescent="0.35">
      <c r="A42">
        <v>37</v>
      </c>
      <c r="B42">
        <v>3.4360599999999999</v>
      </c>
      <c r="C42">
        <v>240592</v>
      </c>
    </row>
    <row r="43" spans="1:3" x14ac:dyDescent="0.35">
      <c r="A43">
        <v>38</v>
      </c>
      <c r="B43">
        <v>3.5315099999999999</v>
      </c>
      <c r="C43">
        <v>249860</v>
      </c>
    </row>
    <row r="44" spans="1:3" x14ac:dyDescent="0.35">
      <c r="A44">
        <v>39</v>
      </c>
      <c r="B44">
        <v>3.62696</v>
      </c>
      <c r="C44">
        <v>259480</v>
      </c>
    </row>
    <row r="45" spans="1:3" x14ac:dyDescent="0.35">
      <c r="A45">
        <v>40</v>
      </c>
      <c r="B45">
        <v>3.7223999999999999</v>
      </c>
      <c r="C45">
        <v>269444</v>
      </c>
    </row>
    <row r="46" spans="1:3" x14ac:dyDescent="0.35">
      <c r="A46">
        <v>41</v>
      </c>
      <c r="B46">
        <v>3.81785</v>
      </c>
      <c r="C46">
        <v>279744</v>
      </c>
    </row>
    <row r="47" spans="1:3" x14ac:dyDescent="0.35">
      <c r="A47">
        <v>42</v>
      </c>
      <c r="B47">
        <v>3.9133</v>
      </c>
      <c r="C47">
        <v>290374</v>
      </c>
    </row>
    <row r="48" spans="1:3" x14ac:dyDescent="0.35">
      <c r="A48">
        <v>43</v>
      </c>
      <c r="B48">
        <v>4.0087400000000004</v>
      </c>
      <c r="C48">
        <v>301328</v>
      </c>
    </row>
    <row r="49" spans="1:3" x14ac:dyDescent="0.35">
      <c r="A49">
        <v>44</v>
      </c>
      <c r="B49">
        <v>4.10419</v>
      </c>
      <c r="C49">
        <v>312603</v>
      </c>
    </row>
    <row r="50" spans="1:3" x14ac:dyDescent="0.35">
      <c r="A50">
        <v>45</v>
      </c>
      <c r="B50">
        <v>4.19963</v>
      </c>
      <c r="C50">
        <v>324196</v>
      </c>
    </row>
    <row r="51" spans="1:3" x14ac:dyDescent="0.35">
      <c r="A51">
        <v>46</v>
      </c>
      <c r="B51">
        <v>4.2950799999999996</v>
      </c>
      <c r="C51">
        <v>336106</v>
      </c>
    </row>
    <row r="52" spans="1:3" x14ac:dyDescent="0.35">
      <c r="A52">
        <v>47</v>
      </c>
      <c r="B52">
        <v>4.39053</v>
      </c>
      <c r="C52">
        <v>348333</v>
      </c>
    </row>
    <row r="53" spans="1:3" x14ac:dyDescent="0.35">
      <c r="A53">
        <v>48</v>
      </c>
      <c r="B53">
        <v>4.48597</v>
      </c>
      <c r="C53">
        <v>360875</v>
      </c>
    </row>
    <row r="54" spans="1:3" x14ac:dyDescent="0.35">
      <c r="A54">
        <v>49</v>
      </c>
      <c r="B54">
        <v>4.5814199999999996</v>
      </c>
      <c r="C54">
        <v>373736</v>
      </c>
    </row>
    <row r="55" spans="1:3" x14ac:dyDescent="0.35">
      <c r="A55">
        <v>50</v>
      </c>
      <c r="B55">
        <v>4.6768700000000001</v>
      </c>
      <c r="C55">
        <v>386916</v>
      </c>
    </row>
    <row r="56" spans="1:3" x14ac:dyDescent="0.35">
      <c r="A56">
        <v>51</v>
      </c>
      <c r="B56">
        <v>4.7723100000000001</v>
      </c>
      <c r="C56">
        <v>400420</v>
      </c>
    </row>
    <row r="57" spans="1:3" x14ac:dyDescent="0.35">
      <c r="A57">
        <v>52</v>
      </c>
      <c r="B57">
        <v>4.8677599999999996</v>
      </c>
      <c r="C57">
        <v>414250</v>
      </c>
    </row>
    <row r="58" spans="1:3" x14ac:dyDescent="0.35">
      <c r="A58">
        <v>53</v>
      </c>
      <c r="B58">
        <v>4.9631999999999996</v>
      </c>
      <c r="C58">
        <v>428413</v>
      </c>
    </row>
    <row r="59" spans="1:3" x14ac:dyDescent="0.35">
      <c r="A59">
        <v>54</v>
      </c>
      <c r="B59">
        <v>5.0586500000000001</v>
      </c>
      <c r="C59">
        <v>442912</v>
      </c>
    </row>
    <row r="60" spans="1:3" x14ac:dyDescent="0.35">
      <c r="A60">
        <v>55</v>
      </c>
      <c r="B60">
        <v>5.1540999999999997</v>
      </c>
      <c r="C60">
        <v>457755</v>
      </c>
    </row>
    <row r="61" spans="1:3" x14ac:dyDescent="0.35">
      <c r="A61">
        <v>56</v>
      </c>
      <c r="B61">
        <v>5.2495399999999997</v>
      </c>
      <c r="C61">
        <v>472950</v>
      </c>
    </row>
    <row r="62" spans="1:3" x14ac:dyDescent="0.35">
      <c r="A62">
        <v>57</v>
      </c>
      <c r="B62">
        <v>5.3449900000000001</v>
      </c>
      <c r="C62">
        <v>488503</v>
      </c>
    </row>
    <row r="63" spans="1:3" x14ac:dyDescent="0.35">
      <c r="A63">
        <v>58</v>
      </c>
      <c r="B63">
        <v>5.4404300000000001</v>
      </c>
      <c r="C63">
        <v>504425</v>
      </c>
    </row>
    <row r="64" spans="1:3" x14ac:dyDescent="0.35">
      <c r="A64">
        <v>59</v>
      </c>
      <c r="B64">
        <v>5.5358799999999997</v>
      </c>
      <c r="C64">
        <v>520725</v>
      </c>
    </row>
    <row r="65" spans="1:3" x14ac:dyDescent="0.35">
      <c r="A65">
        <v>60</v>
      </c>
      <c r="B65">
        <v>5.6313300000000002</v>
      </c>
      <c r="C65">
        <v>537415</v>
      </c>
    </row>
    <row r="66" spans="1:3" x14ac:dyDescent="0.35">
      <c r="A66">
        <v>61</v>
      </c>
      <c r="B66">
        <v>5.7267700000000001</v>
      </c>
      <c r="C66">
        <v>554507</v>
      </c>
    </row>
    <row r="67" spans="1:3" x14ac:dyDescent="0.35">
      <c r="A67">
        <v>62</v>
      </c>
      <c r="B67">
        <v>5.8222199999999997</v>
      </c>
      <c r="C67">
        <v>572008</v>
      </c>
    </row>
    <row r="68" spans="1:3" x14ac:dyDescent="0.35">
      <c r="A68">
        <v>63</v>
      </c>
      <c r="B68">
        <v>5.9176599999999997</v>
      </c>
      <c r="C68">
        <v>589965</v>
      </c>
    </row>
    <row r="69" spans="1:3" x14ac:dyDescent="0.35">
      <c r="A69">
        <v>64</v>
      </c>
      <c r="B69">
        <v>6.0131100000000002</v>
      </c>
      <c r="C69">
        <v>608239</v>
      </c>
    </row>
    <row r="70" spans="1:3" x14ac:dyDescent="0.35">
      <c r="A70">
        <v>65</v>
      </c>
      <c r="B70">
        <v>6.1085599999999998</v>
      </c>
      <c r="C70">
        <v>624265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Tri elements</vt:lpstr>
      <vt:lpstr>ANSYS VM mid</vt:lpstr>
      <vt:lpstr>Thin tri</vt:lpstr>
      <vt:lpstr>Thick tri</vt:lpstr>
      <vt:lpstr>Quad elements</vt:lpstr>
      <vt:lpstr>Thin quad</vt:lpstr>
      <vt:lpstr>Thick quad</vt:lpstr>
      <vt:lpstr>Thick quad +SS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Wilson</dc:creator>
  <cp:lastModifiedBy>Peter Wilson</cp:lastModifiedBy>
  <dcterms:created xsi:type="dcterms:W3CDTF">2017-09-02T08:27:27Z</dcterms:created>
  <dcterms:modified xsi:type="dcterms:W3CDTF">2017-09-04T08:56:44Z</dcterms:modified>
</cp:coreProperties>
</file>