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" windowWidth="19035" windowHeight="145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43" i="1"/>
  <c r="D43"/>
  <c r="E43"/>
  <c r="F43"/>
  <c r="G43"/>
  <c r="H43"/>
  <c r="I43"/>
  <c r="J43"/>
  <c r="B43"/>
  <c r="C41"/>
  <c r="D41"/>
  <c r="E41"/>
  <c r="F41"/>
  <c r="G41"/>
  <c r="H41"/>
  <c r="I41"/>
  <c r="J41"/>
  <c r="B41"/>
  <c r="C39"/>
  <c r="D39"/>
  <c r="E39"/>
  <c r="F39"/>
  <c r="G39"/>
  <c r="H39"/>
  <c r="I39"/>
  <c r="J39"/>
  <c r="B39"/>
  <c r="D37"/>
  <c r="E37"/>
  <c r="F37"/>
  <c r="G37"/>
  <c r="H37"/>
  <c r="I37"/>
  <c r="J37"/>
  <c r="K37"/>
  <c r="L37"/>
  <c r="C37"/>
  <c r="P29"/>
</calcChain>
</file>

<file path=xl/sharedStrings.xml><?xml version="1.0" encoding="utf-8"?>
<sst xmlns="http://schemas.openxmlformats.org/spreadsheetml/2006/main" count="106" uniqueCount="42">
  <si>
    <t>A</t>
  </si>
  <si>
    <t>Well ID</t>
  </si>
  <si>
    <t>Conc/Dil</t>
  </si>
  <si>
    <t>Name</t>
  </si>
  <si>
    <t>B</t>
  </si>
  <si>
    <t>STD1</t>
  </si>
  <si>
    <t>STD2</t>
  </si>
  <si>
    <t>STD3</t>
  </si>
  <si>
    <t>STD4</t>
  </si>
  <si>
    <t>STD5</t>
  </si>
  <si>
    <t>STD6</t>
  </si>
  <si>
    <t>STD7</t>
  </si>
  <si>
    <t>STD8</t>
  </si>
  <si>
    <t>STD9</t>
  </si>
  <si>
    <t>BLK</t>
  </si>
  <si>
    <t>C</t>
  </si>
  <si>
    <t>D</t>
  </si>
  <si>
    <t>E</t>
  </si>
  <si>
    <t>SPL1</t>
  </si>
  <si>
    <t>SPL2</t>
  </si>
  <si>
    <t>SPL3</t>
  </si>
  <si>
    <t>SPL4</t>
  </si>
  <si>
    <t>SPL5</t>
  </si>
  <si>
    <t>SPL6</t>
  </si>
  <si>
    <t>SPL7</t>
  </si>
  <si>
    <t>SPL8</t>
  </si>
  <si>
    <t>SPL9</t>
  </si>
  <si>
    <t>MB 0.5X</t>
  </si>
  <si>
    <t>DS 0.25X</t>
  </si>
  <si>
    <t>VS 0.25X</t>
  </si>
  <si>
    <t>MB 0.25X</t>
  </si>
  <si>
    <t>DS 0.125X</t>
  </si>
  <si>
    <t>VS 0.125 X</t>
  </si>
  <si>
    <t>MB 0.125X</t>
  </si>
  <si>
    <t>DS 0.0625X</t>
  </si>
  <si>
    <t>VS 0.0625X</t>
  </si>
  <si>
    <t>F</t>
  </si>
  <si>
    <t>G</t>
  </si>
  <si>
    <t>H</t>
  </si>
  <si>
    <t>485/20,528/20[4]</t>
  </si>
  <si>
    <t>ng in 15 ul</t>
  </si>
  <si>
    <t>Some beads lost in washing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</si>
</sst>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sz val="7"/>
      <color rgb="FF0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rgb="FF80FFFF"/>
        <bgColor indexed="64"/>
      </patternFill>
    </fill>
    <fill>
      <patternFill patternType="solid">
        <fgColor rgb="FFA6CAF0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8DBCE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1" xfId="0" applyFill="1" applyBorder="1" applyAlignment="1">
      <alignment horizontal="left" vertical="center" wrapText="1" inden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 inden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 wrapText="1"/>
    </xf>
    <xf numFmtId="0" fontId="3" fillId="14" borderId="1" xfId="0" applyFont="1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 wrapText="1"/>
    </xf>
    <xf numFmtId="0" fontId="3" fillId="16" borderId="1" xfId="0" applyFont="1" applyFill="1" applyBorder="1" applyAlignment="1">
      <alignment horizontal="center"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Sheet1!$C$9:$L$9</c:f>
              <c:numCache>
                <c:formatCode>General</c:formatCode>
                <c:ptCount val="10"/>
                <c:pt idx="0">
                  <c:v>50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  <c:pt idx="4">
                  <c:v>15</c:v>
                </c:pt>
                <c:pt idx="5">
                  <c:v>10</c:v>
                </c:pt>
                <c:pt idx="6">
                  <c:v>5</c:v>
                </c:pt>
                <c:pt idx="7">
                  <c:v>2.5</c:v>
                </c:pt>
                <c:pt idx="8">
                  <c:v>1</c:v>
                </c:pt>
                <c:pt idx="9">
                  <c:v>0</c:v>
                </c:pt>
              </c:numCache>
            </c:numRef>
          </c:xVal>
          <c:yVal>
            <c:numRef>
              <c:f>Sheet1!$C$37:$L$37</c:f>
              <c:numCache>
                <c:formatCode>General</c:formatCode>
                <c:ptCount val="10"/>
                <c:pt idx="0">
                  <c:v>35749</c:v>
                </c:pt>
                <c:pt idx="1">
                  <c:v>22022</c:v>
                </c:pt>
                <c:pt idx="2">
                  <c:v>18812.5</c:v>
                </c:pt>
                <c:pt idx="3">
                  <c:v>15991.5</c:v>
                </c:pt>
                <c:pt idx="4">
                  <c:v>12007.5</c:v>
                </c:pt>
                <c:pt idx="5">
                  <c:v>8307.5</c:v>
                </c:pt>
                <c:pt idx="6">
                  <c:v>4699</c:v>
                </c:pt>
                <c:pt idx="7">
                  <c:v>2852.5</c:v>
                </c:pt>
                <c:pt idx="8">
                  <c:v>1317.5</c:v>
                </c:pt>
                <c:pt idx="9">
                  <c:v>0</c:v>
                </c:pt>
              </c:numCache>
            </c:numRef>
          </c:yVal>
        </c:ser>
        <c:axId val="59434496"/>
        <c:axId val="59432960"/>
      </c:scatterChart>
      <c:valAx>
        <c:axId val="59434496"/>
        <c:scaling>
          <c:orientation val="minMax"/>
        </c:scaling>
        <c:axPos val="b"/>
        <c:numFmt formatCode="General" sourceLinked="1"/>
        <c:tickLblPos val="nextTo"/>
        <c:crossAx val="59432960"/>
        <c:crosses val="autoZero"/>
        <c:crossBetween val="midCat"/>
      </c:valAx>
      <c:valAx>
        <c:axId val="59432960"/>
        <c:scaling>
          <c:orientation val="minMax"/>
        </c:scaling>
        <c:axPos val="l"/>
        <c:majorGridlines/>
        <c:numFmt formatCode="General" sourceLinked="1"/>
        <c:tickLblPos val="nextTo"/>
        <c:crossAx val="594344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95250</xdr:colOff>
      <xdr:row>13</xdr:row>
      <xdr:rowOff>180975</xdr:rowOff>
    </xdr:from>
    <xdr:to>
      <xdr:col>19</xdr:col>
      <xdr:colOff>400050</xdr:colOff>
      <xdr:row>26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44"/>
  <sheetViews>
    <sheetView tabSelected="1" topLeftCell="A16" workbookViewId="0">
      <selection activeCell="H46" sqref="H46"/>
    </sheetView>
  </sheetViews>
  <sheetFormatPr defaultRowHeight="15"/>
  <sheetData>
    <row r="1" spans="1:14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</row>
    <row r="2" spans="1:14">
      <c r="A2" s="16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 t="s">
        <v>1</v>
      </c>
    </row>
    <row r="3" spans="1:14">
      <c r="A3" s="17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4" t="s">
        <v>2</v>
      </c>
    </row>
    <row r="4" spans="1:14">
      <c r="A4" s="18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4" t="s">
        <v>3</v>
      </c>
    </row>
    <row r="5" spans="1:14">
      <c r="A5" s="16" t="s">
        <v>4</v>
      </c>
      <c r="B5" s="3"/>
      <c r="C5" s="7" t="s">
        <v>5</v>
      </c>
      <c r="D5" s="7" t="s">
        <v>6</v>
      </c>
      <c r="E5" s="7" t="s">
        <v>7</v>
      </c>
      <c r="F5" s="7" t="s">
        <v>8</v>
      </c>
      <c r="G5" s="7" t="s">
        <v>9</v>
      </c>
      <c r="H5" s="7" t="s">
        <v>10</v>
      </c>
      <c r="I5" s="7" t="s">
        <v>11</v>
      </c>
      <c r="J5" s="7" t="s">
        <v>12</v>
      </c>
      <c r="K5" s="7" t="s">
        <v>13</v>
      </c>
      <c r="L5" s="8" t="s">
        <v>14</v>
      </c>
      <c r="M5" s="3"/>
      <c r="N5" s="4" t="s">
        <v>1</v>
      </c>
    </row>
    <row r="6" spans="1:14">
      <c r="A6" s="17"/>
      <c r="B6" s="5"/>
      <c r="C6" s="9">
        <v>50</v>
      </c>
      <c r="D6" s="9">
        <v>30</v>
      </c>
      <c r="E6" s="9">
        <v>25</v>
      </c>
      <c r="F6" s="9">
        <v>20</v>
      </c>
      <c r="G6" s="9">
        <v>15</v>
      </c>
      <c r="H6" s="9">
        <v>10</v>
      </c>
      <c r="I6" s="9">
        <v>5</v>
      </c>
      <c r="J6" s="9">
        <v>2.5</v>
      </c>
      <c r="K6" s="9">
        <v>1</v>
      </c>
      <c r="L6" s="10"/>
      <c r="M6" s="5"/>
      <c r="N6" s="4" t="s">
        <v>2</v>
      </c>
    </row>
    <row r="7" spans="1:14">
      <c r="A7" s="18"/>
      <c r="B7" s="6"/>
      <c r="C7" s="11"/>
      <c r="D7" s="11"/>
      <c r="E7" s="11"/>
      <c r="F7" s="11"/>
      <c r="G7" s="11"/>
      <c r="H7" s="11"/>
      <c r="I7" s="11"/>
      <c r="J7" s="11"/>
      <c r="K7" s="11"/>
      <c r="L7" s="12"/>
      <c r="M7" s="6"/>
      <c r="N7" s="4" t="s">
        <v>3</v>
      </c>
    </row>
    <row r="8" spans="1:14">
      <c r="A8" s="16" t="s">
        <v>15</v>
      </c>
      <c r="B8" s="3"/>
      <c r="C8" s="7" t="s">
        <v>5</v>
      </c>
      <c r="D8" s="7" t="s">
        <v>6</v>
      </c>
      <c r="E8" s="7" t="s">
        <v>7</v>
      </c>
      <c r="F8" s="7" t="s">
        <v>8</v>
      </c>
      <c r="G8" s="7" t="s">
        <v>9</v>
      </c>
      <c r="H8" s="7" t="s">
        <v>10</v>
      </c>
      <c r="I8" s="7" t="s">
        <v>11</v>
      </c>
      <c r="J8" s="7" t="s">
        <v>12</v>
      </c>
      <c r="K8" s="7" t="s">
        <v>13</v>
      </c>
      <c r="L8" s="8" t="s">
        <v>14</v>
      </c>
      <c r="M8" s="3"/>
      <c r="N8" s="4" t="s">
        <v>1</v>
      </c>
    </row>
    <row r="9" spans="1:14">
      <c r="A9" s="17"/>
      <c r="B9" s="5"/>
      <c r="C9" s="9">
        <v>50</v>
      </c>
      <c r="D9" s="9">
        <v>30</v>
      </c>
      <c r="E9" s="9">
        <v>25</v>
      </c>
      <c r="F9" s="9">
        <v>20</v>
      </c>
      <c r="G9" s="9">
        <v>15</v>
      </c>
      <c r="H9" s="9">
        <v>10</v>
      </c>
      <c r="I9" s="9">
        <v>5</v>
      </c>
      <c r="J9" s="9">
        <v>2.5</v>
      </c>
      <c r="K9" s="9">
        <v>1</v>
      </c>
      <c r="L9" s="10">
        <v>0</v>
      </c>
      <c r="M9" s="5"/>
      <c r="N9" s="4" t="s">
        <v>2</v>
      </c>
    </row>
    <row r="10" spans="1:14">
      <c r="A10" s="18"/>
      <c r="B10" s="6"/>
      <c r="C10" s="11"/>
      <c r="D10" s="11"/>
      <c r="E10" s="11"/>
      <c r="F10" s="11"/>
      <c r="G10" s="11"/>
      <c r="H10" s="11"/>
      <c r="I10" s="11"/>
      <c r="J10" s="11"/>
      <c r="K10" s="11"/>
      <c r="L10" s="12"/>
      <c r="M10" s="6"/>
      <c r="N10" s="4" t="s">
        <v>3</v>
      </c>
    </row>
    <row r="11" spans="1:14">
      <c r="A11" s="16" t="s">
        <v>16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4" t="s">
        <v>1</v>
      </c>
    </row>
    <row r="12" spans="1:14">
      <c r="A12" s="17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4" t="s">
        <v>2</v>
      </c>
    </row>
    <row r="13" spans="1:14">
      <c r="A13" s="18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4" t="s">
        <v>3</v>
      </c>
    </row>
    <row r="14" spans="1:14">
      <c r="A14" s="16" t="s">
        <v>17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  <c r="H14" s="13" t="s">
        <v>24</v>
      </c>
      <c r="I14" s="13" t="s">
        <v>25</v>
      </c>
      <c r="J14" s="13" t="s">
        <v>26</v>
      </c>
      <c r="K14" s="3"/>
      <c r="L14" s="3"/>
      <c r="M14" s="3"/>
      <c r="N14" s="4" t="s">
        <v>1</v>
      </c>
    </row>
    <row r="15" spans="1:14">
      <c r="A15" s="17"/>
      <c r="B15" s="14"/>
      <c r="C15" s="14"/>
      <c r="D15" s="14"/>
      <c r="E15" s="14"/>
      <c r="F15" s="14"/>
      <c r="G15" s="14"/>
      <c r="H15" s="14"/>
      <c r="I15" s="14"/>
      <c r="J15" s="14"/>
      <c r="K15" s="5"/>
      <c r="L15" s="5"/>
      <c r="M15" s="5"/>
      <c r="N15" s="4" t="s">
        <v>2</v>
      </c>
    </row>
    <row r="16" spans="1:14" ht="25.5">
      <c r="A16" s="18"/>
      <c r="B16" s="15" t="s">
        <v>27</v>
      </c>
      <c r="C16" s="15" t="s">
        <v>28</v>
      </c>
      <c r="D16" s="15" t="s">
        <v>29</v>
      </c>
      <c r="E16" s="15" t="s">
        <v>30</v>
      </c>
      <c r="F16" s="15" t="s">
        <v>31</v>
      </c>
      <c r="G16" s="15" t="s">
        <v>32</v>
      </c>
      <c r="H16" s="15" t="s">
        <v>33</v>
      </c>
      <c r="I16" s="15" t="s">
        <v>34</v>
      </c>
      <c r="J16" s="15" t="s">
        <v>35</v>
      </c>
      <c r="K16" s="6"/>
      <c r="L16" s="6"/>
      <c r="M16" s="6"/>
      <c r="N16" s="4" t="s">
        <v>3</v>
      </c>
    </row>
    <row r="17" spans="1:16">
      <c r="A17" s="16" t="s">
        <v>36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  <c r="H17" s="13" t="s">
        <v>24</v>
      </c>
      <c r="I17" s="13" t="s">
        <v>25</v>
      </c>
      <c r="J17" s="13" t="s">
        <v>26</v>
      </c>
      <c r="K17" s="3"/>
      <c r="L17" s="3"/>
      <c r="M17" s="3"/>
      <c r="N17" s="4" t="s">
        <v>1</v>
      </c>
    </row>
    <row r="18" spans="1:16">
      <c r="A18" s="17"/>
      <c r="B18" s="14"/>
      <c r="C18" s="14"/>
      <c r="D18" s="14"/>
      <c r="E18" s="14"/>
      <c r="F18" s="14"/>
      <c r="G18" s="14"/>
      <c r="H18" s="14"/>
      <c r="I18" s="14"/>
      <c r="J18" s="14"/>
      <c r="K18" s="5"/>
      <c r="L18" s="5"/>
      <c r="M18" s="5"/>
      <c r="N18" s="4" t="s">
        <v>2</v>
      </c>
    </row>
    <row r="19" spans="1:16" ht="25.5">
      <c r="A19" s="18"/>
      <c r="B19" s="15" t="s">
        <v>27</v>
      </c>
      <c r="C19" s="15" t="s">
        <v>28</v>
      </c>
      <c r="D19" s="15" t="s">
        <v>29</v>
      </c>
      <c r="E19" s="15" t="s">
        <v>30</v>
      </c>
      <c r="F19" s="15" t="s">
        <v>31</v>
      </c>
      <c r="G19" s="15" t="s">
        <v>32</v>
      </c>
      <c r="H19" s="15" t="s">
        <v>33</v>
      </c>
      <c r="I19" s="15" t="s">
        <v>34</v>
      </c>
      <c r="J19" s="15" t="s">
        <v>35</v>
      </c>
      <c r="K19" s="6"/>
      <c r="L19" s="6"/>
      <c r="M19" s="6"/>
      <c r="N19" s="4" t="s">
        <v>3</v>
      </c>
    </row>
    <row r="20" spans="1:16">
      <c r="A20" s="16" t="s">
        <v>37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4" t="s">
        <v>1</v>
      </c>
    </row>
    <row r="21" spans="1:16">
      <c r="A21" s="17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4" t="s">
        <v>2</v>
      </c>
    </row>
    <row r="22" spans="1:16">
      <c r="A22" s="18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4" t="s">
        <v>3</v>
      </c>
    </row>
    <row r="23" spans="1:16">
      <c r="A23" s="16" t="s">
        <v>38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4" t="s">
        <v>1</v>
      </c>
    </row>
    <row r="24" spans="1:16">
      <c r="A24" s="17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4" t="s">
        <v>2</v>
      </c>
    </row>
    <row r="25" spans="1:16">
      <c r="A25" s="18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4" t="s">
        <v>3</v>
      </c>
    </row>
    <row r="27" spans="1:16">
      <c r="A27" s="1"/>
      <c r="B27" s="2">
        <v>1</v>
      </c>
      <c r="C27" s="2">
        <v>2</v>
      </c>
      <c r="D27" s="2">
        <v>3</v>
      </c>
      <c r="E27" s="2">
        <v>4</v>
      </c>
      <c r="F27" s="2">
        <v>5</v>
      </c>
      <c r="G27" s="2">
        <v>6</v>
      </c>
      <c r="H27" s="2">
        <v>7</v>
      </c>
      <c r="I27" s="2">
        <v>8</v>
      </c>
      <c r="J27" s="2">
        <v>9</v>
      </c>
      <c r="K27" s="2">
        <v>10</v>
      </c>
      <c r="L27" s="2">
        <v>11</v>
      </c>
      <c r="M27" s="2">
        <v>12</v>
      </c>
    </row>
    <row r="28" spans="1:16" ht="18">
      <c r="A28" s="2" t="s">
        <v>0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4" t="s">
        <v>39</v>
      </c>
    </row>
    <row r="29" spans="1:16" ht="18">
      <c r="A29" s="2" t="s">
        <v>4</v>
      </c>
      <c r="B29" s="19"/>
      <c r="C29" s="20">
        <v>45071</v>
      </c>
      <c r="D29" s="21">
        <v>31549</v>
      </c>
      <c r="E29" s="22">
        <v>28460</v>
      </c>
      <c r="F29" s="23">
        <v>26687</v>
      </c>
      <c r="G29" s="24">
        <v>21301</v>
      </c>
      <c r="H29" s="25">
        <v>17718</v>
      </c>
      <c r="I29" s="26">
        <v>14465</v>
      </c>
      <c r="J29" s="27">
        <v>12422</v>
      </c>
      <c r="K29" s="27">
        <v>10430</v>
      </c>
      <c r="L29" s="28">
        <v>8971</v>
      </c>
      <c r="M29" s="19"/>
      <c r="N29" s="4" t="s">
        <v>39</v>
      </c>
      <c r="P29">
        <f>AVERAGE(L29:L30)</f>
        <v>9099</v>
      </c>
    </row>
    <row r="30" spans="1:16" ht="18">
      <c r="A30" s="2" t="s">
        <v>15</v>
      </c>
      <c r="B30" s="19"/>
      <c r="C30" s="20">
        <v>44625</v>
      </c>
      <c r="D30" s="21">
        <v>30693</v>
      </c>
      <c r="E30" s="22">
        <v>27363</v>
      </c>
      <c r="F30" s="29">
        <v>23494</v>
      </c>
      <c r="G30" s="24">
        <v>20912</v>
      </c>
      <c r="H30" s="25">
        <v>17095</v>
      </c>
      <c r="I30" s="26">
        <v>13131</v>
      </c>
      <c r="J30" s="27">
        <v>11481</v>
      </c>
      <c r="K30" s="27">
        <v>10403</v>
      </c>
      <c r="L30" s="28">
        <v>9227</v>
      </c>
      <c r="M30" s="19"/>
      <c r="N30" s="4" t="s">
        <v>39</v>
      </c>
    </row>
    <row r="31" spans="1:16" ht="18">
      <c r="A31" s="2" t="s">
        <v>16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4" t="s">
        <v>39</v>
      </c>
    </row>
    <row r="32" spans="1:16" ht="18">
      <c r="A32" s="2" t="s">
        <v>17</v>
      </c>
      <c r="B32" s="25">
        <v>17823</v>
      </c>
      <c r="C32" s="28">
        <v>9461</v>
      </c>
      <c r="D32" s="27">
        <v>10750</v>
      </c>
      <c r="E32" s="25">
        <v>16347</v>
      </c>
      <c r="F32" s="28">
        <v>9301</v>
      </c>
      <c r="G32" s="27">
        <v>10428</v>
      </c>
      <c r="H32" s="26">
        <v>15402</v>
      </c>
      <c r="I32" s="28">
        <v>9461</v>
      </c>
      <c r="J32" s="27">
        <v>9595</v>
      </c>
      <c r="K32" s="19"/>
      <c r="L32" s="19"/>
      <c r="M32" s="19"/>
      <c r="N32" s="4" t="s">
        <v>39</v>
      </c>
    </row>
    <row r="33" spans="1:14" ht="18">
      <c r="A33" s="2" t="s">
        <v>36</v>
      </c>
      <c r="B33" s="25">
        <v>17877</v>
      </c>
      <c r="C33" s="28">
        <v>9233</v>
      </c>
      <c r="D33" s="27">
        <v>10574</v>
      </c>
      <c r="E33" s="25">
        <v>17122</v>
      </c>
      <c r="F33" s="28">
        <v>9429</v>
      </c>
      <c r="G33" s="27">
        <v>10788</v>
      </c>
      <c r="H33" s="25">
        <v>15688</v>
      </c>
      <c r="I33" s="28">
        <v>9286</v>
      </c>
      <c r="J33" s="28">
        <v>9563</v>
      </c>
      <c r="K33" s="19"/>
      <c r="L33" s="19"/>
      <c r="M33" s="19"/>
      <c r="N33" s="4" t="s">
        <v>39</v>
      </c>
    </row>
    <row r="34" spans="1:14" ht="18">
      <c r="A34" s="2" t="s">
        <v>37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4" t="s">
        <v>39</v>
      </c>
    </row>
    <row r="35" spans="1:14" ht="18">
      <c r="A35" s="2" t="s">
        <v>38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4" t="s">
        <v>39</v>
      </c>
    </row>
    <row r="37" spans="1:14">
      <c r="C37">
        <f>AVERAGE(C29:C30)-$P$29</f>
        <v>35749</v>
      </c>
      <c r="D37">
        <f t="shared" ref="D37:L37" si="0">AVERAGE(D29:D30)-$P$29</f>
        <v>22022</v>
      </c>
      <c r="E37">
        <f t="shared" si="0"/>
        <v>18812.5</v>
      </c>
      <c r="F37">
        <f t="shared" si="0"/>
        <v>15991.5</v>
      </c>
      <c r="G37">
        <f t="shared" si="0"/>
        <v>12007.5</v>
      </c>
      <c r="H37">
        <f t="shared" si="0"/>
        <v>8307.5</v>
      </c>
      <c r="I37">
        <f t="shared" si="0"/>
        <v>4699</v>
      </c>
      <c r="J37">
        <f t="shared" si="0"/>
        <v>2852.5</v>
      </c>
      <c r="K37">
        <f t="shared" si="0"/>
        <v>1317.5</v>
      </c>
      <c r="L37">
        <f t="shared" si="0"/>
        <v>0</v>
      </c>
    </row>
    <row r="39" spans="1:14">
      <c r="B39">
        <f>AVERAGE(B32:B33)-$P$29</f>
        <v>8751</v>
      </c>
      <c r="C39">
        <f t="shared" ref="C39:J39" si="1">AVERAGE(C32:C33)-$P$29</f>
        <v>248</v>
      </c>
      <c r="D39">
        <f t="shared" si="1"/>
        <v>1563</v>
      </c>
      <c r="E39">
        <f t="shared" si="1"/>
        <v>7635.5</v>
      </c>
      <c r="F39">
        <f t="shared" si="1"/>
        <v>266</v>
      </c>
      <c r="G39">
        <f t="shared" si="1"/>
        <v>1509</v>
      </c>
      <c r="H39">
        <f t="shared" si="1"/>
        <v>6446</v>
      </c>
      <c r="I39">
        <f t="shared" si="1"/>
        <v>274.5</v>
      </c>
      <c r="J39">
        <f t="shared" si="1"/>
        <v>480</v>
      </c>
    </row>
    <row r="41" spans="1:14">
      <c r="B41">
        <f>B39/738.85*200</f>
        <v>2368.8164038708801</v>
      </c>
      <c r="C41">
        <f t="shared" ref="C41:J41" si="2">C39/738.85*200</f>
        <v>67.131352777965759</v>
      </c>
      <c r="D41">
        <f t="shared" si="2"/>
        <v>423.08993706435672</v>
      </c>
      <c r="E41">
        <f t="shared" si="2"/>
        <v>2066.8606618393446</v>
      </c>
      <c r="F41">
        <f t="shared" si="2"/>
        <v>72.003789673140687</v>
      </c>
      <c r="G41">
        <f t="shared" si="2"/>
        <v>408.47262637883199</v>
      </c>
      <c r="H41">
        <f t="shared" si="2"/>
        <v>1744.8737903498682</v>
      </c>
      <c r="I41">
        <f t="shared" si="2"/>
        <v>74.304662651417743</v>
      </c>
      <c r="J41">
        <f t="shared" si="2"/>
        <v>129.93165053799825</v>
      </c>
    </row>
    <row r="43" spans="1:14">
      <c r="A43" t="s">
        <v>40</v>
      </c>
      <c r="B43" s="30">
        <f>B41*15/1000</f>
        <v>35.532246058063201</v>
      </c>
      <c r="C43" s="30">
        <f t="shared" ref="C43:J43" si="3">C41*15/1000</f>
        <v>1.0069702916694865</v>
      </c>
      <c r="D43" s="30">
        <f t="shared" si="3"/>
        <v>6.3463490559653506</v>
      </c>
      <c r="E43" s="30">
        <f t="shared" si="3"/>
        <v>31.002909927590167</v>
      </c>
      <c r="F43" s="30">
        <f t="shared" si="3"/>
        <v>1.0800568450971102</v>
      </c>
      <c r="G43" s="30">
        <f t="shared" si="3"/>
        <v>6.1270893956824803</v>
      </c>
      <c r="H43" s="30">
        <f t="shared" si="3"/>
        <v>26.173106855248022</v>
      </c>
      <c r="I43" s="30">
        <f t="shared" si="3"/>
        <v>1.1145699397712661</v>
      </c>
      <c r="J43" s="30">
        <f t="shared" si="3"/>
        <v>1.9489747580699739</v>
      </c>
    </row>
    <row r="44" spans="1:14">
      <c r="J44" t="s">
        <v>41</v>
      </c>
    </row>
  </sheetData>
  <mergeCells count="8">
    <mergeCell ref="A20:A22"/>
    <mergeCell ref="A23:A25"/>
    <mergeCell ref="A2:A4"/>
    <mergeCell ref="A5:A7"/>
    <mergeCell ref="A8:A10"/>
    <mergeCell ref="A11:A13"/>
    <mergeCell ref="A14:A16"/>
    <mergeCell ref="A17:A1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Oxford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general</dc:creator>
  <cp:lastModifiedBy>general</cp:lastModifiedBy>
  <dcterms:created xsi:type="dcterms:W3CDTF">2011-02-14T00:52:50Z</dcterms:created>
  <dcterms:modified xsi:type="dcterms:W3CDTF">2011-02-14T00:56:04Z</dcterms:modified>
</cp:coreProperties>
</file>