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4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4" i="1"/>
  <c r="L44"/>
  <c r="K44"/>
  <c r="J44"/>
  <c r="I44"/>
  <c r="H44"/>
  <c r="G44"/>
  <c r="F44"/>
  <c r="E44"/>
  <c r="D44"/>
  <c r="C44"/>
  <c r="B44"/>
  <c r="C42"/>
  <c r="D42"/>
  <c r="E42"/>
  <c r="F42"/>
  <c r="G42"/>
  <c r="H42"/>
  <c r="I42"/>
  <c r="J42"/>
  <c r="K42"/>
  <c r="L42"/>
  <c r="M42"/>
  <c r="B42"/>
  <c r="D36"/>
  <c r="E36"/>
  <c r="F36"/>
  <c r="G36"/>
  <c r="H36"/>
  <c r="I36"/>
  <c r="J36"/>
  <c r="K36"/>
  <c r="L36"/>
  <c r="C36"/>
  <c r="M40"/>
  <c r="L40"/>
  <c r="K40"/>
  <c r="J40"/>
  <c r="I40"/>
  <c r="H40"/>
  <c r="G40"/>
  <c r="F40"/>
  <c r="E40"/>
  <c r="D40"/>
  <c r="C40"/>
  <c r="B40"/>
  <c r="C38"/>
  <c r="D38"/>
  <c r="E38"/>
  <c r="F38"/>
  <c r="G38"/>
  <c r="H38"/>
  <c r="I38"/>
  <c r="J38"/>
  <c r="K38"/>
  <c r="L38"/>
  <c r="M38"/>
  <c r="B38"/>
  <c r="P29"/>
</calcChain>
</file>

<file path=xl/sharedStrings.xml><?xml version="1.0" encoding="utf-8"?>
<sst xmlns="http://schemas.openxmlformats.org/spreadsheetml/2006/main" count="154" uniqueCount="70">
  <si>
    <t>A</t>
  </si>
  <si>
    <t>Well ID</t>
  </si>
  <si>
    <t>Conc/Dil</t>
  </si>
  <si>
    <t>Name</t>
  </si>
  <si>
    <t>B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</si>
  <si>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</si>
  <si>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</si>
  <si>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</si>
  <si>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</si>
  <si>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</si>
  <si>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</si>
  <si>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</si>
  <si>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</si>
  <si>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</si>
  <si>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BLK</t>
  </si>
  <si>
    <t>C</t>
  </si>
  <si>
    <t>D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</si>
  <si>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</si>
  <si>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</si>
  <si>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</si>
  <si>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</si>
  <si>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</si>
  <si>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</si>
  <si>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</si>
  <si>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</si>
  <si>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</si>
  <si>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</si>
  <si>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</si>
  <si>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SPL12</t>
  </si>
  <si>
    <t>Y MB WT IP</t>
  </si>
  <si>
    <t>Y DS WT IP</t>
  </si>
  <si>
    <t>Y VS WT IP</t>
  </si>
  <si>
    <t>Y MB OVX IP</t>
  </si>
  <si>
    <t>Y DS OVX IP</t>
  </si>
  <si>
    <t>Y VS OVX IP</t>
  </si>
  <si>
    <t>O MB WT IP</t>
  </si>
  <si>
    <t>O DS WT IP</t>
  </si>
  <si>
    <t>O VS WT IP</t>
  </si>
  <si>
    <t>O MB OVX IP</t>
  </si>
  <si>
    <t>O DS OVX IP</t>
  </si>
  <si>
    <t>O VS OVX IP</t>
  </si>
  <si>
    <t>E</t>
  </si>
  <si>
    <t>F</t>
  </si>
  <si>
    <t>SPL13</t>
  </si>
  <si>
    <t>SPL14</t>
  </si>
  <si>
    <t>SPL15</t>
  </si>
  <si>
    <t>SPL16</t>
  </si>
  <si>
    <t>SPL17</t>
  </si>
  <si>
    <t>SPL18</t>
  </si>
  <si>
    <t>SPL19</t>
  </si>
  <si>
    <t>SPL20</t>
  </si>
  <si>
    <t>SPL21</t>
  </si>
  <si>
    <t>SPL22</t>
  </si>
  <si>
    <t>SPL23</t>
  </si>
  <si>
    <t>SPL24</t>
  </si>
  <si>
    <t>Y MB WT UB</t>
  </si>
  <si>
    <t>Y DS WT UB</t>
  </si>
  <si>
    <t>Y VS WT UB</t>
  </si>
  <si>
    <t>Y MB OVX UB</t>
  </si>
  <si>
    <t>Y DS OVX UB</t>
  </si>
  <si>
    <t>Y VS OVX UB</t>
  </si>
  <si>
    <t>O MB WT UB</t>
  </si>
  <si>
    <t>O DS WT UB</t>
  </si>
  <si>
    <t>O VS WT UB</t>
  </si>
  <si>
    <t>O MB OVX UB</t>
  </si>
  <si>
    <t>O DS OVX UB</t>
  </si>
  <si>
    <t>O VS OVX UB</t>
  </si>
  <si>
    <t>G</t>
  </si>
  <si>
    <t>H</t>
  </si>
  <si>
    <t>485/20,528/20[3]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</si>
</sst>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Sheet1!$C$6:$L$6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Sheet1!$C$36:$L$36</c:f>
              <c:numCache>
                <c:formatCode>General</c:formatCode>
                <c:ptCount val="10"/>
                <c:pt idx="0">
                  <c:v>16932</c:v>
                </c:pt>
                <c:pt idx="1">
                  <c:v>10214</c:v>
                </c:pt>
                <c:pt idx="2">
                  <c:v>9285</c:v>
                </c:pt>
                <c:pt idx="3">
                  <c:v>7334</c:v>
                </c:pt>
                <c:pt idx="4">
                  <c:v>5514</c:v>
                </c:pt>
                <c:pt idx="5">
                  <c:v>3666</c:v>
                </c:pt>
                <c:pt idx="6">
                  <c:v>2069</c:v>
                </c:pt>
                <c:pt idx="7">
                  <c:v>1041</c:v>
                </c:pt>
                <c:pt idx="8">
                  <c:v>565</c:v>
                </c:pt>
                <c:pt idx="9">
                  <c:v>0</c:v>
                </c:pt>
              </c:numCache>
            </c:numRef>
          </c:yVal>
        </c:ser>
        <c:axId val="67590016"/>
        <c:axId val="67588480"/>
      </c:scatterChart>
      <c:valAx>
        <c:axId val="67590016"/>
        <c:scaling>
          <c:orientation val="minMax"/>
        </c:scaling>
        <c:axPos val="b"/>
        <c:numFmt formatCode="General" sourceLinked="1"/>
        <c:tickLblPos val="nextTo"/>
        <c:crossAx val="67588480"/>
        <c:crosses val="autoZero"/>
        <c:crossBetween val="midCat"/>
      </c:valAx>
      <c:valAx>
        <c:axId val="67588480"/>
        <c:scaling>
          <c:orientation val="minMax"/>
        </c:scaling>
        <c:axPos val="l"/>
        <c:majorGridlines/>
        <c:numFmt formatCode="General" sourceLinked="1"/>
        <c:tickLblPos val="nextTo"/>
        <c:crossAx val="67590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31</xdr:row>
      <xdr:rowOff>133350</xdr:rowOff>
    </xdr:from>
    <xdr:to>
      <xdr:col>21</xdr:col>
      <xdr:colOff>371475</xdr:colOff>
      <xdr:row>45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abSelected="1" topLeftCell="A22" workbookViewId="0">
      <selection activeCell="B45" sqref="B45"/>
    </sheetView>
  </sheetViews>
  <sheetFormatPr defaultRowHeight="15"/>
  <sheetData>
    <row r="1" spans="1:1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>
      <c r="A2" s="16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4">
      <c r="A3" s="1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 t="s">
        <v>2</v>
      </c>
    </row>
    <row r="4" spans="1:14">
      <c r="A4" s="1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 t="s">
        <v>3</v>
      </c>
    </row>
    <row r="5" spans="1:14">
      <c r="A5" s="16" t="s">
        <v>4</v>
      </c>
      <c r="B5" s="3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8" t="s">
        <v>14</v>
      </c>
      <c r="M5" s="3"/>
      <c r="N5" s="4" t="s">
        <v>1</v>
      </c>
    </row>
    <row r="6" spans="1:14">
      <c r="A6" s="17"/>
      <c r="B6" s="5"/>
      <c r="C6" s="9">
        <v>50</v>
      </c>
      <c r="D6" s="9">
        <v>30</v>
      </c>
      <c r="E6" s="9">
        <v>25</v>
      </c>
      <c r="F6" s="9">
        <v>20</v>
      </c>
      <c r="G6" s="9">
        <v>15</v>
      </c>
      <c r="H6" s="9">
        <v>10</v>
      </c>
      <c r="I6" s="9">
        <v>5</v>
      </c>
      <c r="J6" s="9">
        <v>2.5</v>
      </c>
      <c r="K6" s="9">
        <v>1</v>
      </c>
      <c r="L6" s="10">
        <v>0</v>
      </c>
      <c r="M6" s="5"/>
      <c r="N6" s="4" t="s">
        <v>2</v>
      </c>
    </row>
    <row r="7" spans="1:14">
      <c r="A7" s="18"/>
      <c r="B7" s="6"/>
      <c r="C7" s="11"/>
      <c r="D7" s="11"/>
      <c r="E7" s="11"/>
      <c r="F7" s="11"/>
      <c r="G7" s="11"/>
      <c r="H7" s="11"/>
      <c r="I7" s="11"/>
      <c r="J7" s="11"/>
      <c r="K7" s="11"/>
      <c r="L7" s="12"/>
      <c r="M7" s="6"/>
      <c r="N7" s="4" t="s">
        <v>3</v>
      </c>
    </row>
    <row r="8" spans="1:14">
      <c r="A8" s="16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 t="s">
        <v>1</v>
      </c>
    </row>
    <row r="9" spans="1:14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4" t="s">
        <v>2</v>
      </c>
    </row>
    <row r="10" spans="1:14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 t="s">
        <v>3</v>
      </c>
    </row>
    <row r="11" spans="1:14">
      <c r="A11" s="16" t="s">
        <v>16</v>
      </c>
      <c r="B11" s="13" t="s">
        <v>17</v>
      </c>
      <c r="C11" s="13" t="s">
        <v>18</v>
      </c>
      <c r="D11" s="13" t="s">
        <v>19</v>
      </c>
      <c r="E11" s="13" t="s">
        <v>20</v>
      </c>
      <c r="F11" s="13" t="s">
        <v>21</v>
      </c>
      <c r="G11" s="13" t="s">
        <v>22</v>
      </c>
      <c r="H11" s="13" t="s">
        <v>23</v>
      </c>
      <c r="I11" s="13" t="s">
        <v>24</v>
      </c>
      <c r="J11" s="13" t="s">
        <v>25</v>
      </c>
      <c r="K11" s="13" t="s">
        <v>26</v>
      </c>
      <c r="L11" s="13" t="s">
        <v>27</v>
      </c>
      <c r="M11" s="13" t="s">
        <v>28</v>
      </c>
      <c r="N11" s="4" t="s">
        <v>1</v>
      </c>
    </row>
    <row r="12" spans="1:14">
      <c r="A12" s="17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4" t="s">
        <v>2</v>
      </c>
    </row>
    <row r="13" spans="1:14" ht="25.5">
      <c r="A13" s="18"/>
      <c r="B13" s="15" t="s">
        <v>29</v>
      </c>
      <c r="C13" s="15" t="s">
        <v>30</v>
      </c>
      <c r="D13" s="15" t="s">
        <v>31</v>
      </c>
      <c r="E13" s="15" t="s">
        <v>32</v>
      </c>
      <c r="F13" s="15" t="s">
        <v>33</v>
      </c>
      <c r="G13" s="15" t="s">
        <v>34</v>
      </c>
      <c r="H13" s="15" t="s">
        <v>35</v>
      </c>
      <c r="I13" s="15" t="s">
        <v>36</v>
      </c>
      <c r="J13" s="15" t="s">
        <v>37</v>
      </c>
      <c r="K13" s="15" t="s">
        <v>38</v>
      </c>
      <c r="L13" s="15" t="s">
        <v>39</v>
      </c>
      <c r="M13" s="15" t="s">
        <v>40</v>
      </c>
      <c r="N13" s="4" t="s">
        <v>3</v>
      </c>
    </row>
    <row r="14" spans="1:14">
      <c r="A14" s="16" t="s">
        <v>41</v>
      </c>
      <c r="B14" s="13" t="s">
        <v>17</v>
      </c>
      <c r="C14" s="13" t="s">
        <v>18</v>
      </c>
      <c r="D14" s="13" t="s">
        <v>19</v>
      </c>
      <c r="E14" s="13" t="s">
        <v>20</v>
      </c>
      <c r="F14" s="13" t="s">
        <v>21</v>
      </c>
      <c r="G14" s="13" t="s">
        <v>22</v>
      </c>
      <c r="H14" s="13" t="s">
        <v>23</v>
      </c>
      <c r="I14" s="13" t="s">
        <v>24</v>
      </c>
      <c r="J14" s="13" t="s">
        <v>25</v>
      </c>
      <c r="K14" s="13" t="s">
        <v>26</v>
      </c>
      <c r="L14" s="13" t="s">
        <v>27</v>
      </c>
      <c r="M14" s="13" t="s">
        <v>28</v>
      </c>
      <c r="N14" s="4" t="s">
        <v>1</v>
      </c>
    </row>
    <row r="15" spans="1:14">
      <c r="A15" s="1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4" t="s">
        <v>2</v>
      </c>
    </row>
    <row r="16" spans="1:14" ht="25.5">
      <c r="A16" s="18"/>
      <c r="B16" s="15" t="s">
        <v>29</v>
      </c>
      <c r="C16" s="15" t="s">
        <v>30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  <c r="J16" s="15" t="s">
        <v>37</v>
      </c>
      <c r="K16" s="15" t="s">
        <v>38</v>
      </c>
      <c r="L16" s="15" t="s">
        <v>39</v>
      </c>
      <c r="M16" s="15" t="s">
        <v>40</v>
      </c>
      <c r="N16" s="4" t="s">
        <v>3</v>
      </c>
    </row>
    <row r="17" spans="1:16">
      <c r="A17" s="16" t="s">
        <v>42</v>
      </c>
      <c r="B17" s="13" t="s">
        <v>43</v>
      </c>
      <c r="C17" s="13" t="s">
        <v>44</v>
      </c>
      <c r="D17" s="13" t="s">
        <v>45</v>
      </c>
      <c r="E17" s="13" t="s">
        <v>46</v>
      </c>
      <c r="F17" s="13" t="s">
        <v>47</v>
      </c>
      <c r="G17" s="13" t="s">
        <v>48</v>
      </c>
      <c r="H17" s="13" t="s">
        <v>49</v>
      </c>
      <c r="I17" s="13" t="s">
        <v>50</v>
      </c>
      <c r="J17" s="13" t="s">
        <v>51</v>
      </c>
      <c r="K17" s="13" t="s">
        <v>52</v>
      </c>
      <c r="L17" s="13" t="s">
        <v>53</v>
      </c>
      <c r="M17" s="13" t="s">
        <v>54</v>
      </c>
      <c r="N17" s="4" t="s">
        <v>1</v>
      </c>
    </row>
    <row r="18" spans="1:16">
      <c r="A18" s="1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4" t="s">
        <v>2</v>
      </c>
    </row>
    <row r="19" spans="1:16" ht="25.5">
      <c r="A19" s="18"/>
      <c r="B19" s="15" t="s">
        <v>55</v>
      </c>
      <c r="C19" s="15" t="s">
        <v>56</v>
      </c>
      <c r="D19" s="15" t="s">
        <v>57</v>
      </c>
      <c r="E19" s="15" t="s">
        <v>58</v>
      </c>
      <c r="F19" s="15" t="s">
        <v>59</v>
      </c>
      <c r="G19" s="15" t="s">
        <v>60</v>
      </c>
      <c r="H19" s="15" t="s">
        <v>61</v>
      </c>
      <c r="I19" s="15" t="s">
        <v>62</v>
      </c>
      <c r="J19" s="15" t="s">
        <v>63</v>
      </c>
      <c r="K19" s="15" t="s">
        <v>64</v>
      </c>
      <c r="L19" s="15" t="s">
        <v>65</v>
      </c>
      <c r="M19" s="15" t="s">
        <v>66</v>
      </c>
      <c r="N19" s="4" t="s">
        <v>3</v>
      </c>
    </row>
    <row r="20" spans="1:16">
      <c r="A20" s="16" t="s">
        <v>67</v>
      </c>
      <c r="B20" s="13" t="s">
        <v>43</v>
      </c>
      <c r="C20" s="13" t="s">
        <v>44</v>
      </c>
      <c r="D20" s="13" t="s">
        <v>45</v>
      </c>
      <c r="E20" s="13" t="s">
        <v>46</v>
      </c>
      <c r="F20" s="13" t="s">
        <v>47</v>
      </c>
      <c r="G20" s="13" t="s">
        <v>48</v>
      </c>
      <c r="H20" s="13" t="s">
        <v>49</v>
      </c>
      <c r="I20" s="13" t="s">
        <v>50</v>
      </c>
      <c r="J20" s="13" t="s">
        <v>51</v>
      </c>
      <c r="K20" s="13" t="s">
        <v>52</v>
      </c>
      <c r="L20" s="13" t="s">
        <v>53</v>
      </c>
      <c r="M20" s="13" t="s">
        <v>54</v>
      </c>
      <c r="N20" s="4" t="s">
        <v>1</v>
      </c>
    </row>
    <row r="21" spans="1:16">
      <c r="A21" s="1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4" t="s">
        <v>2</v>
      </c>
    </row>
    <row r="22" spans="1:16" ht="25.5">
      <c r="A22" s="18"/>
      <c r="B22" s="15" t="s">
        <v>55</v>
      </c>
      <c r="C22" s="15" t="s">
        <v>56</v>
      </c>
      <c r="D22" s="15" t="s">
        <v>57</v>
      </c>
      <c r="E22" s="15" t="s">
        <v>58</v>
      </c>
      <c r="F22" s="15" t="s">
        <v>59</v>
      </c>
      <c r="G22" s="15" t="s">
        <v>60</v>
      </c>
      <c r="H22" s="15" t="s">
        <v>61</v>
      </c>
      <c r="I22" s="15" t="s">
        <v>62</v>
      </c>
      <c r="J22" s="15" t="s">
        <v>63</v>
      </c>
      <c r="K22" s="15" t="s">
        <v>64</v>
      </c>
      <c r="L22" s="15" t="s">
        <v>65</v>
      </c>
      <c r="M22" s="15" t="s">
        <v>66</v>
      </c>
      <c r="N22" s="4" t="s">
        <v>3</v>
      </c>
    </row>
    <row r="23" spans="1:16">
      <c r="A23" s="16" t="s">
        <v>68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 t="s">
        <v>1</v>
      </c>
    </row>
    <row r="24" spans="1:16">
      <c r="A24" s="1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4" t="s">
        <v>2</v>
      </c>
    </row>
    <row r="25" spans="1:16">
      <c r="A25" s="1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 t="s">
        <v>3</v>
      </c>
    </row>
    <row r="27" spans="1:16">
      <c r="A27" s="1"/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</row>
    <row r="28" spans="1:16" ht="18">
      <c r="A28" s="2" t="s">
        <v>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4" t="s">
        <v>69</v>
      </c>
    </row>
    <row r="29" spans="1:16" ht="18">
      <c r="A29" s="2" t="s">
        <v>4</v>
      </c>
      <c r="B29" s="19"/>
      <c r="C29" s="20">
        <v>21047</v>
      </c>
      <c r="D29" s="21">
        <v>14329</v>
      </c>
      <c r="E29" s="21">
        <v>13400</v>
      </c>
      <c r="F29" s="22">
        <v>11449</v>
      </c>
      <c r="G29" s="23">
        <v>9629</v>
      </c>
      <c r="H29" s="24">
        <v>7781</v>
      </c>
      <c r="I29" s="25">
        <v>6184</v>
      </c>
      <c r="J29" s="26">
        <v>5156</v>
      </c>
      <c r="K29" s="26">
        <v>4680</v>
      </c>
      <c r="L29" s="27">
        <v>4115</v>
      </c>
      <c r="M29" s="19"/>
      <c r="N29" s="4" t="s">
        <v>69</v>
      </c>
      <c r="P29">
        <f>AVERAGE(L29)</f>
        <v>4115</v>
      </c>
    </row>
    <row r="30" spans="1:16" ht="18">
      <c r="A30" s="2" t="s">
        <v>15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4" t="s">
        <v>69</v>
      </c>
    </row>
    <row r="31" spans="1:16" ht="18">
      <c r="A31" s="2" t="s">
        <v>16</v>
      </c>
      <c r="B31" s="24">
        <v>7775</v>
      </c>
      <c r="C31" s="27">
        <v>4246</v>
      </c>
      <c r="D31" s="26">
        <v>5782</v>
      </c>
      <c r="E31" s="25">
        <v>6955</v>
      </c>
      <c r="F31" s="27">
        <v>4344</v>
      </c>
      <c r="G31" s="26">
        <v>4550</v>
      </c>
      <c r="H31" s="26">
        <v>5820</v>
      </c>
      <c r="I31" s="26">
        <v>4611</v>
      </c>
      <c r="J31" s="26">
        <v>5581</v>
      </c>
      <c r="K31" s="25">
        <v>7243</v>
      </c>
      <c r="L31" s="26">
        <v>4681</v>
      </c>
      <c r="M31" s="26">
        <v>5837</v>
      </c>
      <c r="N31" s="4" t="s">
        <v>69</v>
      </c>
    </row>
    <row r="32" spans="1:16" ht="18">
      <c r="A32" s="2" t="s">
        <v>41</v>
      </c>
      <c r="B32" s="24">
        <v>7625</v>
      </c>
      <c r="C32" s="27">
        <v>4208</v>
      </c>
      <c r="D32" s="26">
        <v>5480</v>
      </c>
      <c r="E32" s="25">
        <v>6796</v>
      </c>
      <c r="F32" s="27">
        <v>4385</v>
      </c>
      <c r="G32" s="27">
        <v>4429</v>
      </c>
      <c r="H32" s="26">
        <v>5556</v>
      </c>
      <c r="I32" s="26">
        <v>4524</v>
      </c>
      <c r="J32" s="26">
        <v>5301</v>
      </c>
      <c r="K32" s="24">
        <v>7378</v>
      </c>
      <c r="L32" s="26">
        <v>4732</v>
      </c>
      <c r="M32" s="26">
        <v>5781</v>
      </c>
      <c r="N32" s="4" t="s">
        <v>69</v>
      </c>
    </row>
    <row r="33" spans="1:14" ht="18">
      <c r="A33" s="2" t="s">
        <v>42</v>
      </c>
      <c r="B33" s="26">
        <v>5869</v>
      </c>
      <c r="C33" s="26">
        <v>5372</v>
      </c>
      <c r="D33" s="26">
        <v>4712</v>
      </c>
      <c r="E33" s="27">
        <v>4296</v>
      </c>
      <c r="F33" s="25">
        <v>6488</v>
      </c>
      <c r="G33" s="26">
        <v>5838</v>
      </c>
      <c r="H33" s="26">
        <v>5849</v>
      </c>
      <c r="I33" s="26">
        <v>5387</v>
      </c>
      <c r="J33" s="25">
        <v>6005</v>
      </c>
      <c r="K33" s="26">
        <v>4750</v>
      </c>
      <c r="L33" s="26">
        <v>5611</v>
      </c>
      <c r="M33" s="25">
        <v>6663</v>
      </c>
      <c r="N33" s="4" t="s">
        <v>69</v>
      </c>
    </row>
    <row r="34" spans="1:14" ht="18">
      <c r="A34" s="2" t="s">
        <v>67</v>
      </c>
      <c r="B34" s="26">
        <v>5857</v>
      </c>
      <c r="C34" s="26">
        <v>5313</v>
      </c>
      <c r="D34" s="26">
        <v>4774</v>
      </c>
      <c r="E34" s="27">
        <v>4314</v>
      </c>
      <c r="F34" s="25">
        <v>6514</v>
      </c>
      <c r="G34" s="26">
        <v>5738</v>
      </c>
      <c r="H34" s="26">
        <v>5639</v>
      </c>
      <c r="I34" s="26">
        <v>5227</v>
      </c>
      <c r="J34" s="26">
        <v>5846</v>
      </c>
      <c r="K34" s="26">
        <v>4650</v>
      </c>
      <c r="L34" s="26">
        <v>5381</v>
      </c>
      <c r="M34" s="25">
        <v>6310</v>
      </c>
      <c r="N34" s="4" t="s">
        <v>69</v>
      </c>
    </row>
    <row r="35" spans="1:14" ht="18">
      <c r="A35" s="2" t="s">
        <v>68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4" t="s">
        <v>69</v>
      </c>
    </row>
    <row r="36" spans="1:14">
      <c r="C36">
        <f>(C29-$P$29)</f>
        <v>16932</v>
      </c>
      <c r="D36">
        <f t="shared" ref="D36:L36" si="0">(D29-$P$29)</f>
        <v>10214</v>
      </c>
      <c r="E36">
        <f t="shared" si="0"/>
        <v>9285</v>
      </c>
      <c r="F36">
        <f t="shared" si="0"/>
        <v>7334</v>
      </c>
      <c r="G36">
        <f t="shared" si="0"/>
        <v>5514</v>
      </c>
      <c r="H36">
        <f t="shared" si="0"/>
        <v>3666</v>
      </c>
      <c r="I36">
        <f t="shared" si="0"/>
        <v>2069</v>
      </c>
      <c r="J36">
        <f t="shared" si="0"/>
        <v>1041</v>
      </c>
      <c r="K36">
        <f t="shared" si="0"/>
        <v>565</v>
      </c>
      <c r="L36">
        <f t="shared" si="0"/>
        <v>0</v>
      </c>
    </row>
    <row r="38" spans="1:14">
      <c r="B38">
        <f>(AVERAGE(B31:B32)-$P$29)</f>
        <v>3585</v>
      </c>
      <c r="C38">
        <f t="shared" ref="C38:M40" si="1">(AVERAGE(C31:C32)-$P$29)</f>
        <v>112</v>
      </c>
      <c r="D38">
        <f t="shared" si="1"/>
        <v>1516</v>
      </c>
      <c r="E38">
        <f t="shared" si="1"/>
        <v>2760.5</v>
      </c>
      <c r="F38">
        <f t="shared" si="1"/>
        <v>249.5</v>
      </c>
      <c r="G38">
        <f t="shared" si="1"/>
        <v>374.5</v>
      </c>
      <c r="H38">
        <f t="shared" si="1"/>
        <v>1573</v>
      </c>
      <c r="I38">
        <f t="shared" si="1"/>
        <v>452.5</v>
      </c>
      <c r="J38">
        <f t="shared" si="1"/>
        <v>1326</v>
      </c>
      <c r="K38">
        <f t="shared" si="1"/>
        <v>3195.5</v>
      </c>
      <c r="L38">
        <f t="shared" si="1"/>
        <v>591.5</v>
      </c>
      <c r="M38">
        <f t="shared" si="1"/>
        <v>1694</v>
      </c>
    </row>
    <row r="40" spans="1:14">
      <c r="B40">
        <f>(AVERAGE(B33:B34)-$P$29)</f>
        <v>1748</v>
      </c>
      <c r="C40">
        <f t="shared" si="1"/>
        <v>1227.5</v>
      </c>
      <c r="D40">
        <f t="shared" si="1"/>
        <v>628</v>
      </c>
      <c r="E40">
        <f t="shared" si="1"/>
        <v>190</v>
      </c>
      <c r="F40">
        <f t="shared" si="1"/>
        <v>2386</v>
      </c>
      <c r="G40">
        <f t="shared" si="1"/>
        <v>1673</v>
      </c>
      <c r="H40">
        <f t="shared" si="1"/>
        <v>1629</v>
      </c>
      <c r="I40">
        <f t="shared" si="1"/>
        <v>1192</v>
      </c>
      <c r="J40">
        <f t="shared" si="1"/>
        <v>1810.5</v>
      </c>
      <c r="K40">
        <f t="shared" si="1"/>
        <v>585</v>
      </c>
      <c r="L40">
        <f t="shared" si="1"/>
        <v>1381</v>
      </c>
      <c r="M40">
        <f t="shared" si="1"/>
        <v>2371.5</v>
      </c>
    </row>
    <row r="42" spans="1:14">
      <c r="B42">
        <f>B38/348.41*200</f>
        <v>2057.9202663528599</v>
      </c>
      <c r="C42">
        <f t="shared" ref="C42:M44" si="2">C38/348.41*200</f>
        <v>64.292069688011239</v>
      </c>
      <c r="D42">
        <f t="shared" si="2"/>
        <v>870.23908613415222</v>
      </c>
      <c r="E42">
        <f t="shared" si="2"/>
        <v>1584.6273069085273</v>
      </c>
      <c r="F42">
        <f t="shared" si="2"/>
        <v>143.22206595677505</v>
      </c>
      <c r="G42">
        <f t="shared" si="2"/>
        <v>214.9766080192876</v>
      </c>
      <c r="H42">
        <f t="shared" si="2"/>
        <v>902.95915731465789</v>
      </c>
      <c r="I42">
        <f t="shared" si="2"/>
        <v>259.75144226629544</v>
      </c>
      <c r="J42">
        <f t="shared" si="2"/>
        <v>761.17218219913309</v>
      </c>
      <c r="K42">
        <f t="shared" si="2"/>
        <v>1834.3331132860708</v>
      </c>
      <c r="L42">
        <f t="shared" si="2"/>
        <v>339.54249303980941</v>
      </c>
      <c r="M42">
        <f t="shared" si="2"/>
        <v>972.4175540311702</v>
      </c>
    </row>
    <row r="44" spans="1:14">
      <c r="B44">
        <f>B40/348.41*200</f>
        <v>1003.4155162021755</v>
      </c>
      <c r="C44">
        <f t="shared" si="2"/>
        <v>704.62960305387321</v>
      </c>
      <c r="D44">
        <f t="shared" si="2"/>
        <v>360.49481932206305</v>
      </c>
      <c r="E44">
        <f t="shared" si="2"/>
        <v>109.06690393501907</v>
      </c>
      <c r="F44">
        <f t="shared" si="2"/>
        <v>1369.6506988892397</v>
      </c>
      <c r="G44">
        <f t="shared" si="2"/>
        <v>960.36279096466797</v>
      </c>
      <c r="H44">
        <f t="shared" si="2"/>
        <v>935.10519215866361</v>
      </c>
      <c r="I44">
        <f t="shared" si="2"/>
        <v>684.25131310811969</v>
      </c>
      <c r="J44">
        <f t="shared" si="2"/>
        <v>1039.2927872334319</v>
      </c>
      <c r="K44">
        <f t="shared" si="2"/>
        <v>335.8112568525587</v>
      </c>
      <c r="L44">
        <f t="shared" si="2"/>
        <v>792.74418070663864</v>
      </c>
      <c r="M44">
        <f t="shared" si="2"/>
        <v>1361.3271720099881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general</cp:lastModifiedBy>
  <dcterms:created xsi:type="dcterms:W3CDTF">2011-02-02T01:28:04Z</dcterms:created>
  <dcterms:modified xsi:type="dcterms:W3CDTF">2011-02-02T03:11:43Z</dcterms:modified>
</cp:coreProperties>
</file>