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wwil\Desktop\"/>
    </mc:Choice>
  </mc:AlternateContent>
  <xr:revisionPtr revIDLastSave="0" documentId="13_ncr:1_{7DA007DC-4C0B-4724-870E-97C74D55AD90}" xr6:coauthVersionLast="45" xr6:coauthVersionMax="45" xr10:uidLastSave="{00000000-0000-0000-0000-000000000000}"/>
  <bookViews>
    <workbookView xWindow="-32385" yWindow="7485" windowWidth="20055" windowHeight="12420" activeTab="1" xr2:uid="{943B8DA6-AA36-4F88-BC66-B35307624F1A}"/>
  </bookViews>
  <sheets>
    <sheet name="Sheet1" sheetId="1" r:id="rId1"/>
    <sheet name="그룹핑" sheetId="4" r:id="rId2"/>
    <sheet name="로고" sheetId="3" r:id="rId3"/>
    <sheet name="헬로 할인프로그램" sheetId="2" r:id="rId4"/>
  </sheets>
  <definedNames>
    <definedName name="_xlnm._FilterDatabase" localSheetId="1" hidden="1">그룹핑!$B$2:$B$1055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871" i="1" l="1"/>
  <c r="I870" i="1"/>
  <c r="I868" i="1"/>
  <c r="I867" i="1"/>
  <c r="I866" i="1"/>
  <c r="I864" i="1"/>
  <c r="I857" i="1"/>
  <c r="I856" i="1"/>
  <c r="I855" i="1"/>
  <c r="I841" i="1"/>
  <c r="I804" i="1"/>
  <c r="I800" i="1"/>
  <c r="I797" i="1"/>
  <c r="I795" i="1"/>
  <c r="I794" i="1"/>
  <c r="I793" i="1"/>
  <c r="I778" i="1"/>
  <c r="I777" i="1"/>
  <c r="I770" i="1"/>
  <c r="I769" i="1"/>
  <c r="I768" i="1"/>
  <c r="I767" i="1"/>
  <c r="I762" i="1"/>
  <c r="I761" i="1"/>
  <c r="I755" i="1"/>
  <c r="I750" i="1"/>
  <c r="I747" i="1"/>
  <c r="I744" i="1"/>
  <c r="I737" i="1"/>
  <c r="I694" i="1"/>
  <c r="I687" i="1"/>
  <c r="I681" i="1"/>
  <c r="F676" i="1"/>
  <c r="F675" i="1"/>
  <c r="F674" i="1"/>
  <c r="F673" i="1"/>
  <c r="F672" i="1"/>
  <c r="F671" i="1"/>
  <c r="F670" i="1"/>
  <c r="F669" i="1"/>
  <c r="F664" i="1"/>
  <c r="F663" i="1"/>
  <c r="F662" i="1"/>
  <c r="F661" i="1"/>
  <c r="F646" i="1"/>
  <c r="F645" i="1"/>
  <c r="F644" i="1"/>
  <c r="F643" i="1"/>
  <c r="F642" i="1"/>
  <c r="F641" i="1"/>
  <c r="F640" i="1"/>
  <c r="F598" i="1"/>
  <c r="F597" i="1"/>
  <c r="F596" i="1"/>
  <c r="F595" i="1"/>
  <c r="F594" i="1"/>
  <c r="F593" i="1"/>
  <c r="I676" i="1"/>
  <c r="I669" i="1"/>
  <c r="I658" i="1"/>
  <c r="I657" i="1"/>
  <c r="I656" i="1"/>
  <c r="I649" i="1"/>
  <c r="I648" i="1"/>
  <c r="I640" i="1"/>
  <c r="I63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8" i="1"/>
  <c r="I609" i="1"/>
  <c r="I607" i="1"/>
  <c r="I606" i="1"/>
  <c r="I605" i="1"/>
  <c r="I604" i="1"/>
  <c r="I603" i="1"/>
  <c r="I594" i="1"/>
  <c r="I593" i="1"/>
  <c r="I578" i="1"/>
  <c r="I577" i="1"/>
  <c r="I576" i="1"/>
  <c r="I568" i="1"/>
  <c r="I563" i="1"/>
  <c r="I562" i="1"/>
  <c r="I561" i="1"/>
  <c r="I560" i="1"/>
  <c r="I559" i="1"/>
  <c r="I558" i="1"/>
  <c r="I551" i="1"/>
  <c r="I549" i="1"/>
  <c r="I547" i="1"/>
  <c r="I540" i="1"/>
  <c r="I539" i="1"/>
  <c r="I538" i="1"/>
  <c r="I537" i="1"/>
  <c r="I527" i="1"/>
  <c r="I518" i="1"/>
  <c r="I509" i="1"/>
  <c r="I508" i="1"/>
  <c r="I507" i="1"/>
  <c r="I506" i="1"/>
  <c r="I503" i="1"/>
  <c r="I502" i="1"/>
  <c r="I501" i="1"/>
  <c r="I500" i="1"/>
  <c r="I499" i="1"/>
  <c r="I498" i="1"/>
  <c r="I493" i="1"/>
  <c r="I491" i="1"/>
  <c r="I489" i="1"/>
  <c r="I488" i="1"/>
  <c r="I487" i="1"/>
  <c r="I486" i="1"/>
  <c r="I485" i="1"/>
  <c r="I480" i="1"/>
  <c r="I482" i="1"/>
  <c r="I481" i="1"/>
  <c r="I470" i="1"/>
  <c r="I469" i="1"/>
  <c r="I457" i="1"/>
  <c r="I455" i="1"/>
  <c r="I450" i="1"/>
  <c r="I447" i="1"/>
  <c r="I445" i="1"/>
  <c r="I433" i="1"/>
  <c r="I428" i="1"/>
  <c r="I420" i="1"/>
  <c r="I417" i="1"/>
  <c r="I416" i="1"/>
  <c r="I376" i="1"/>
  <c r="I375" i="1"/>
  <c r="I369" i="1"/>
  <c r="I367" i="1"/>
  <c r="I362" i="1"/>
  <c r="I359" i="1"/>
  <c r="I358" i="1"/>
  <c r="I355" i="1"/>
  <c r="I351" i="1"/>
  <c r="I350" i="1"/>
  <c r="I343" i="1"/>
  <c r="I341" i="1"/>
  <c r="I340" i="1"/>
  <c r="I332" i="1"/>
  <c r="I317" i="1"/>
  <c r="I316" i="1"/>
  <c r="I306" i="1"/>
  <c r="I305" i="1"/>
  <c r="I304" i="1"/>
  <c r="I303" i="1"/>
  <c r="I301" i="1"/>
  <c r="I296" i="1"/>
  <c r="I294" i="1"/>
  <c r="I293" i="1"/>
  <c r="I283" i="1"/>
  <c r="I282" i="1"/>
  <c r="I276" i="1"/>
  <c r="I273" i="1"/>
  <c r="I269" i="1"/>
  <c r="I268" i="1"/>
  <c r="I254" i="1"/>
  <c r="I248" i="1"/>
  <c r="I249" i="1"/>
  <c r="I250" i="1"/>
  <c r="I247" i="1"/>
  <c r="I219" i="1"/>
  <c r="I220" i="1"/>
  <c r="I221" i="1"/>
  <c r="I222" i="1"/>
  <c r="I218" i="1"/>
  <c r="I210" i="1"/>
  <c r="I209" i="1"/>
  <c r="I201" i="1"/>
  <c r="I200" i="1"/>
  <c r="I192" i="1"/>
  <c r="I191" i="1"/>
  <c r="I181" i="1"/>
  <c r="I182" i="1"/>
  <c r="I187" i="1"/>
  <c r="I186" i="1"/>
  <c r="I177" i="1"/>
  <c r="I176" i="1"/>
  <c r="I173" i="1"/>
  <c r="I172" i="1"/>
  <c r="I168" i="1"/>
  <c r="I166" i="1"/>
  <c r="I165" i="1"/>
  <c r="I164" i="1"/>
  <c r="I163" i="1"/>
  <c r="I162" i="1"/>
  <c r="I157" i="1"/>
  <c r="I149" i="1"/>
  <c r="I148" i="1"/>
  <c r="I134" i="1"/>
  <c r="I133" i="1"/>
  <c r="I132" i="1"/>
  <c r="I131" i="1"/>
  <c r="I107" i="1"/>
  <c r="I92" i="1"/>
  <c r="I89" i="1"/>
  <c r="I81" i="1"/>
  <c r="I75" i="1"/>
  <c r="I72" i="1"/>
  <c r="I71" i="1"/>
  <c r="I70" i="1"/>
  <c r="I68" i="1"/>
  <c r="I67" i="1"/>
  <c r="I66" i="1"/>
  <c r="I64" i="1"/>
  <c r="I63" i="1"/>
  <c r="I62" i="1"/>
  <c r="I54" i="1"/>
  <c r="I53" i="1"/>
  <c r="I52" i="1"/>
  <c r="I46" i="1"/>
  <c r="I40" i="1"/>
  <c r="I36" i="1"/>
  <c r="I35" i="1"/>
  <c r="I25" i="1"/>
  <c r="I24" i="1"/>
  <c r="I11" i="1"/>
  <c r="I9" i="1"/>
</calcChain>
</file>

<file path=xl/sharedStrings.xml><?xml version="1.0" encoding="utf-8"?>
<sst xmlns="http://schemas.openxmlformats.org/spreadsheetml/2006/main" count="11125" uniqueCount="2040">
  <si>
    <t>헬로모바일</t>
  </si>
  <si>
    <t>LG</t>
  </si>
  <si>
    <t>LG 헬로모바일</t>
  </si>
  <si>
    <t>The 착한 데이터 1.3GB</t>
  </si>
  <si>
    <t>슬림 2GB</t>
  </si>
  <si>
    <t>KT</t>
  </si>
  <si>
    <t>기본제공</t>
  </si>
  <si>
    <t>LTE</t>
  </si>
  <si>
    <t>100 분</t>
  </si>
  <si>
    <t>100 건</t>
  </si>
  <si>
    <t>N</t>
  </si>
  <si>
    <t>The 착한 데이터 3.6GB</t>
  </si>
  <si>
    <t>50분</t>
  </si>
  <si>
    <t>헬로LTE 표준</t>
  </si>
  <si>
    <t>보편 6GB 100분</t>
  </si>
  <si>
    <t xml:space="preserve">100 분 </t>
  </si>
  <si>
    <t>무료</t>
  </si>
  <si>
    <t>슬림 250 MB</t>
  </si>
  <si>
    <t>토이저러스 키즈 2.5GB</t>
  </si>
  <si>
    <t>만 4세 - 만 12세 이하</t>
  </si>
  <si>
    <t>LTE 휴대폰 신규</t>
  </si>
  <si>
    <t xml:space="preserve">기기변경 가입 고객 </t>
  </si>
  <si>
    <t>5G 라이트 9GB</t>
  </si>
  <si>
    <t>300분</t>
  </si>
  <si>
    <t>토이저러스 키즈 100MB</t>
  </si>
  <si>
    <t>50 분</t>
  </si>
  <si>
    <t>5G 휴대폰 신규</t>
  </si>
  <si>
    <t>5G 스페셜 180GB</t>
  </si>
  <si>
    <t>5G</t>
  </si>
  <si>
    <t>데이터 걱정없는 2.5GB</t>
  </si>
  <si>
    <t>데이터 걱정없는 3.5GB</t>
  </si>
  <si>
    <t>헬로LTE 62</t>
  </si>
  <si>
    <t>350 분</t>
  </si>
  <si>
    <t xml:space="preserve">350 건 </t>
  </si>
  <si>
    <t>데이터 걱정없는 6.6GB</t>
  </si>
  <si>
    <t>데이터 걱정없는 일5GB</t>
  </si>
  <si>
    <t>The 착한 데이터 11GB</t>
  </si>
  <si>
    <t>The 착한 데이터 2GB</t>
  </si>
  <si>
    <t>The 착한 데이터 6.6GB</t>
  </si>
  <si>
    <t>LTE 표준</t>
  </si>
  <si>
    <t>The 베이직한 3GB</t>
  </si>
  <si>
    <t>250 건</t>
  </si>
  <si>
    <t>슬림 250MB 50분</t>
  </si>
  <si>
    <t>슬림 250MB 100분</t>
  </si>
  <si>
    <t>슬림 1GB 100분</t>
  </si>
  <si>
    <t>슬림 1GB 180분</t>
  </si>
  <si>
    <t>180 분</t>
  </si>
  <si>
    <t>헬로LTE 52</t>
  </si>
  <si>
    <t>250 분</t>
  </si>
  <si>
    <t>슬림 1GB 300분</t>
  </si>
  <si>
    <t>300 분</t>
  </si>
  <si>
    <t>보편 3.5GB 100분</t>
  </si>
  <si>
    <t>The 베이직한 2GB</t>
  </si>
  <si>
    <t>200 건</t>
  </si>
  <si>
    <t>보편 10GB 100 분</t>
  </si>
  <si>
    <t>보편 10GB 180 분</t>
  </si>
  <si>
    <t>180  분</t>
  </si>
  <si>
    <t>100건</t>
  </si>
  <si>
    <t>청소년 안심 32</t>
  </si>
  <si>
    <t>만 4세 - 만 18세 이하</t>
  </si>
  <si>
    <t>청소년 24</t>
  </si>
  <si>
    <t>1000 건</t>
  </si>
  <si>
    <t>1인 1회 한정</t>
  </si>
  <si>
    <t>데이터 걱정없는 100GB</t>
  </si>
  <si>
    <t>데이터 걱정없는 3GB</t>
  </si>
  <si>
    <t>150 분</t>
  </si>
  <si>
    <t>The 착한 데이터 300MB</t>
  </si>
  <si>
    <t>밀당 100MB</t>
  </si>
  <si>
    <t>30분</t>
  </si>
  <si>
    <t>The 착한 데이터 1GB</t>
  </si>
  <si>
    <t>밀당 1000MB</t>
  </si>
  <si>
    <t>The 착한 데이터 6GB</t>
  </si>
  <si>
    <t>밀당 1600MB</t>
  </si>
  <si>
    <t>The 착한 데이터 10GB</t>
  </si>
  <si>
    <t>The 착한 데이터 15GB</t>
  </si>
  <si>
    <t xml:space="preserve">KT </t>
  </si>
  <si>
    <t>The 착한 데이터 30GB</t>
  </si>
  <si>
    <t>SKT</t>
  </si>
  <si>
    <t>The 착한 데이터 1.2GB</t>
  </si>
  <si>
    <t>The 착한 데이터 6.5GB</t>
  </si>
  <si>
    <t>헬로LTE 57</t>
  </si>
  <si>
    <t>The 베이직한 1GB</t>
  </si>
  <si>
    <t>헬로LTE 17</t>
  </si>
  <si>
    <t>T map 무료제공</t>
  </si>
  <si>
    <t>헬로LTE 29</t>
  </si>
  <si>
    <t>헬로LTE 34</t>
  </si>
  <si>
    <t>헬로LTE 42</t>
  </si>
  <si>
    <t>60 분</t>
  </si>
  <si>
    <t>160 분</t>
  </si>
  <si>
    <t>200 분</t>
  </si>
  <si>
    <t>슬림 1GB</t>
  </si>
  <si>
    <t>100  분</t>
  </si>
  <si>
    <t>슬림 6GB</t>
  </si>
  <si>
    <t>슬림 10GB</t>
  </si>
  <si>
    <t>슬림 안심 15GB</t>
  </si>
  <si>
    <t>The 특별한 듀얼 유심폰 25</t>
  </si>
  <si>
    <t>다이렉트몰 듀얼심 전용 휴대폰 신규</t>
  </si>
  <si>
    <t>헬로 LTE 표준</t>
  </si>
  <si>
    <t>1650원</t>
  </si>
  <si>
    <t>헬로 LTE 19</t>
  </si>
  <si>
    <t>헬로 LTE 37</t>
  </si>
  <si>
    <t>헬로 LTE 46</t>
  </si>
  <si>
    <t>헬로 LTE 31</t>
  </si>
  <si>
    <t>청소년윙 19</t>
  </si>
  <si>
    <t>20000윙</t>
  </si>
  <si>
    <t xml:space="preserve">가입일 기준 만 18세 이하 </t>
  </si>
  <si>
    <t>청소년윙 24</t>
  </si>
  <si>
    <t>28000윙</t>
  </si>
  <si>
    <t>청소년윙 34</t>
  </si>
  <si>
    <t>청소년윙 42</t>
  </si>
  <si>
    <t>52000윙</t>
  </si>
  <si>
    <t>34000윙</t>
  </si>
  <si>
    <t>청춘 반값 19</t>
  </si>
  <si>
    <t>청춘 반값 31</t>
  </si>
  <si>
    <t>청춘 반값 37</t>
  </si>
  <si>
    <t>청춘 반값 46</t>
  </si>
  <si>
    <t>청춘 반값 57</t>
  </si>
  <si>
    <t>가입일 기준 만 65세 이상</t>
  </si>
  <si>
    <t>60분</t>
  </si>
  <si>
    <t>200건</t>
  </si>
  <si>
    <t>160분</t>
  </si>
  <si>
    <t>200분</t>
  </si>
  <si>
    <t>250분</t>
  </si>
  <si>
    <t>250건</t>
  </si>
  <si>
    <t>LTE 복지 26</t>
  </si>
  <si>
    <t>The 착한 데이터 유심 11GB</t>
  </si>
  <si>
    <t>LTE USIM만 개통하고 휴대폰은 고객이 소유한 휴대폰을 이용</t>
  </si>
  <si>
    <t>슬림 유심 2GB 200분</t>
  </si>
  <si>
    <t>150 건</t>
  </si>
  <si>
    <t>The 착한 데이터 유심 1.3GB</t>
  </si>
  <si>
    <t>보편 유심 5GB 200분</t>
  </si>
  <si>
    <t>토이저러스 키즈 유심 2.5GB</t>
  </si>
  <si>
    <t>토이저러스 키즈 유심 100MB</t>
  </si>
  <si>
    <t>DATA 걱정없는 유심 2.5GB</t>
  </si>
  <si>
    <t>110 분</t>
  </si>
  <si>
    <t>DATA 걱정없는 유심 3.5GB</t>
  </si>
  <si>
    <t>DATA 걱정없는 유심 6.6GB</t>
  </si>
  <si>
    <t>DATA 걱정없는 유심 일5GB</t>
  </si>
  <si>
    <t>보편 유심 5GB 100분</t>
  </si>
  <si>
    <t>50 건</t>
  </si>
  <si>
    <t>5G 라이트 유심 9GB</t>
  </si>
  <si>
    <t>5G 스페셜 유심 180GB</t>
  </si>
  <si>
    <t>5G USIM만 개통하고 휴대폰은 고객이 소유한 휴대폰을 이용</t>
  </si>
  <si>
    <t>30 분</t>
  </si>
  <si>
    <t>The 착한 데이터 유심 3.6GB</t>
  </si>
  <si>
    <t xml:space="preserve">The 착한 데이터 유심 300MB </t>
  </si>
  <si>
    <t>The 착한 데이터 유심 6.6GB</t>
  </si>
  <si>
    <t>슬림 유심 500MB 50분</t>
  </si>
  <si>
    <t>슬림 유심 1GB 50분</t>
  </si>
  <si>
    <t>슬림 유심 1GB 100분</t>
  </si>
  <si>
    <t>슬림 유심 1.5GB 100분</t>
  </si>
  <si>
    <t>보편 유심 3.5GB 150분</t>
  </si>
  <si>
    <t>보편 안심 유심 3GB 200분</t>
  </si>
  <si>
    <t>보편 유심 10GB 100분</t>
  </si>
  <si>
    <t>보편 안심 유심 15GB 100분</t>
  </si>
  <si>
    <t>100 분 (망내 무료)</t>
  </si>
  <si>
    <t>CU 유심 1.5GB 150분</t>
  </si>
  <si>
    <t>CU 유심 3GB 250분</t>
  </si>
  <si>
    <t>CU 유심 7GB 180분</t>
  </si>
  <si>
    <t>CU 유심 10GB 100분</t>
  </si>
  <si>
    <t>CU편의점 및 CU 요금제 전용 페이지를 통해 가입가능</t>
  </si>
  <si>
    <t>CU 유심 10GB 180분</t>
  </si>
  <si>
    <t>180 건</t>
  </si>
  <si>
    <t>CU 안심 유심 15GB 100분</t>
  </si>
  <si>
    <t>CU 안심 유심 11GB</t>
  </si>
  <si>
    <t>청소년 안심 유심 27</t>
  </si>
  <si>
    <t>헬로 USIM 2GB 200분</t>
  </si>
  <si>
    <t>헬로 USIM 5GB 200분</t>
  </si>
  <si>
    <t xml:space="preserve"> CU USIM 1.5GB 150분</t>
  </si>
  <si>
    <t>조건없는 USIM LTE 수다 1.5GB</t>
  </si>
  <si>
    <t>185 분</t>
  </si>
  <si>
    <t>조건없는 USIM LTE 21</t>
  </si>
  <si>
    <t>조건없는 USIM LTE 26</t>
  </si>
  <si>
    <t>약정 USIM LTE 1GB</t>
  </si>
  <si>
    <t>50  분</t>
  </si>
  <si>
    <t>8800원</t>
  </si>
  <si>
    <t>조건없는 USIM LTE 1GB</t>
  </si>
  <si>
    <t>데이터플러스 10GB</t>
  </si>
  <si>
    <t>LTE USIM만 개통하고 패드, 액션캠, LTE 노트북, 기가지니LTE 등 스마트 디바이스에서 이용</t>
  </si>
  <si>
    <t>국내 통신사에서 출시된 스마트폰에는 이용불가</t>
  </si>
  <si>
    <t>데이터플러스 20GB</t>
  </si>
  <si>
    <t>The 착한 데이터 USIM 2GB</t>
  </si>
  <si>
    <t>밀당1600MB</t>
  </si>
  <si>
    <t>헬로적금10 USIM 10GB</t>
  </si>
  <si>
    <t>300 건</t>
  </si>
  <si>
    <t>헬로적금10 USIM 6GB</t>
  </si>
  <si>
    <t>헬로적금10 USIM 2GB</t>
  </si>
  <si>
    <t>헬로적금10 USIM 10GB 플러스</t>
  </si>
  <si>
    <t>데이터 걱정없는 USIM 100GB</t>
  </si>
  <si>
    <t>데이터 걱정없는 USIM 3GB</t>
  </si>
  <si>
    <t>데이터 걱정없는 USIM 2.5GB</t>
  </si>
  <si>
    <t>보편 USIM 6GB</t>
  </si>
  <si>
    <t>보편 USIM 10GB</t>
  </si>
  <si>
    <t>보편 USIM 15GB</t>
  </si>
  <si>
    <t>착한 페이백 데이터 USIM 1GB</t>
  </si>
  <si>
    <t>남은 데이터 페이백 할인</t>
  </si>
  <si>
    <t>착한 페이백 데이터 USIM 2GB</t>
  </si>
  <si>
    <t>약정 USIM LTE 500MB</t>
  </si>
  <si>
    <t>조건없는 USIM LTE 500MB</t>
  </si>
  <si>
    <t>The 착한 데이터 USIM 100MB</t>
  </si>
  <si>
    <t>밀당100MB</t>
  </si>
  <si>
    <t>The 착한 데이터 USIM 300MB</t>
  </si>
  <si>
    <t>The 착한 데이터 USIM 6GB</t>
  </si>
  <si>
    <t>The 착한 데이터 USIM 10GB</t>
  </si>
  <si>
    <t>The 착한 데이터 USIM 15GB</t>
  </si>
  <si>
    <t>조건없는 USIM LTE 31</t>
  </si>
  <si>
    <t>약정 USIM LTE 21</t>
  </si>
  <si>
    <t>약정 USIM LTE 26</t>
  </si>
  <si>
    <t>약정 USIM LTE 31</t>
  </si>
  <si>
    <t>350분</t>
  </si>
  <si>
    <t>CU USIM 3GB 250분</t>
  </si>
  <si>
    <t>CU USIM 7GB 180분</t>
  </si>
  <si>
    <t>CU USIM 10GB 100분</t>
  </si>
  <si>
    <t>CU USIM 10GB 300분</t>
  </si>
  <si>
    <t>헬로USIM 수다 1.5GB</t>
  </si>
  <si>
    <t>LTE USIM 표준</t>
  </si>
  <si>
    <t>조건없는 USIM LTE 수다 750MB</t>
  </si>
  <si>
    <t>130분</t>
  </si>
  <si>
    <t>조건없는 USIM LTE 청소년윙 18</t>
  </si>
  <si>
    <t>조건없는 USIM LTE 청소년윙 23</t>
  </si>
  <si>
    <t>LTE USIM 복지 19</t>
  </si>
  <si>
    <t>조건없는 USIM LTE 23</t>
  </si>
  <si>
    <t>조건없는 USIM LTE 28</t>
  </si>
  <si>
    <t>헬로표준</t>
  </si>
  <si>
    <t>3G</t>
  </si>
  <si>
    <t>3G 휴대폰 신규, 기기변경 시 이용가능</t>
  </si>
  <si>
    <t>3G청소년윙99</t>
  </si>
  <si>
    <t>9900윙</t>
  </si>
  <si>
    <t>완전할인</t>
  </si>
  <si>
    <t>헬로음성120</t>
  </si>
  <si>
    <t>120 분</t>
  </si>
  <si>
    <t>알뜰음성14</t>
  </si>
  <si>
    <t>20 분</t>
  </si>
  <si>
    <t>20 건</t>
  </si>
  <si>
    <t>알뜰음성18</t>
  </si>
  <si>
    <t>알뜰음성24</t>
  </si>
  <si>
    <t>80 분</t>
  </si>
  <si>
    <t>80 건</t>
  </si>
  <si>
    <t xml:space="preserve">8800원 </t>
  </si>
  <si>
    <t>알뜰15</t>
  </si>
  <si>
    <t>알뜰19</t>
  </si>
  <si>
    <t>40 분</t>
  </si>
  <si>
    <t>40 건</t>
  </si>
  <si>
    <t>알뜰25</t>
  </si>
  <si>
    <t>60 건</t>
  </si>
  <si>
    <t>헬로스마트 28</t>
  </si>
  <si>
    <t>2200원</t>
  </si>
  <si>
    <t>헬로스마트 37</t>
  </si>
  <si>
    <t>복지 7000</t>
  </si>
  <si>
    <t>3G음성09</t>
  </si>
  <si>
    <t>3G음성12</t>
  </si>
  <si>
    <t>80분</t>
  </si>
  <si>
    <t>USIM 표준</t>
  </si>
  <si>
    <t>USIM 스마트플러스 20</t>
  </si>
  <si>
    <t>12개월 18700원; 24개월 14300원</t>
  </si>
  <si>
    <t>3G USIM만 개통하고 휴대폰은 고객이 소유한 휴대폰을 이용</t>
  </si>
  <si>
    <t>USIM 스마트플러스 30</t>
  </si>
  <si>
    <t>USIM 스마트플러스 40</t>
  </si>
  <si>
    <t>12개월 28600원;24개월 24200원</t>
  </si>
  <si>
    <t>12개월 38500원;24개월 24100원</t>
  </si>
  <si>
    <t>330 분</t>
  </si>
  <si>
    <t>LGU+ 망 할인 프로그램</t>
  </si>
  <si>
    <t>선택약정</t>
  </si>
  <si>
    <t>KT 망 할인 프로그램</t>
  </si>
  <si>
    <t>신규</t>
  </si>
  <si>
    <t>장기가입</t>
  </si>
  <si>
    <t>O</t>
  </si>
  <si>
    <t>X</t>
  </si>
  <si>
    <t>SKT 망 할인 프로그램</t>
  </si>
  <si>
    <t>안심무약정4</t>
  </si>
  <si>
    <t>이야기알뜰폰</t>
  </si>
  <si>
    <t>후불</t>
  </si>
  <si>
    <t>안심무약정4+300MB</t>
  </si>
  <si>
    <t>안심무약정4+700MB</t>
  </si>
  <si>
    <t>안심무약정4+1GB</t>
  </si>
  <si>
    <t>안심무약정4+2GB</t>
  </si>
  <si>
    <t>안심무약정3</t>
  </si>
  <si>
    <t>10 건</t>
  </si>
  <si>
    <t>안심무약정3+300MB</t>
  </si>
  <si>
    <t>안심무약정3+700MB</t>
  </si>
  <si>
    <t>안심무약정3+1GB</t>
  </si>
  <si>
    <t>안심무약정3+2GB</t>
  </si>
  <si>
    <t>안심무약정2</t>
  </si>
  <si>
    <t>안심무약정2+300MB</t>
  </si>
  <si>
    <t>안심무약정2+700MB</t>
  </si>
  <si>
    <t>안심무약정2+1GB</t>
  </si>
  <si>
    <t>안심무약정2+2GB</t>
  </si>
  <si>
    <t>안심무약정1</t>
  </si>
  <si>
    <t>안심무약정1+300MB</t>
  </si>
  <si>
    <t>안심무약정1+700MB</t>
  </si>
  <si>
    <t>안심무약정1+1GB</t>
  </si>
  <si>
    <t>안심무약정1+2GB</t>
  </si>
  <si>
    <t>이야기(100분+3GB)</t>
  </si>
  <si>
    <t>이야기(100분+6GB)</t>
  </si>
  <si>
    <t>이야기(100분+10GB)</t>
  </si>
  <si>
    <t>LTE 전용요금제로 3G 단말기는 가입이 불가합니다.</t>
  </si>
  <si>
    <t>이야기 보편 1GB</t>
  </si>
  <si>
    <t>이야기 보편 2GB</t>
  </si>
  <si>
    <t>LTE로만 개통 가능합니다</t>
  </si>
  <si>
    <t>무약정 66</t>
  </si>
  <si>
    <t>30 건</t>
  </si>
  <si>
    <t>무약정 77</t>
  </si>
  <si>
    <t>이야기 무한 1.2GB</t>
  </si>
  <si>
    <t>3G 폴더폰은 가입불가</t>
  </si>
  <si>
    <t>이야기 무한 1.5GB</t>
  </si>
  <si>
    <t>이야기 무한 4GB+</t>
  </si>
  <si>
    <t>이야기 무한 100GB+</t>
  </si>
  <si>
    <t>이야기 무한 2.5GB</t>
  </si>
  <si>
    <t>USIM데이터6.5GB</t>
  </si>
  <si>
    <t>USIM데이터11GB(이벤트)</t>
  </si>
  <si>
    <t>특가할인은 특가할인 이벤트 기간 신규가입/번호이동 가입자에 한해 적용됩니다.</t>
  </si>
  <si>
    <t>이야기27</t>
  </si>
  <si>
    <t>이야기55</t>
  </si>
  <si>
    <t>이야기77</t>
  </si>
  <si>
    <t>우체국 (50분+30건)</t>
  </si>
  <si>
    <t>우체국 (120분+60건)</t>
  </si>
  <si>
    <t>우체국 (100분+1.2GB)</t>
  </si>
  <si>
    <t xml:space="preserve">우체국 (100분+2GB) </t>
  </si>
  <si>
    <t>5G 이야기 무한 9GB</t>
  </si>
  <si>
    <t>5G 이야기 무한 200GB</t>
  </si>
  <si>
    <t>내맘대로 (0분+500MB)</t>
  </si>
  <si>
    <t>내맘대로 (50분+500MB)</t>
  </si>
  <si>
    <t>내맘대로 (100분+500MB)</t>
  </si>
  <si>
    <t>내맘대로 (200분+500MB)</t>
  </si>
  <si>
    <t>내맘대로 (300분+500MB)</t>
  </si>
  <si>
    <t>LG 통신망의 요금제는 3G 단말기에서 개통이 불가능합니다.</t>
  </si>
  <si>
    <t>내맘대로 (0분+1GB)</t>
  </si>
  <si>
    <t>내맘대로 (50분+2GB)</t>
  </si>
  <si>
    <t>내맘대로 (100분+1GB)</t>
  </si>
  <si>
    <t>내맘대로 (200분+1GB)</t>
  </si>
  <si>
    <t>내맘대로 (300분+1GB)</t>
  </si>
  <si>
    <t>내맘대로 (50분+1GB)</t>
  </si>
  <si>
    <t>내맘대로 (0분+2GB)</t>
  </si>
  <si>
    <t>내맘대로 (100분+2GB)</t>
  </si>
  <si>
    <t>내맘대로 (200분+2GB)</t>
  </si>
  <si>
    <t>내맘대로 (300분+2GB)</t>
  </si>
  <si>
    <t>내맘대로 (0분+3.5GB)</t>
  </si>
  <si>
    <t>내맘대로 (50분+3.5GB)</t>
  </si>
  <si>
    <t>내맘대로 (100분+3.5GB)</t>
  </si>
  <si>
    <t>내맘대로 (200분+3.5GB)</t>
  </si>
  <si>
    <t>내맘대로 (300분+3.5GB)</t>
  </si>
  <si>
    <t>내맘대로 (50분+7GB)</t>
  </si>
  <si>
    <t>내맘대로 (100분+7GB)</t>
  </si>
  <si>
    <t>내맘대로 (0분+7GB)</t>
  </si>
  <si>
    <t>내맘대로 (300분+7GB)</t>
  </si>
  <si>
    <t>내맘대로 (200분+7GB)</t>
  </si>
  <si>
    <t>내맘대로 차단형 (50분+0MB)</t>
  </si>
  <si>
    <t>내맘대로 차단형 (200분+0MB)</t>
  </si>
  <si>
    <t>내맘대로 차단형 (300분+0MB)</t>
  </si>
  <si>
    <t>내맘대로 차단형 (100분+0MB)</t>
  </si>
  <si>
    <t>내맘대로 차단형 (0분+500MB)</t>
  </si>
  <si>
    <t>내맘대로 차단형 (50분+500MB)</t>
  </si>
  <si>
    <t>내맘대로 차단형 (100분+500MB)</t>
  </si>
  <si>
    <t>내맘대로 차단형 (200분+500MB)</t>
  </si>
  <si>
    <t>내맘대로 차단형 (50분+1GB)</t>
  </si>
  <si>
    <t>내맘대로 차단형 (100분+1GB)</t>
  </si>
  <si>
    <t>내맘대로 차단형 (200분+1GB)</t>
  </si>
  <si>
    <t>51 건</t>
  </si>
  <si>
    <t>52 건</t>
  </si>
  <si>
    <t>53 건</t>
  </si>
  <si>
    <t>54 건</t>
  </si>
  <si>
    <t>55 건</t>
  </si>
  <si>
    <t>Talk 프리 요금제</t>
  </si>
  <si>
    <t>국민 요금제</t>
  </si>
  <si>
    <t>이야기 100+6GB</t>
  </si>
  <si>
    <t>음성통화 1.98원/초; 영상통화 3.3원/초;문자 SMS 22원/건; LMS 44원/건; MMS(사진/그림/배경음악) 220원/건; MMS (동영상) 440원; 데이터 22.53원/MB</t>
  </si>
  <si>
    <t>New 이야기 데이터 1.5GB</t>
  </si>
  <si>
    <t>이야기 데이터 2.3GB (A)</t>
  </si>
  <si>
    <t>이야기 안심 데이터 2.5GB</t>
  </si>
  <si>
    <t>이야기 안심 데이터 3.5GB</t>
  </si>
  <si>
    <t>이야기U 데이터 15G+</t>
  </si>
  <si>
    <t>이야기 데이터 11GB</t>
  </si>
  <si>
    <t>이야기 매일 안심 5GB</t>
  </si>
  <si>
    <t>망 무제한 (100분)</t>
  </si>
  <si>
    <t>이야기 데이터 심플</t>
  </si>
  <si>
    <t>이야기 데이터 스페셜</t>
  </si>
  <si>
    <t>5G 이야기 라이트</t>
  </si>
  <si>
    <t>5G 이야기 스페셜</t>
  </si>
  <si>
    <t>내맘대로K (60분+300MB)</t>
  </si>
  <si>
    <t>내맘대로K (60분+500MB)</t>
  </si>
  <si>
    <t>내맘대로K (60분+1GB)</t>
  </si>
  <si>
    <t>내맘대로K (60분+2GB)</t>
  </si>
  <si>
    <t>내맘대로K (60분+10GB)</t>
  </si>
  <si>
    <t>이야기K 청소년 300MB</t>
  </si>
  <si>
    <t>20000팡</t>
  </si>
  <si>
    <t xml:space="preserve">가입일 기준 만 19세 이하 </t>
  </si>
  <si>
    <t>청소년 요금제 MVoIP 미제공</t>
  </si>
  <si>
    <t>이야기K 청소년 1.5GB</t>
  </si>
  <si>
    <t>52000팡</t>
  </si>
  <si>
    <t>이야기K 200분+1.5GB</t>
  </si>
  <si>
    <t>이야기K 데이터 300MB</t>
  </si>
  <si>
    <t>이야기K 데이터 1.4GB</t>
  </si>
  <si>
    <t>이야기K 데이터 15GB+</t>
  </si>
  <si>
    <t>이야기K 데이터 10GB</t>
  </si>
  <si>
    <t>이야기K 안심 데이터 100GB+</t>
  </si>
  <si>
    <t>무제한 (100분)</t>
  </si>
  <si>
    <t>이야기K 5G 스페셜</t>
  </si>
  <si>
    <t>15 분</t>
  </si>
  <si>
    <t>Band 데이터 세이브</t>
  </si>
  <si>
    <t>선불</t>
  </si>
  <si>
    <t>Band 데이터 안심 300MB</t>
  </si>
  <si>
    <t>Band 데이터 1.2G</t>
  </si>
  <si>
    <t>Band 데이터 2.2G</t>
  </si>
  <si>
    <t>Band 데이터 3.5G</t>
  </si>
  <si>
    <t>Band 데이터 6.5G</t>
  </si>
  <si>
    <t>Band 데이터 퍼펙트</t>
  </si>
  <si>
    <t>Prepay30</t>
  </si>
  <si>
    <t>일 100원</t>
  </si>
  <si>
    <t>Prepay50</t>
  </si>
  <si>
    <t>Prepay90</t>
  </si>
  <si>
    <t>Prepay Free</t>
  </si>
  <si>
    <t>일 300원</t>
  </si>
  <si>
    <t>일 0원</t>
  </si>
  <si>
    <t>일 166원</t>
  </si>
  <si>
    <t>이야기 선불정액 300MB 라이트</t>
  </si>
  <si>
    <t>이야기 선불정액 300MB</t>
  </si>
  <si>
    <t>미제공</t>
  </si>
  <si>
    <t>이야기 선불정액 15GB+</t>
  </si>
  <si>
    <t>이야기 선불정액 300MB Plus</t>
  </si>
  <si>
    <t>New 이야기 선불정액11GB</t>
  </si>
  <si>
    <t>New 이야기 선불정액11GB+</t>
  </si>
  <si>
    <t>이야기K 선불정액10G+</t>
  </si>
  <si>
    <t>이야기 선불 15G+</t>
  </si>
  <si>
    <t>이야기K 선불정액300MB</t>
  </si>
  <si>
    <t>이야기 선불 10G</t>
  </si>
  <si>
    <t>차감</t>
  </si>
  <si>
    <t>스마일 500MB</t>
  </si>
  <si>
    <t>스마텔</t>
  </si>
  <si>
    <t>스마일 플러스(150분+100MB)</t>
  </si>
  <si>
    <t>스마일 플러스(100분+1GB)</t>
  </si>
  <si>
    <t>스마일 플러스(250분+500MB)</t>
  </si>
  <si>
    <t>초과시 SMS 22원/건; LMS/MMS 33원/건; MMS 88원/건</t>
  </si>
  <si>
    <t>USIM 알뜰데이터 10G</t>
  </si>
  <si>
    <t>USIM 알뜰데이터 1.5G</t>
  </si>
  <si>
    <t>유심전용 데이터 LTE 11GB</t>
  </si>
  <si>
    <t>USIM 안심데이터 2.5G</t>
  </si>
  <si>
    <t>USIM 알뜰데이터 15G+</t>
  </si>
  <si>
    <t>USIM 데이터안심100G</t>
  </si>
  <si>
    <t>USIM 안심데이터 4G</t>
  </si>
  <si>
    <t>5G 스마일 베이직</t>
  </si>
  <si>
    <t>5G 스마일 스페셜</t>
  </si>
  <si>
    <t>스마트 톡(Talk)</t>
  </si>
  <si>
    <t>USIM 스마트 심플(200분+500MB)</t>
  </si>
  <si>
    <t>USIM 스마트 심플(100분+1GB)</t>
  </si>
  <si>
    <t>USIM 다이아몬드</t>
  </si>
  <si>
    <t>퍼펙트15G+</t>
  </si>
  <si>
    <t>스마트 6G</t>
  </si>
  <si>
    <t>USIM 통화많이 (2.5GB PLUS)</t>
  </si>
  <si>
    <t>USIM 통화많이 (1.5GB)</t>
  </si>
  <si>
    <t>USIM 통화많이 (3.5GB PLUS)</t>
  </si>
  <si>
    <t>USIM 데이터충분히 (매일5GB)</t>
  </si>
  <si>
    <t>스마트 데이터전용 10G</t>
  </si>
  <si>
    <t>스마트 데이터전용 20G</t>
  </si>
  <si>
    <t>5G 스마트 베이직</t>
  </si>
  <si>
    <t>5G 스마트 스페셜</t>
  </si>
  <si>
    <t xml:space="preserve">Band데이터 에센스 </t>
  </si>
  <si>
    <t>PPS Basic</t>
  </si>
  <si>
    <t>Band데이터세이브</t>
  </si>
  <si>
    <t>Band데이터1.2G</t>
  </si>
  <si>
    <t>Band데이터2.2G</t>
  </si>
  <si>
    <t>Band데이터3.5G</t>
  </si>
  <si>
    <t>Band데이터6.5G</t>
  </si>
  <si>
    <t>Band데이터퍼펙트</t>
  </si>
  <si>
    <t>PPS Premium</t>
  </si>
  <si>
    <t>PPS Lite</t>
  </si>
  <si>
    <t>Band데이터 안심300</t>
  </si>
  <si>
    <t>선불 스마트 300MB</t>
  </si>
  <si>
    <t>선불 스마트 11GB</t>
  </si>
  <si>
    <t>선불 스마트플러스 300MB</t>
  </si>
  <si>
    <t>선불 스마트플러스 11GB</t>
  </si>
  <si>
    <t>선불 알뜰 10GB</t>
  </si>
  <si>
    <t>선불 스마트플러스 11GB(일2GB)</t>
  </si>
  <si>
    <t>선불 스마트 11G(일2GB)</t>
  </si>
  <si>
    <t>선불 알뜰 15GB+</t>
  </si>
  <si>
    <t>선불 스마트 일5GB</t>
  </si>
  <si>
    <t>(파트너스 1+1) 선불 300MB</t>
  </si>
  <si>
    <t>국제전화 매일 20분 +기본제공</t>
  </si>
  <si>
    <t>FreeT</t>
  </si>
  <si>
    <t>LTE 600M</t>
  </si>
  <si>
    <t>심플100분2G</t>
  </si>
  <si>
    <t>LTE 1.1G</t>
  </si>
  <si>
    <t>LTE 23.1</t>
  </si>
  <si>
    <t>알뜰 LTE음성 200</t>
  </si>
  <si>
    <t>프리데이터 1.6G</t>
  </si>
  <si>
    <t>타 통신사(프리티KT/SKT 포함) 신규/번호이동 고객만 가능하며, 기존 프리티 U+ 고객은 해당 상품으로 요금 변경이 불가 합니다</t>
  </si>
  <si>
    <t xml:space="preserve">프리티의 도든 요금제는 위약금이 없는 무약정 요금제입니다. </t>
  </si>
  <si>
    <t xml:space="preserve">통화품질, 부가서비스는 LGU+와 동일 </t>
  </si>
  <si>
    <t>초과시 SMS 22원/건; LMS/MMS 44/220원/건; MMS 440원/건</t>
  </si>
  <si>
    <t>프리티데이터 19</t>
  </si>
  <si>
    <t>USIM LTE 500M</t>
  </si>
  <si>
    <t>USIM LTE 1G</t>
  </si>
  <si>
    <t>프리티 LTE 1G</t>
  </si>
  <si>
    <t>LTE 18.7</t>
  </si>
  <si>
    <t>후불1500 (3G)</t>
  </si>
  <si>
    <t>든든한 USIM 1G</t>
  </si>
  <si>
    <t>심플150분1G</t>
  </si>
  <si>
    <t>프리티심플 600M</t>
  </si>
  <si>
    <t>LTE 13.2</t>
  </si>
  <si>
    <t>프리티 알뜰 300</t>
  </si>
  <si>
    <t>프리티 심플 1.6G</t>
  </si>
  <si>
    <t>심플 200분1G</t>
  </si>
  <si>
    <t>프리티 1500(3G)</t>
  </si>
  <si>
    <t>프리티 45 (3G)</t>
  </si>
  <si>
    <t>프리티 심플 1.1G</t>
  </si>
  <si>
    <t>프리티 실속</t>
  </si>
  <si>
    <t>심플100분1G</t>
  </si>
  <si>
    <t>초과시 SMS 22원/건; LMS/MMS 33원/건; MMS 220원/건</t>
  </si>
  <si>
    <t>타 통신사(프리티LGU+/SKT 포함) 신규/번호이동 고객만 가능하며, 기존 프리티 KT 고객은 해당 상품으로 요금 변경이 불가 합니다</t>
  </si>
  <si>
    <t xml:space="preserve">통화품질, 부가서비스는 KT와 동일 </t>
  </si>
  <si>
    <t>타 통신사(프리티LGU+/KT 포함) 신규/번호이동 고객만 가능하며, 기존 프리티 SKT 고객은 해당 상품으로 요금 변경이 불가 합니다</t>
  </si>
  <si>
    <t xml:space="preserve">통화품질, 부가서비스는 SKT와 동일 </t>
  </si>
  <si>
    <t>650 분</t>
  </si>
  <si>
    <t>800 분</t>
  </si>
  <si>
    <t>450 분</t>
  </si>
  <si>
    <t>115 분</t>
  </si>
  <si>
    <t>650 건</t>
  </si>
  <si>
    <t>450 건</t>
  </si>
  <si>
    <t>LTE 28.6</t>
  </si>
  <si>
    <t>든든한데이터 10GB</t>
  </si>
  <si>
    <t>든든한데이터 20GB</t>
  </si>
  <si>
    <t>프리티든든한 5G</t>
  </si>
  <si>
    <t>든든한110분7.5G</t>
  </si>
  <si>
    <t>든든한 200분6G</t>
  </si>
  <si>
    <t>프리티든든한 10G</t>
  </si>
  <si>
    <t>프리티데이터 2.5G</t>
  </si>
  <si>
    <t>프리티든든한 4G</t>
  </si>
  <si>
    <t>든든한 USIM 4G(+1G)</t>
  </si>
  <si>
    <t>든든한 USIM 5G(+2G)</t>
  </si>
  <si>
    <t>USIM 프리티데이터 10G</t>
  </si>
  <si>
    <t>데이터매일 200M</t>
  </si>
  <si>
    <t>USIM 데이터 10G</t>
  </si>
  <si>
    <t>데이터매일 200M(안심차단)</t>
  </si>
  <si>
    <t>든든한 USIM 10G</t>
  </si>
  <si>
    <t>든든한 USIM 3G</t>
  </si>
  <si>
    <t>유심 데이터 10G</t>
  </si>
  <si>
    <t>프리티든든한 6G</t>
  </si>
  <si>
    <t>프리티심플 4.5G</t>
  </si>
  <si>
    <t>든든한 100분6G</t>
  </si>
  <si>
    <t>든든한 300분6G</t>
  </si>
  <si>
    <t>든든한 100분10G</t>
  </si>
  <si>
    <t>프리티 심플 2G</t>
  </si>
  <si>
    <t>프리티 심플 3.5G</t>
  </si>
  <si>
    <t>프리티 데이터 2.5G</t>
  </si>
  <si>
    <t>든든한 300분10G</t>
  </si>
  <si>
    <t>심플 200분3.5G</t>
  </si>
  <si>
    <t>든든한 200분10G</t>
  </si>
  <si>
    <t>프리티데이터 10G</t>
  </si>
  <si>
    <t>500 분</t>
  </si>
  <si>
    <t>400 분</t>
  </si>
  <si>
    <t xml:space="preserve"> 100 분</t>
  </si>
  <si>
    <t>음성/문자는 지원되는 테블릿 기기에서만 가능합니다. (일반 휴대폰 기기는 사용불가)</t>
  </si>
  <si>
    <t>데이터톡톡 3.5G</t>
  </si>
  <si>
    <t>데이터팡팡 매일5G</t>
  </si>
  <si>
    <t>데이터안심 2.5</t>
  </si>
  <si>
    <t>데이터안심 6.6</t>
  </si>
  <si>
    <t>USIM 프리티데이터 6.6G</t>
  </si>
  <si>
    <t>선불데이터300MB+1Mbps</t>
  </si>
  <si>
    <t>USIM 프리티데이터중심 300M</t>
  </si>
  <si>
    <t>USIM 프리티데이터중심 1.3G</t>
  </si>
  <si>
    <t>USIM 프리티데이터선택 1G</t>
  </si>
  <si>
    <t>USIM 프리티데이터선택 300M</t>
  </si>
  <si>
    <t>USIM 프리티데이터선택 3G</t>
  </si>
  <si>
    <t>데이터톡톡 3G</t>
  </si>
  <si>
    <t>데이터팡팡 100G</t>
  </si>
  <si>
    <t>프리티데이터톡톡 4G</t>
  </si>
  <si>
    <t>프리티데이터팡팡 100G</t>
  </si>
  <si>
    <t>프리티 데이터 슬림</t>
  </si>
  <si>
    <t>USIM 데이터중심 3.5G</t>
  </si>
  <si>
    <t>USIM 데이터중심 300M</t>
  </si>
  <si>
    <t>타 통신사(프리티KT/LGU+ 포함) 신규/번호이동 고객만 가능하며, 기존 프리티 SKT 고객은 해당 상품으로 요금 변경이 불가 합니다</t>
  </si>
  <si>
    <t>데이터안심 15G</t>
  </si>
  <si>
    <t>USIM 프리티데이터중심 11G</t>
  </si>
  <si>
    <t>5G더빠른9G</t>
  </si>
  <si>
    <t>데이터안심 3G</t>
  </si>
  <si>
    <t>USIM 프리티데이터선택 10G</t>
  </si>
  <si>
    <t>타 통신사(프리티KT/LGU+ 포함) 신규/번호이동 고객만 가능하며, 기존 프리티 KT 고객은 해당 상품으로 요금 변경이 불가 합니다</t>
  </si>
  <si>
    <t>프리티데이터안심15G</t>
  </si>
  <si>
    <t>USIM 데이터중심 11G</t>
  </si>
  <si>
    <t>선불 데이터 300M</t>
  </si>
  <si>
    <t>선불 데이터안심 15G</t>
  </si>
  <si>
    <t>선불 데이터플러스 300M</t>
  </si>
  <si>
    <t>선불 데이터플러스 11G</t>
  </si>
  <si>
    <t>선불 데이터 11G</t>
  </si>
  <si>
    <t>국제전화 일 20분+기본제공</t>
  </si>
  <si>
    <t>선불데이터플러스 요금제의 경우 미국,중국,캐나다,몽고등 하루 20분 국제전화 기본 제공됩니다.</t>
  </si>
  <si>
    <t>선불 LTE 표준</t>
  </si>
  <si>
    <t>선불 LTE 절약</t>
  </si>
  <si>
    <t>월 4950원</t>
  </si>
  <si>
    <t>월 9900원</t>
  </si>
  <si>
    <t>일차감 165원</t>
  </si>
  <si>
    <t>일차감 330원</t>
  </si>
  <si>
    <t>선불 데이터 6G</t>
  </si>
  <si>
    <t>선불 데이터 10G</t>
  </si>
  <si>
    <t>선불 데이터 안심 300M</t>
  </si>
  <si>
    <t>선불 데이터 안심 2.5G</t>
  </si>
  <si>
    <t>선불 데이터선택 33</t>
  </si>
  <si>
    <t>선불 데이터팡팡</t>
  </si>
  <si>
    <t>선불 데이터톡톡</t>
  </si>
  <si>
    <t>선불 데이터선택 35</t>
  </si>
  <si>
    <t>선불 데이터선택 58.5</t>
  </si>
  <si>
    <t>월 3960원</t>
  </si>
  <si>
    <t>월 6600원</t>
  </si>
  <si>
    <t>일차감 132원</t>
  </si>
  <si>
    <t>일차감 220원</t>
  </si>
  <si>
    <t>프리티 선불 LTE 45</t>
  </si>
  <si>
    <t>반값기본료</t>
  </si>
  <si>
    <t>표준</t>
  </si>
  <si>
    <t>프리티 선불 LTE 90</t>
  </si>
  <si>
    <t>선불 데이터 1.2G</t>
  </si>
  <si>
    <t>선불 데이터 3.5G</t>
  </si>
  <si>
    <t>선불 데이터안심</t>
  </si>
  <si>
    <t>선불 데이터 2.2G</t>
  </si>
  <si>
    <t>선불 데이터 6.5G</t>
  </si>
  <si>
    <t>선불 통화할인</t>
  </si>
  <si>
    <t>선불 절약</t>
  </si>
  <si>
    <t>선불 제로</t>
  </si>
  <si>
    <t>월 0원</t>
  </si>
  <si>
    <t>일차감 0 원</t>
  </si>
  <si>
    <t>3G 표준</t>
  </si>
  <si>
    <t>알뜰음성8</t>
  </si>
  <si>
    <t>알뜰음성15</t>
  </si>
  <si>
    <t>알뜰음성16</t>
  </si>
  <si>
    <t>[프로모션]알뜰음성8</t>
  </si>
  <si>
    <t>[프로모션]알뜰음성15</t>
  </si>
  <si>
    <t>[X6프로모션]알뜰음성8</t>
  </si>
  <si>
    <t>[X6프로모션]알뜰음성15</t>
  </si>
  <si>
    <t>tplus모바일</t>
  </si>
  <si>
    <t>0 분</t>
  </si>
  <si>
    <t>0 건</t>
  </si>
  <si>
    <t>알뜰 스마트 18</t>
  </si>
  <si>
    <t>알뜰 스마트 22</t>
  </si>
  <si>
    <t>알뜰 스마트 28</t>
  </si>
  <si>
    <t>알뜰 스마트 38</t>
  </si>
  <si>
    <t>알뜰 스마트 48</t>
  </si>
  <si>
    <t>알뜰 스마트 33</t>
  </si>
  <si>
    <t>알뜰 스마트 23</t>
  </si>
  <si>
    <t>[X6프로모션]알뜰 스마트 18</t>
  </si>
  <si>
    <t>90 분</t>
  </si>
  <si>
    <t xml:space="preserve"> 120 분</t>
  </si>
  <si>
    <t>70 건</t>
  </si>
  <si>
    <t>당사의 신규 단말기를 약정 또는 할부로 구매(신규가입 또는 기기변경)한 고객이 단말요금제를 가입하는 경우 해당 요금제의 월정액을 할인해주는 프로그램입니다.</t>
  </si>
  <si>
    <t>알뜰 데이터 20</t>
  </si>
  <si>
    <t>알뜰 데이터 29</t>
  </si>
  <si>
    <t>알뜰 데이터 37</t>
  </si>
  <si>
    <t>알뜰 데이터 45</t>
  </si>
  <si>
    <t>알뜰 데이터 59</t>
  </si>
  <si>
    <t>알뜰순스마트15</t>
  </si>
  <si>
    <t>알뜰순스마트18</t>
  </si>
  <si>
    <t>알뜰순스마트22</t>
  </si>
  <si>
    <t>알뜰순스마트27</t>
  </si>
  <si>
    <t>스마트데이터 19</t>
  </si>
  <si>
    <t>스마트데이터 28</t>
  </si>
  <si>
    <t>스마트데이터 34</t>
  </si>
  <si>
    <t>스마트데이터 39</t>
  </si>
  <si>
    <t>스마트19</t>
  </si>
  <si>
    <t>스마트29</t>
  </si>
  <si>
    <t>[프로모션]알뜰 스마트 18</t>
  </si>
  <si>
    <t>3G 망내35</t>
  </si>
  <si>
    <t>3G 망내46</t>
  </si>
  <si>
    <t>3G 망내57</t>
  </si>
  <si>
    <t>3G 망내64</t>
  </si>
  <si>
    <t>3G 망내75</t>
  </si>
  <si>
    <t>3G 망내86</t>
  </si>
  <si>
    <t>3G 망내103</t>
  </si>
  <si>
    <t>130 분</t>
  </si>
  <si>
    <t>280 분</t>
  </si>
  <si>
    <t>380 분</t>
  </si>
  <si>
    <t>티플 주니어14</t>
  </si>
  <si>
    <t>티플 주니어24</t>
  </si>
  <si>
    <t>3G 데이터중심31</t>
  </si>
  <si>
    <t>3G 데이터중심37</t>
  </si>
  <si>
    <t>3G 데이터중심42</t>
  </si>
  <si>
    <t>3G 데이터중심48</t>
  </si>
  <si>
    <t>3G 데이터중심52</t>
  </si>
  <si>
    <t>3G 데이터중심62</t>
  </si>
  <si>
    <t>3G 데이터중심72</t>
  </si>
  <si>
    <t>3G 데이터중심84</t>
  </si>
  <si>
    <t>3G 데이터중심106</t>
  </si>
  <si>
    <t>불가</t>
  </si>
  <si>
    <t>LTE 데이터중심31</t>
  </si>
  <si>
    <t>LTE 데이터중심37</t>
  </si>
  <si>
    <t>LTE 데이터중심42</t>
  </si>
  <si>
    <t>LTE 데이터중심48</t>
  </si>
  <si>
    <t>LTE 데이터중심52</t>
  </si>
  <si>
    <t>LTE 데이터중심62</t>
  </si>
  <si>
    <t>LTE 데이터중심84</t>
  </si>
  <si>
    <t>LTE 데이터중심106</t>
  </si>
  <si>
    <t>LTE 데이터중심72</t>
  </si>
  <si>
    <t>18000원까지 과금이후 무료</t>
  </si>
  <si>
    <t>뉴 LTE표준</t>
  </si>
  <si>
    <t>LTE24 음성형</t>
  </si>
  <si>
    <t>LTE24 데이터형</t>
  </si>
  <si>
    <t>LTE28</t>
  </si>
  <si>
    <t>LTE32</t>
  </si>
  <si>
    <t>LTE39</t>
  </si>
  <si>
    <t>LTE49</t>
  </si>
  <si>
    <t>LTE59</t>
  </si>
  <si>
    <t>LTE69</t>
  </si>
  <si>
    <t>LTE82</t>
  </si>
  <si>
    <t>LTE알뜰음성9</t>
  </si>
  <si>
    <t>LTE14데이터형</t>
  </si>
  <si>
    <t>LTE97</t>
  </si>
  <si>
    <t>[프로모션]LTE14 데이터형</t>
  </si>
  <si>
    <t>[X6프로모션]LTE14데이터형</t>
  </si>
  <si>
    <t>1050 분</t>
  </si>
  <si>
    <t>350 건</t>
  </si>
  <si>
    <t>1050 건</t>
  </si>
  <si>
    <t>LTE 망내35</t>
  </si>
  <si>
    <t>LTE 망내46</t>
  </si>
  <si>
    <t>LTE 망내57</t>
  </si>
  <si>
    <t>LTE 망내64</t>
  </si>
  <si>
    <t>LTE 망내75</t>
  </si>
  <si>
    <t>LTE 망내86</t>
  </si>
  <si>
    <t>LTE 망내103</t>
  </si>
  <si>
    <t>LTE알뜰스마트14</t>
  </si>
  <si>
    <t>LTE알뜰스마트16</t>
  </si>
  <si>
    <t>LTE알뜰스마트19</t>
  </si>
  <si>
    <t>LTE알뜰스마트21</t>
  </si>
  <si>
    <t>3G알뜰스마트17</t>
  </si>
  <si>
    <t>유료</t>
  </si>
  <si>
    <t>LTE데이터선택300M</t>
  </si>
  <si>
    <t>LTE데이터선택1GB</t>
  </si>
  <si>
    <t>LTE데이터선택2GB</t>
  </si>
  <si>
    <t>LTE데이터선택3GB</t>
  </si>
  <si>
    <t>LTE데이터선택6GB</t>
  </si>
  <si>
    <t>이월가능</t>
  </si>
  <si>
    <t>LTE선택250MB</t>
  </si>
  <si>
    <t>LTE선택1GB</t>
  </si>
  <si>
    <t>LTE선택2GB</t>
  </si>
  <si>
    <t>LTE선택3GB</t>
  </si>
  <si>
    <t>LTE선택10GB</t>
  </si>
  <si>
    <t xml:space="preserve">LTE알뜰음성 </t>
  </si>
  <si>
    <t>1Mbps</t>
  </si>
  <si>
    <t>10Mbps</t>
  </si>
  <si>
    <t>400Kbps</t>
  </si>
  <si>
    <t>600MB</t>
  </si>
  <si>
    <t>5Mbps</t>
  </si>
  <si>
    <t>2GB</t>
  </si>
  <si>
    <t>3Mbps</t>
  </si>
  <si>
    <t>450MB</t>
  </si>
  <si>
    <t>30MB</t>
  </si>
  <si>
    <t>800MB</t>
  </si>
  <si>
    <t>2.5윙</t>
  </si>
  <si>
    <t>15윙</t>
  </si>
  <si>
    <t>200윙</t>
  </si>
  <si>
    <t>0.5KB당 0.01윙</t>
  </si>
  <si>
    <t>50MB</t>
  </si>
  <si>
    <t>200Kbps</t>
  </si>
  <si>
    <t>2.75윙</t>
  </si>
  <si>
    <t>16.5윙</t>
  </si>
  <si>
    <t>220윙</t>
  </si>
  <si>
    <t>0.5KB당 0.011윙</t>
  </si>
  <si>
    <t>250MB</t>
  </si>
  <si>
    <t>2.5팡</t>
  </si>
  <si>
    <t>15팡</t>
  </si>
  <si>
    <t>200팡</t>
  </si>
  <si>
    <t>20.48팡</t>
  </si>
  <si>
    <t>5Mbp</t>
  </si>
  <si>
    <t>400kbps</t>
  </si>
  <si>
    <t>3G 속도</t>
  </si>
  <si>
    <t>200MB</t>
  </si>
  <si>
    <t>5GB</t>
  </si>
  <si>
    <t xml:space="preserve"> </t>
  </si>
  <si>
    <t>150MB</t>
  </si>
  <si>
    <t>350MB</t>
  </si>
  <si>
    <t>550MB</t>
  </si>
  <si>
    <t>750MB</t>
  </si>
  <si>
    <t>180MB</t>
  </si>
  <si>
    <t>[BIG EVENT]천사요금제</t>
  </si>
  <si>
    <t>[BIG EVENT]음성천사 2배</t>
  </si>
  <si>
    <t>[BIG EVENT]데이터천사 2배</t>
  </si>
  <si>
    <t>영구 요금제</t>
  </si>
  <si>
    <t>반값 요금제</t>
  </si>
  <si>
    <t>일반 요금제</t>
  </si>
  <si>
    <t>[BIG EVENT]뉴허브데이터14</t>
  </si>
  <si>
    <t>[BIG EVENT]뉴허브데이터9</t>
  </si>
  <si>
    <t>티플자녀100분</t>
  </si>
  <si>
    <t>티플자녀150분</t>
  </si>
  <si>
    <t>[번개]티플자녀100분</t>
  </si>
  <si>
    <t>[번개]티플자녀150분</t>
  </si>
  <si>
    <t>티플자녀500건</t>
  </si>
  <si>
    <t>티플자녀1000건</t>
  </si>
  <si>
    <t xml:space="preserve"> 150 분</t>
  </si>
  <si>
    <t>500 건</t>
  </si>
  <si>
    <t>자율 24</t>
  </si>
  <si>
    <t>자율 34</t>
  </si>
  <si>
    <t>자율 44</t>
  </si>
  <si>
    <t>음성 74</t>
  </si>
  <si>
    <t>850 분</t>
  </si>
  <si>
    <t>USIM스마트24</t>
  </si>
  <si>
    <t>USIM스마트29</t>
  </si>
  <si>
    <t>USIM스마트34</t>
  </si>
  <si>
    <t>USIM스마트39</t>
  </si>
  <si>
    <t>USIM스마트49</t>
  </si>
  <si>
    <t>USIM스마트55</t>
  </si>
  <si>
    <t>카드 할인 적용</t>
  </si>
  <si>
    <t>210 분</t>
  </si>
  <si>
    <t>240 분</t>
  </si>
  <si>
    <t>270 분</t>
  </si>
  <si>
    <t>자율 캡 10</t>
  </si>
  <si>
    <t>자율 캡 17</t>
  </si>
  <si>
    <t xml:space="preserve">자율 캡 26 </t>
  </si>
  <si>
    <t>자율 캡 30</t>
  </si>
  <si>
    <t>[BIG EVENT]USIM 선택 100M 2</t>
  </si>
  <si>
    <t>USIM 선택 100M 3</t>
  </si>
  <si>
    <t>USIM 선택 100M 4</t>
  </si>
  <si>
    <t>[BIG EVENT]USIM 선택 100M 5</t>
  </si>
  <si>
    <t>USIM 선택 100M 7</t>
  </si>
  <si>
    <t>USIM 선택 300M 3</t>
  </si>
  <si>
    <t>[BIG EVENT]USIM 선택 300M 4</t>
  </si>
  <si>
    <t>USIM 선택 300M 5</t>
  </si>
  <si>
    <t>USIM 선택 300M 6</t>
  </si>
  <si>
    <t>USIM 선택 300M 8</t>
  </si>
  <si>
    <t>USIM 선택 500M 4</t>
  </si>
  <si>
    <t>USIM 선택 500M 5</t>
  </si>
  <si>
    <t>[BIG EVENT]USIM 선택 500M 6</t>
  </si>
  <si>
    <t>[BIG EVENT]USIM 선택 500M 7</t>
  </si>
  <si>
    <t>[BIG EVENT]USIM 선택 500M 7\9</t>
  </si>
  <si>
    <t>USIM 선택 700M 5</t>
  </si>
  <si>
    <t>USIM 선택 700M 6</t>
  </si>
  <si>
    <t>USIM 선택 700M 7</t>
  </si>
  <si>
    <t>[BIG EVENT]USIM 선택 700M 8</t>
  </si>
  <si>
    <t>USIM 선택 700M 10</t>
  </si>
  <si>
    <t>USIM 선택 1GB 7</t>
  </si>
  <si>
    <t>USIM 선택 1GB 8</t>
  </si>
  <si>
    <t>USIM 선택 1GB 9</t>
  </si>
  <si>
    <t>[BIG EVENT]USIM 선택 1GB 10</t>
  </si>
  <si>
    <t>USIM 선택 1GB 12</t>
  </si>
  <si>
    <t>USIM 선택 1.5GB 12</t>
  </si>
  <si>
    <t>[BIG EVENT] USIM 선택 1.5GB 13</t>
  </si>
  <si>
    <t>USIM 선택 1.5GB 14</t>
  </si>
  <si>
    <t>[BIG EVENT] USIM 선택 1.5GB 15</t>
  </si>
  <si>
    <t>USIM 선택 1.5GB 17</t>
  </si>
  <si>
    <t>25 분</t>
  </si>
  <si>
    <t>75 분</t>
  </si>
  <si>
    <t>본 요금제를 통하여 데이터 서비스를 이용한 음성 통화는 사용불가합니다.</t>
  </si>
  <si>
    <t>선택형 요금제는 3G 이동전화에 한하여 가입가능합니다.</t>
  </si>
  <si>
    <t>USIM 3G 데이터중심 19</t>
  </si>
  <si>
    <t>USIM 3G 데이터중심 25</t>
  </si>
  <si>
    <t>USIM 3G 데이터중심 29</t>
  </si>
  <si>
    <t>USIM 3G 데이터중심 34</t>
  </si>
  <si>
    <t>USIM 3G 데이터중심 37</t>
  </si>
  <si>
    <t>USIM 3G 데이터중심 42</t>
  </si>
  <si>
    <t>일반(총량)형 요금제 가입, 3G전용스마트폰에서 기기변경, 이후 요금제 변경으로 신청가능</t>
  </si>
  <si>
    <t>USIM 3G 망내23</t>
  </si>
  <si>
    <t>USIM 3G 망내28</t>
  </si>
  <si>
    <t>USIM 3G 망내34</t>
  </si>
  <si>
    <t>USIM 3G 망내41</t>
  </si>
  <si>
    <t>USIM 3G 망내47</t>
  </si>
  <si>
    <t>USIM 3G 망내56</t>
  </si>
  <si>
    <t>USIM 3G 망내66</t>
  </si>
  <si>
    <t>USIM 3G 망내77</t>
  </si>
  <si>
    <t>SKT 망내 고객간 음성통화를 무료로 무제한 사용가능</t>
  </si>
  <si>
    <t>복지표준</t>
  </si>
  <si>
    <t>복지 데이터천사</t>
  </si>
  <si>
    <t>복지할인 대상자만 가입가능</t>
  </si>
  <si>
    <t>가입자당 1회선, 단체의 경우 1단체당 2회선, 가구의 겨웅 1 가구당 4회선만 가입 가능</t>
  </si>
  <si>
    <t>USIM LTE 데이터중심19</t>
  </si>
  <si>
    <t>USIM LTE 데이터중심25</t>
  </si>
  <si>
    <t>USIM LTE 데이터중심29</t>
  </si>
  <si>
    <t>USIM LTE 데이터중심34</t>
  </si>
  <si>
    <t>USIM LTE 데이터중심37</t>
  </si>
  <si>
    <t>USIM LTE 데이터중심42</t>
  </si>
  <si>
    <t>LTE요금제는 영상통화가 불가능합니다.</t>
  </si>
  <si>
    <t>18000원 과금후 무료이용</t>
  </si>
  <si>
    <t>USIM LTE 14</t>
  </si>
  <si>
    <t>USIM LTE 15(음성형)</t>
  </si>
  <si>
    <t>USIM LTE 15(데이터형)</t>
  </si>
  <si>
    <t>USIM LTE 17</t>
  </si>
  <si>
    <t>USIM LTE 21</t>
  </si>
  <si>
    <t>USIM LTE 26</t>
  </si>
  <si>
    <t>USIM LTE 42</t>
  </si>
  <si>
    <t>USIM LTE 51</t>
  </si>
  <si>
    <t>USIM LTE 61</t>
  </si>
  <si>
    <t>USIM LTE 71</t>
  </si>
  <si>
    <t>USIM LTE 5</t>
  </si>
  <si>
    <t>USIM LTE 4</t>
  </si>
  <si>
    <t>USIM LTE선택 100분3GB</t>
  </si>
  <si>
    <t>USIM LTE선택 100분6GB</t>
  </si>
  <si>
    <t xml:space="preserve">0 건 </t>
  </si>
  <si>
    <t>USIM LTE 망내28</t>
  </si>
  <si>
    <t>USIM LTE 망내34</t>
  </si>
  <si>
    <t>USIM LTE 망내41</t>
  </si>
  <si>
    <t>USIM LTE 망내47</t>
  </si>
  <si>
    <t>USIM LTE 망내56</t>
  </si>
  <si>
    <t>USIM LTE 망내66</t>
  </si>
  <si>
    <t>USIM LTE 망내77</t>
  </si>
  <si>
    <t>복지 USIM LTE21</t>
  </si>
  <si>
    <t>eSIM 6G</t>
  </si>
  <si>
    <t>eSIM 10G</t>
  </si>
  <si>
    <t>eSIM 1G</t>
  </si>
  <si>
    <t>eSIM음성마음껏</t>
  </si>
  <si>
    <t>eSIM데이터마음껏</t>
  </si>
  <si>
    <t>eSIM완전마음껏</t>
  </si>
  <si>
    <t>eSIM선불 5GB</t>
  </si>
  <si>
    <t>eSIM선불 2GB</t>
  </si>
  <si>
    <t>eSIM선불 1GB</t>
  </si>
  <si>
    <t>eSIM선불 500MB</t>
  </si>
  <si>
    <t>eSIM표준</t>
  </si>
  <si>
    <t>티플유심더빠른슬림</t>
  </si>
  <si>
    <t>본 요금제는 5G단말과 5G서비스를 이용할 수 있는 요금제입니다.</t>
  </si>
  <si>
    <t>후불/e심</t>
  </si>
  <si>
    <t>정보없음</t>
  </si>
  <si>
    <t>USIM LTE 선택 10GB</t>
  </si>
  <si>
    <t>USIM LTE 선택 2GB</t>
  </si>
  <si>
    <t>USIM LTE 선택 3GB</t>
  </si>
  <si>
    <t>USIM LTE 선택 6GB</t>
  </si>
  <si>
    <t>티플안심무한15GB</t>
  </si>
  <si>
    <t>고객이 가지고 있는 단말기를 이용하여 USIM만 개통 가능</t>
  </si>
  <si>
    <t>USIM LTE데이터선택300M</t>
  </si>
  <si>
    <t>USIM LTE데이터선택 1GB</t>
  </si>
  <si>
    <t>USIM LTE데이터선택 3GB</t>
  </si>
  <si>
    <t>USIM LTE데이터선택 10GB</t>
  </si>
  <si>
    <t>USIM LTE데이터선택 6GB</t>
  </si>
  <si>
    <t>USIM LTE베이직1.4GB</t>
  </si>
  <si>
    <t>티플 파워유심1.0GB</t>
  </si>
  <si>
    <t>티플 파워유심1.5GB</t>
  </si>
  <si>
    <t>티플 파워유심3.0GB</t>
  </si>
  <si>
    <t>LTE 스마트데이터 10GB</t>
  </si>
  <si>
    <t>LTE 스마트데이터 20GB</t>
  </si>
  <si>
    <t>스마트폰에서는 이용불가</t>
  </si>
  <si>
    <t>USIM 데이터ON2.5GB</t>
  </si>
  <si>
    <t>USIM 데이터ON3.0GB</t>
  </si>
  <si>
    <t>USIM 데이터ON100GB</t>
  </si>
  <si>
    <t>데이터마음껏 100분/100건</t>
  </si>
  <si>
    <t>데이터마음껏 150분/150건</t>
  </si>
  <si>
    <t>데이터마음껏 100분/500건</t>
  </si>
  <si>
    <t>데이터마음껏 150분/1000건</t>
  </si>
  <si>
    <t>아이즈모바일</t>
  </si>
  <si>
    <t>3G 아이즈33</t>
  </si>
  <si>
    <t>3G 올인원 04</t>
  </si>
  <si>
    <t>3G 뉴올인원 04</t>
  </si>
  <si>
    <t>3G 올인원 06</t>
  </si>
  <si>
    <t>LTE 알뜰 14</t>
  </si>
  <si>
    <t>3G 뉴알뜰 14</t>
  </si>
  <si>
    <t>LTE 뉴알뜰 14</t>
  </si>
  <si>
    <t>3G 알뜰 14</t>
  </si>
  <si>
    <t>LTE 올인원 04</t>
  </si>
  <si>
    <t>LTE 올인원 06</t>
  </si>
  <si>
    <t>3G 알뜰 올인원 04</t>
  </si>
  <si>
    <t>3G 알뜰 올인원 06</t>
  </si>
  <si>
    <t>3G 알뜰 15</t>
  </si>
  <si>
    <t>LTE 알뜰 올인원 04</t>
  </si>
  <si>
    <t>LTE 알뜰 올인원 06</t>
  </si>
  <si>
    <t>LTE 알뜰 15</t>
  </si>
  <si>
    <t>400 건</t>
  </si>
  <si>
    <t>25 건</t>
  </si>
  <si>
    <t>45 건</t>
  </si>
  <si>
    <t>0.0275/0.5KB</t>
  </si>
  <si>
    <t>0.011/0.5KB</t>
  </si>
  <si>
    <t>3G 뉴알뜰 올인원 06</t>
  </si>
  <si>
    <t>LTE 뉴알뜰 올인원 06</t>
  </si>
  <si>
    <t>LTE 아이즈 03</t>
  </si>
  <si>
    <t>3G 아이즈 09</t>
  </si>
  <si>
    <t>LTE 아이즈 09</t>
  </si>
  <si>
    <t>3G 뉴아이즈 09</t>
  </si>
  <si>
    <t>LTE 뉴아이즈 09</t>
  </si>
  <si>
    <t>3G 아이즈2510</t>
  </si>
  <si>
    <t>LTE 아이즈2510</t>
  </si>
  <si>
    <t>3G 아이즈55</t>
  </si>
  <si>
    <t>LTE 아이즈55</t>
  </si>
  <si>
    <t>3G 아이즈89</t>
  </si>
  <si>
    <t>LTE 아이즈89</t>
  </si>
  <si>
    <t>3G 아이즈77</t>
  </si>
  <si>
    <t>LTE 아이즈77</t>
  </si>
  <si>
    <t>3G 아이즈44</t>
  </si>
  <si>
    <t>LTE 아이즈44</t>
  </si>
  <si>
    <t>3G 아이즈39</t>
  </si>
  <si>
    <t>LTE 아이즈39</t>
  </si>
  <si>
    <t>LTE 아이즈33</t>
  </si>
  <si>
    <t>3G 단말기절약(120분+60건)</t>
  </si>
  <si>
    <t>LTE 단말기절약(120분+60건)</t>
  </si>
  <si>
    <t>3G 단말기절약(200분+100건)</t>
  </si>
  <si>
    <t>LTE 단말기절약(200분+100건)</t>
  </si>
  <si>
    <t>3G 단말기절약(150분+300MB)</t>
  </si>
  <si>
    <t>LTE 단말기절약(150분+300MB)</t>
  </si>
  <si>
    <t>3G 단말기절약(150분+1.5GB)</t>
  </si>
  <si>
    <t>LTE 단말기절약(150분+1.5GB)</t>
  </si>
  <si>
    <t>LTE 단말기절약(150분+3GB)</t>
  </si>
  <si>
    <t>3G 단말기절약(150분+5GB)</t>
  </si>
  <si>
    <t>LTE 단말기절약(150분+5GB)</t>
  </si>
  <si>
    <t>3G 단말기절약(300분+5GB)</t>
  </si>
  <si>
    <t>LTE 단말기절약(300분+5GB)</t>
  </si>
  <si>
    <t>3G 단말기절약(300분+7GB)</t>
  </si>
  <si>
    <t>LTE 단말기절약(300분+7GB)</t>
  </si>
  <si>
    <t>단말기절약(마음껏1.5GB)</t>
  </si>
  <si>
    <t>단말기절약(마음껏2.5GB)</t>
  </si>
  <si>
    <t>단말기절약(마음껏4GB)</t>
  </si>
  <si>
    <t>3G 아이즈 40</t>
  </si>
  <si>
    <t>LTE 아이즈40</t>
  </si>
  <si>
    <t>3G 아이즈70</t>
  </si>
  <si>
    <t>LTE 아이즈70</t>
  </si>
  <si>
    <t>3G 아이즈100</t>
  </si>
  <si>
    <t>LTE 아이즈100</t>
  </si>
  <si>
    <t>3G 아이즈200</t>
  </si>
  <si>
    <t>LTE 아이즈200</t>
  </si>
  <si>
    <t>통화,데이터 자유 11G</t>
  </si>
  <si>
    <t>LTE USIM만 개통 가능합니다.</t>
  </si>
  <si>
    <t>세이브머니유심(150분/500MB)</t>
  </si>
  <si>
    <t>LTE be 올댓 59</t>
  </si>
  <si>
    <t>세이브머니유심(100분/1GB)</t>
  </si>
  <si>
    <t>LTE be 올댓 69</t>
  </si>
  <si>
    <t>세이브머니유심(180분/500MB)</t>
  </si>
  <si>
    <t>세이브머니유심(180분/1GB)</t>
  </si>
  <si>
    <t>세이브머니유심(테블릿/스마트기기 10GB)</t>
  </si>
  <si>
    <t>LTE 태블릿, 패드, 워치, 빔 액션캠 등 스마트 기기에서 이용할 수 있는 요금제입니다.</t>
  </si>
  <si>
    <t>LTE be 올댓 89</t>
  </si>
  <si>
    <t>세이브머니유심(200분/1.5GB)</t>
  </si>
  <si>
    <t>세이브머니유심(100분/2.5GB)</t>
  </si>
  <si>
    <t>세이브머니유심(100분/3GB)</t>
  </si>
  <si>
    <t>세이브머니유심(200분/2.5GB)</t>
  </si>
  <si>
    <t>세이브머니유심(테블릿/스마트기기 20GB)</t>
  </si>
  <si>
    <t>세이브머니유심(200분/3.5GB)</t>
  </si>
  <si>
    <t>세이브머니유심(100분/5GB)</t>
  </si>
  <si>
    <t>세이브머니유심(100분/6.5GB)</t>
  </si>
  <si>
    <t>LTE be 올댓 159</t>
  </si>
  <si>
    <t>세이브머니유심(250분/5GB)</t>
  </si>
  <si>
    <t>세이브머니유심(250분/6GB)</t>
  </si>
  <si>
    <t>세이브머니유심(250분/7GB)</t>
  </si>
  <si>
    <t>세이브머니유심(180분/8GB)</t>
  </si>
  <si>
    <t>세이브머니유심(3.5GB+1Mbps)</t>
  </si>
  <si>
    <t>세이브머니유심(100분/15GB+)</t>
  </si>
  <si>
    <t>LTE be 올댓 329</t>
  </si>
  <si>
    <t>세이브머니유심(11GB+일2GB+3Mbps)</t>
  </si>
  <si>
    <t>세이브머니유심(테블릿/스마트기기 25GB+)</t>
  </si>
  <si>
    <t>LTE be 올댓 489</t>
  </si>
  <si>
    <t>PPS일반</t>
  </si>
  <si>
    <t>PPS50</t>
  </si>
  <si>
    <t>PPS70</t>
  </si>
  <si>
    <t>PPS90</t>
  </si>
  <si>
    <t>아이즈39</t>
  </si>
  <si>
    <t>PPS100</t>
  </si>
  <si>
    <t>아이즈33</t>
  </si>
  <si>
    <t>PPS45</t>
  </si>
  <si>
    <t>PPS150</t>
  </si>
  <si>
    <t>Band 안심데이터 300</t>
  </si>
  <si>
    <t>PPS LTE망내자유25</t>
  </si>
  <si>
    <t>PPS LTE망내자유30</t>
  </si>
  <si>
    <t>PPS 50</t>
  </si>
  <si>
    <t>PPS 90</t>
  </si>
  <si>
    <t>LTE PPS 50</t>
  </si>
  <si>
    <t>LTE PPS 90</t>
  </si>
  <si>
    <t>LTE 단말고객</t>
  </si>
  <si>
    <t>아이즈 선불정액 3GB+</t>
  </si>
  <si>
    <t>선불정액 표준</t>
  </si>
  <si>
    <t>일차감 807원</t>
  </si>
  <si>
    <t>선불정액 300MB</t>
  </si>
  <si>
    <t>선불정액 300MB +</t>
  </si>
  <si>
    <t>국제전화 일20분</t>
  </si>
  <si>
    <t>NEW아이즈모바일 선불정액11GB+</t>
  </si>
  <si>
    <t>NEW아이즈모바일 선불정액11GB+(국제)</t>
  </si>
  <si>
    <t>LTE 정액 선불 15G+</t>
  </si>
  <si>
    <t>데이터프리미엄 선불</t>
  </si>
  <si>
    <t>아이즈모바일 선불정액10GB</t>
  </si>
  <si>
    <t>선불정액 300MB+1Mbps</t>
  </si>
  <si>
    <t>알뜰살뜰</t>
  </si>
  <si>
    <t>모빙</t>
  </si>
  <si>
    <t>알뜰111</t>
  </si>
  <si>
    <t>모빙05 LTE</t>
  </si>
  <si>
    <t>모빙05 3G</t>
  </si>
  <si>
    <t>모빙 08</t>
  </si>
  <si>
    <t>모빙09 LTE</t>
  </si>
  <si>
    <t>모빙09 3G</t>
  </si>
  <si>
    <t>모빙10</t>
  </si>
  <si>
    <t>모빙12</t>
  </si>
  <si>
    <t>모빙15LTE</t>
  </si>
  <si>
    <t>모빙153G</t>
  </si>
  <si>
    <t>모빙173G</t>
  </si>
  <si>
    <t>모빙17LTE</t>
  </si>
  <si>
    <t>사용중이신 번호 그대로 통신사만 변경하는 경우입니다.</t>
  </si>
  <si>
    <t>0.0054/0.5KB</t>
  </si>
  <si>
    <t>알뜰 LTE 27</t>
  </si>
  <si>
    <t>알뜰 LTE 31</t>
  </si>
  <si>
    <t>알뜰 LTE 37</t>
  </si>
  <si>
    <t>알뜰 LTE 44</t>
  </si>
  <si>
    <t>알뜰 LTE 50</t>
  </si>
  <si>
    <t>알뜰 LTE 60</t>
  </si>
  <si>
    <t>알뜰 LTE 70</t>
  </si>
  <si>
    <t>우리끼리 LTE 27</t>
  </si>
  <si>
    <t>우리끼리 LTE 36</t>
  </si>
  <si>
    <t>우리끼리 LTE 44</t>
  </si>
  <si>
    <t>우리끼리 LTE 51</t>
  </si>
  <si>
    <t>우리끼리 LTE 59</t>
  </si>
  <si>
    <t>우리끼리 LTE 66</t>
  </si>
  <si>
    <t>우리끼리 LTE 82</t>
  </si>
  <si>
    <t>망외 80분</t>
  </si>
  <si>
    <t>망외 130분</t>
  </si>
  <si>
    <t>망외 180 분</t>
  </si>
  <si>
    <t>망외280 분</t>
  </si>
  <si>
    <t>망외 380 분</t>
  </si>
  <si>
    <t>망외 500 분</t>
  </si>
  <si>
    <t>망외 800 분</t>
  </si>
  <si>
    <t>우리끼리 LTE요금제는 SKT용 단말기만 영상통화가 가능합니다.</t>
  </si>
  <si>
    <t xml:space="preserve">우리끼리 LTE요금제는 온라인을 통해서만 가입이 가능합니다. </t>
  </si>
  <si>
    <t>우리끼리 3G요금제는 SKT용 단말기만 영상통화가 가능합니다.</t>
  </si>
  <si>
    <t xml:space="preserve">우리끼리 3G요금제는 온라인을 통해서만 가입이 가능합니다. </t>
  </si>
  <si>
    <t>우리끼리 27</t>
  </si>
  <si>
    <t>우리끼리 36</t>
  </si>
  <si>
    <t>우리끼리 44</t>
  </si>
  <si>
    <t>우리끼리 51</t>
  </si>
  <si>
    <t>우리끼리 59</t>
  </si>
  <si>
    <t>우리끼리 82</t>
  </si>
  <si>
    <t>우리끼리 66</t>
  </si>
  <si>
    <t>LTE U모빙 데이터 SLIM (유심단독개통)</t>
  </si>
  <si>
    <t>LTE U모빙 데이터 6.5GB (유심단독개통)</t>
  </si>
  <si>
    <t>LTE U모빙 데이터 11GB (유심단독개통)</t>
  </si>
  <si>
    <t>LTE 모빙 데이터 SLIM</t>
  </si>
  <si>
    <t>LTE 모빙 데이터 1.2GB</t>
  </si>
  <si>
    <t>LTE 모빙 데이터 2.2GB</t>
  </si>
  <si>
    <t>LTE 모빙 데이터 3.5GB</t>
  </si>
  <si>
    <t>LTE 모빙 데이터 6.5GB</t>
  </si>
  <si>
    <t>LTE 모빙 데이터 11GB</t>
  </si>
  <si>
    <t>LTE 모빙 데이터 16GB</t>
  </si>
  <si>
    <t>LTE 모빙 데이터 20GB</t>
  </si>
  <si>
    <t>LTE 모빙 데이터 35GB</t>
  </si>
  <si>
    <t>LTE U모빙데이터 SLIM 요금제는 단말기와 결합하여 가입불가하며 유심단독으로만 개통합니다.</t>
  </si>
  <si>
    <t>모빙 데이터 선택 요금제는 스마트폰만 가입이 가능합니다.</t>
  </si>
  <si>
    <t>모빙 데이터 선택 요금제는 온라인을 통해서만 가입이 가능합니다.</t>
  </si>
  <si>
    <t>3G U모빙 데이터 SLIM (유심단독개통)</t>
  </si>
  <si>
    <t>3G 모빙 데이터 SLIM</t>
  </si>
  <si>
    <t>3G 모빙 데이터 1.2GB</t>
  </si>
  <si>
    <t>3G 모빙 데이터 2.2GB</t>
  </si>
  <si>
    <t>3G 모빙 데이터 3.5GB</t>
  </si>
  <si>
    <t>3G 모빙 데이터 6.5GB</t>
  </si>
  <si>
    <t>3G 모빙 데이터 11GB</t>
  </si>
  <si>
    <t>3G 모빙 데이터 16GB</t>
  </si>
  <si>
    <t>3G 모빙 데이터 20GB</t>
  </si>
  <si>
    <t>3G 모빙 데이터 35GB</t>
  </si>
  <si>
    <t>3G U모빙데이터 SLIM 요금제는 단말기와 결합하여 가입불가하며 유심단독으로만 개통합니다.</t>
  </si>
  <si>
    <t>3G U모빙 데이터 SLIM 요금제는 3G 스마트폰으로만 사용 가능하며 3G 폴더폰은 사용 불가합니다.</t>
  </si>
  <si>
    <t>Band 데이터 에센스</t>
  </si>
  <si>
    <t>Band 데이터안심 300</t>
  </si>
  <si>
    <t>Band 데이터 15G+</t>
  </si>
  <si>
    <t>1.66초 차감</t>
  </si>
  <si>
    <t>1초 차감</t>
  </si>
  <si>
    <t>LITE</t>
  </si>
  <si>
    <t>MINI</t>
  </si>
  <si>
    <t>SAVE</t>
  </si>
  <si>
    <t>주니어 알뜰표준</t>
  </si>
  <si>
    <t>청소년알뜰 3G 19</t>
  </si>
  <si>
    <t>청소년알뜰 LTE 24</t>
  </si>
  <si>
    <t>청소년알뜰 3G 34</t>
  </si>
  <si>
    <t>청소년알뜰 3G 44</t>
  </si>
  <si>
    <t>청소년알뜰 LTE 34</t>
  </si>
  <si>
    <t>청소년알뜰 LTE 42</t>
  </si>
  <si>
    <t>10000원</t>
  </si>
  <si>
    <t>30000원</t>
  </si>
  <si>
    <t>50000원</t>
  </si>
  <si>
    <t>28000원</t>
  </si>
  <si>
    <t>34000원</t>
  </si>
  <si>
    <t>52000원</t>
  </si>
  <si>
    <t>0.025/0.5KB</t>
  </si>
  <si>
    <t xml:space="preserve">월 기본제공량은 통화료 요율에서 사용한 만큼 차감됩니다. </t>
  </si>
  <si>
    <t xml:space="preserve">월 기본료 = 매월 청구되는 기본료 / 기본제공: 사용가능한 서비스 양(금액). </t>
  </si>
  <si>
    <t>기본료와 서비스 제공금액은 서로 다를 수 있으며 통신 서비스는 기본 제공량 내에서 자유롭게 사용가능합니다.</t>
  </si>
  <si>
    <t>만 18세 이하의 미성년자에 한해 가입할 수 있습니다.</t>
  </si>
  <si>
    <t>알뜰표준</t>
  </si>
  <si>
    <t>알뜰09</t>
  </si>
  <si>
    <t>알뜰실속11</t>
  </si>
  <si>
    <t>모빙 간편 데이터 1.0</t>
  </si>
  <si>
    <t>모빙 간편 데이터 2.0</t>
  </si>
  <si>
    <t>모빙 간편 데이터 3.0</t>
  </si>
  <si>
    <t>모빙 데이터선택형 100분+6GB</t>
  </si>
  <si>
    <t>모빙 데이터 안심무한51</t>
  </si>
  <si>
    <t>알뜰 망내 27 (LTE)</t>
  </si>
  <si>
    <t>망외130분</t>
  </si>
  <si>
    <t>알뜰 망내 27 요금제는 온라인가입을 통해서만 가입이 가능합니다.</t>
  </si>
  <si>
    <t>알뜰 망내 27 요금제는 KT용 단말기만 영상통화가 가능합니다.</t>
  </si>
  <si>
    <t>알뜰 망내 27 (3G)</t>
  </si>
  <si>
    <t>알뜰 LTE 데이터선택 27</t>
  </si>
  <si>
    <t>USIM 모빙 데이터선택 10G</t>
  </si>
  <si>
    <t>알뜰 LTE 데이터선택 32</t>
  </si>
  <si>
    <t>알뜰 LTE 데이터선택 37</t>
  </si>
  <si>
    <t>데이터밀당</t>
  </si>
  <si>
    <t>모빙 선불데이터 10G</t>
  </si>
  <si>
    <t>모빙 안심데이터 36</t>
  </si>
  <si>
    <t>모빙 선불 데이터안심무한</t>
  </si>
  <si>
    <t>선불모빙데이터선택58.5</t>
  </si>
  <si>
    <t>선불데이터 100G+</t>
  </si>
  <si>
    <t>일차감1100원</t>
  </si>
  <si>
    <t>일차감1200원</t>
  </si>
  <si>
    <t>일차감1300원</t>
  </si>
  <si>
    <t>일차감1950원</t>
  </si>
  <si>
    <t>일차감2200원</t>
  </si>
  <si>
    <t>LTE 단말 고객</t>
  </si>
  <si>
    <t>BASIC_LTE</t>
  </si>
  <si>
    <t>BASIC_3G</t>
  </si>
  <si>
    <t>SIMPLE_LTE</t>
  </si>
  <si>
    <t>SIMPLE_3G</t>
  </si>
  <si>
    <t>PLUS_LTE</t>
  </si>
  <si>
    <t>PLUS_3G</t>
  </si>
  <si>
    <t>모빙 데이터 일반</t>
  </si>
  <si>
    <t>모빙 데이터 2.3</t>
  </si>
  <si>
    <t>모빙 데이터 스페셜A</t>
  </si>
  <si>
    <t>모빙 LTE선택형</t>
  </si>
  <si>
    <t>모빙 선불 LTE 10G</t>
  </si>
  <si>
    <t>모빙 선불 LTE 15G+</t>
  </si>
  <si>
    <t>모빙 선불 데이터 300M+</t>
  </si>
  <si>
    <t>모빙 선불 LTE SLIM</t>
  </si>
  <si>
    <t>모빙 선불 LTE SLIM (국제)</t>
  </si>
  <si>
    <t>모빙 선불 LTE 11G</t>
  </si>
  <si>
    <t>모빙 선불 LTE 11G (국제)</t>
  </si>
  <si>
    <t>모빙 선불 LTE 11G+</t>
  </si>
  <si>
    <t>모빙 선불 LTE 11G+ (국제)</t>
  </si>
  <si>
    <t>선불 데이터 일5G+</t>
  </si>
  <si>
    <t>50 분 + 국제전화 20분/일</t>
  </si>
  <si>
    <t>300 분 + 국제전화 20분/일</t>
  </si>
  <si>
    <t>비즈</t>
  </si>
  <si>
    <t>이야기알뜰</t>
  </si>
  <si>
    <t>프리티</t>
  </si>
  <si>
    <t>티플러스</t>
  </si>
  <si>
    <t>U+ 알뜰</t>
  </si>
  <si>
    <t>가성비 좋은 5G(180GB+)</t>
  </si>
  <si>
    <t>가성비 좋은 5G(9GB+)</t>
  </si>
  <si>
    <t>https://www.uplussave.com/shop/pric/pricDetail.mhp?upPpnSeq=47&amp;upPpnCd=PHONE_5G&amp;devKdCd=001</t>
  </si>
  <si>
    <t>데이터통화 마음껏</t>
  </si>
  <si>
    <t>데이터넉넉히</t>
  </si>
  <si>
    <t>망내 무제한</t>
  </si>
  <si>
    <t>LTE 스마트폰 가입 가능합니다.</t>
  </si>
  <si>
    <t>https://www.uplussave.com/shop/pric/pricDetail.mhp?upPpnSeq=37&amp;upPpnCd=DATEE&amp;devKdCd=001</t>
  </si>
  <si>
    <t>통화기본데이터6.6GB</t>
  </si>
  <si>
    <t>통화마음껏데이터4.5GB</t>
  </si>
  <si>
    <t>통화마음껏데이터2.5GB</t>
  </si>
  <si>
    <t>통화마음껏데이터1.5GB</t>
  </si>
  <si>
    <t>3G이하: 22.53; 3G초과 6.76</t>
  </si>
  <si>
    <t>3G이하: 22.53; 3G초과 6.77</t>
  </si>
  <si>
    <t>3G이하: 22.53; 3G초과 6.78</t>
  </si>
  <si>
    <t>3G이하: 22.53; 3G초과 6.79</t>
  </si>
  <si>
    <t>3G이하: 22.53; 3G초과 6.80</t>
  </si>
  <si>
    <t>https://www.uplussave.com/shop/pric/pricDetail.mhp?upPpnSeq=42&amp;upPpnCd=CM&amp;devKdCd=001</t>
  </si>
  <si>
    <t>최강 가성비(10GB/180분)</t>
  </si>
  <si>
    <t>최강 가성비(6GB/200분)</t>
  </si>
  <si>
    <t>최강 가성비(3.5GB/200분)</t>
  </si>
  <si>
    <t>최강 가성비(1.5GB/120분)</t>
  </si>
  <si>
    <t>https://www.uplussave.com/shop/pric/pricDetail.mhp?upPpnSeq=13&amp;upPpnCd=PFC&amp;devKdCd=001</t>
  </si>
  <si>
    <t>알뜰한(2GB/200분)</t>
  </si>
  <si>
    <t>알뜰한(1GB/120분)</t>
  </si>
  <si>
    <t>알뜰한(300MB/90분)</t>
  </si>
  <si>
    <t>https://www.uplussave.com/shop/pric/pricDetail.mhp?upPpnSeq=1&amp;upPpnCd=BSC&amp;devKdCd=001</t>
  </si>
  <si>
    <t>청소년 맘편히</t>
  </si>
  <si>
    <t>청소년 34000링</t>
  </si>
  <si>
    <t>청소년 28000링</t>
  </si>
  <si>
    <t>2.5링</t>
  </si>
  <si>
    <t>15링</t>
  </si>
  <si>
    <t>40링</t>
  </si>
  <si>
    <t>200링</t>
  </si>
  <si>
    <t>20.48링</t>
  </si>
  <si>
    <t>만 4세-만 18세 이하</t>
  </si>
  <si>
    <t>https://www.uplussave.com/shop/pric/pricDetail.mhp?upPpnSeq=5&amp;upPpnCd=TEEN&amp;devKdCd=001</t>
  </si>
  <si>
    <t>유심 데이터통화 마음껏</t>
  </si>
  <si>
    <t>https://www.uplussave.com/shop/dev/usim.mhp?prodno=1#</t>
  </si>
  <si>
    <t>유심 5G(180GB+)</t>
  </si>
  <si>
    <t>유심 5G(9GB+)</t>
  </si>
  <si>
    <t>USIM만 개통이 가능하고, 고객이 소유한 5G 휴대폰으로 이용이 가능합니다.</t>
  </si>
  <si>
    <t>일부LTE휴대폰으로도 사용이 가능하나, 5G망 사용은 불가능합니다.</t>
  </si>
  <si>
    <t xml:space="preserve">일부 지역에서는 5G서비스이용이 불가능할 수도 있습니다. 이때에는 LTE서비스로 자동 전환됩니다. </t>
  </si>
  <si>
    <t>유심 데이터통화 마음껏Pro</t>
  </si>
  <si>
    <t>유심 통화마음껏데이터6.6GB+</t>
  </si>
  <si>
    <t>유심 통화마음껏데이터3.6GB+</t>
  </si>
  <si>
    <t>유심 통화마음껏데이터 6GB</t>
  </si>
  <si>
    <t>유심 통화마음껏데이터 4.5GB</t>
  </si>
  <si>
    <t>유심 통화마음껏데이터 2.5GB</t>
  </si>
  <si>
    <t>유심 통화마음껏데이터 1.5GB</t>
  </si>
  <si>
    <t>유심최강가성비(15GB+/100분)</t>
  </si>
  <si>
    <t>유심최강가성비(10GB/180분)</t>
  </si>
  <si>
    <t>유심최강가성비(10GB/100분)</t>
  </si>
  <si>
    <t>유심최강가성비(6GB/250분)</t>
  </si>
  <si>
    <t>유심최강가성비(5GB+/100분)</t>
  </si>
  <si>
    <t>유심최강가성비(3GB+/100분)</t>
  </si>
  <si>
    <t>유심최강가성비(1.5GB/120분)</t>
  </si>
  <si>
    <t>유심최강가성비(1GB/100분)</t>
  </si>
  <si>
    <t>유심최강가성비(1GB/60분)</t>
  </si>
  <si>
    <t>유심최강가성비(3.5GB/200분)</t>
  </si>
  <si>
    <t>LTE USIM만 개통이 가능하고, 고객이 소유한 휴대폰을 이용해 개통이 가능합니다.</t>
  </si>
  <si>
    <t>유심 데이터만 20GB</t>
  </si>
  <si>
    <t>유심 데이터만 10GB</t>
  </si>
  <si>
    <t>LTE태블릿, 패드, 워치, 빔, 액션캠 등 스마트 기기에서 이용할 수 있는 요금제입니다.</t>
  </si>
  <si>
    <t>유심 청소년 맘편히</t>
  </si>
  <si>
    <t>유심 틴에이저(3GB+/200분)</t>
  </si>
  <si>
    <t>유심 틴에이저(1GB+/100분)</t>
  </si>
  <si>
    <t>GS25 (데이터통화 마음껏 Pro)</t>
  </si>
  <si>
    <t>GS25 (데이터통화 마음껏)</t>
  </si>
  <si>
    <t>GS25(15GB+/100분)</t>
  </si>
  <si>
    <t>GS25(2GB/200분)</t>
  </si>
  <si>
    <t>GS25(10GB/180분)</t>
  </si>
  <si>
    <t>GS25(10GB/100분)</t>
  </si>
  <si>
    <t>GS25(5GB/200분)</t>
  </si>
  <si>
    <t>GS25(7GB/180분)</t>
  </si>
  <si>
    <t>GS25(3.5GB/150분)</t>
  </si>
  <si>
    <t>3G이하: 22.53; 3G초과 6.81</t>
  </si>
  <si>
    <t>3G이하: 22.53; 3G초과 6.82</t>
  </si>
  <si>
    <t>3G이하: 22.53; 3G초과 6.83</t>
  </si>
  <si>
    <t>3G이하: 22.53; 3G초과 6.84</t>
  </si>
  <si>
    <t>3G이하: 22.53; 3G초과 6.85</t>
  </si>
  <si>
    <t>3G이하: 22.53; 3G초과 6.86</t>
  </si>
  <si>
    <t>3G이하: 22.53; 3G초과 6.87</t>
  </si>
  <si>
    <t>3G이하: 22.53; 3G초과 6.88</t>
  </si>
  <si>
    <t>LTE 스마트폰만 가입 가능합니다</t>
  </si>
  <si>
    <t>https://homeplus.uplussave.com/prtn/hp/index.mhp</t>
  </si>
  <si>
    <t>홈플러스(데이터통화 마음껏)</t>
  </si>
  <si>
    <t>홈플러스(5GB/300분)</t>
  </si>
  <si>
    <t>홈플러스(1.5GB/200분)</t>
  </si>
  <si>
    <t>홈플러스(1GB/100분)</t>
  </si>
  <si>
    <t>홈플러스(청소년맘편히)</t>
  </si>
  <si>
    <t>3G이하: 22.53; 3G초과 6.89</t>
  </si>
  <si>
    <t>3G이하: 22.53; 3G초과 6.90</t>
  </si>
  <si>
    <t>3G이하: 22.53; 3G초과 6.91</t>
  </si>
  <si>
    <t>3G이하: 22.53; 3G초과 6.92</t>
  </si>
  <si>
    <t>3G이하: 22.53; 3G초과 6.93</t>
  </si>
  <si>
    <t>https://gs25.uplussave.com/prtn/gs25/index.mhp</t>
  </si>
  <si>
    <t>랄라블라(15GB+/100분)</t>
  </si>
  <si>
    <t>랄라블라(2GB/200분)</t>
  </si>
  <si>
    <t>3G이하: 22.53; 3G초과 6.94</t>
  </si>
  <si>
    <t>3G이하: 22.53; 3G초과 6.95</t>
  </si>
  <si>
    <t>https://lalavla.uplussave.com/prtn/lv/index.mhp</t>
  </si>
  <si>
    <t>https://www.uplussave.com/shop/dev/prpdUsim.mhp?prodno=2</t>
  </si>
  <si>
    <t>선불 데이터통화 마음껏(국제전화 매일20분)</t>
  </si>
  <si>
    <t>선불 11+ (국제전화 매일 20분)</t>
  </si>
  <si>
    <t>선불 300M(국제전화 매일 20분)</t>
  </si>
  <si>
    <t>3G이하: 22.53; 3G초과 6.96</t>
  </si>
  <si>
    <t>3G이하: 22.53; 3G초과 6.97</t>
  </si>
  <si>
    <t>3G이하: 22.53; 3G초과 6.98</t>
  </si>
  <si>
    <t>https://www.uplussave.com/shop/dev/prpdUsim.mhp?prodno=3</t>
  </si>
  <si>
    <t>https://www.uplussave.com/shop/dev/prpdUsim.mhp?prodno=4</t>
  </si>
  <si>
    <t>선불 데이터통화 마음껏 Pro</t>
  </si>
  <si>
    <t xml:space="preserve">선불 데이터통화 마음껏 </t>
  </si>
  <si>
    <t>선불 15GB+/100분</t>
  </si>
  <si>
    <t xml:space="preserve">선불 11+   </t>
  </si>
  <si>
    <t>선불 3GB+</t>
  </si>
  <si>
    <t xml:space="preserve">선불 300M </t>
  </si>
  <si>
    <t>선불 300M (1Mbps)</t>
  </si>
  <si>
    <t>선불 10GB/100분</t>
  </si>
  <si>
    <t>선불 기본</t>
  </si>
  <si>
    <t>3G이하: 22.53; 3G초과 6.99</t>
  </si>
  <si>
    <t>3G이하: 22.53; 3G초과 6.100</t>
  </si>
  <si>
    <t>3G이하: 22.53; 3G초과 6.101</t>
  </si>
  <si>
    <t>3G이하: 22.53; 3G초과 6.102</t>
  </si>
  <si>
    <t>3G이하: 22.53; 3G초과 6.103</t>
  </si>
  <si>
    <t>3G이하: 22.53; 3G초과 6.104</t>
  </si>
  <si>
    <t>3G이하: 22.53; 3G초과 6.105</t>
  </si>
  <si>
    <t>3G이하: 22.53; 3G초과 6.106</t>
  </si>
  <si>
    <t>3G이하: 22.53; 3G초과 6.107</t>
  </si>
  <si>
    <t>https://www.uplussave.com/shop/dev/prpdUsim.mhp?prodno=5</t>
  </si>
  <si>
    <t>https://www.uplussave.com/shop/dev/prpdUsim.mhp?prodno=6</t>
  </si>
  <si>
    <t>https://www.uplussave.com/shop/dev/prpdUsim.mhp?prodno=7</t>
  </si>
  <si>
    <t>https://www.uplussave.com/shop/dev/prpdUsim.mhp?prodno=8</t>
  </si>
  <si>
    <t>https://www.uplussave.com/shop/dev/prpdUsim.mhp?prodno=9</t>
  </si>
  <si>
    <t>https://www.uplussave.com/shop/dev/prpdUsim.mhp?prodno=10</t>
  </si>
  <si>
    <t>https://www.pinplay.co.kr/product/deal/detail/36</t>
  </si>
  <si>
    <t>USIM_데이터/음성자유</t>
  </si>
  <si>
    <t>카카오 PinPlay</t>
  </si>
  <si>
    <t>제휴카드</t>
  </si>
  <si>
    <t>https://www.pinplay.co.kr/product/deal/detail/37</t>
  </si>
  <si>
    <t>USIM_300MB+/음성자유</t>
  </si>
  <si>
    <t>핀플레이 (1GB/400분)</t>
  </si>
  <si>
    <t>핀플레이 (200MB/30분)</t>
  </si>
  <si>
    <t>https://www.pinplay.co.kr/product/deal/detail/38</t>
  </si>
  <si>
    <t>https://www.pinplay.co.kr/product/deal/detail/39</t>
  </si>
  <si>
    <t>http://mobile.lghellovision.net/mv_Client/rate/rate_01_01_view.asp?curIndex=1&amp;Telecom=LGU&amp;paymentCode=PDLB000008&amp;tabMenu=C&amp;ChkPayment_Category=A</t>
  </si>
  <si>
    <t>http://mobile.lghellovision.net/mv_Client/rate/rate_01_01_view.asp?curIndex=1&amp;Telecom=KT&amp;paymentCode=PDB0000155&amp;tabMenu=C&amp;ChkPayment_Category=A</t>
  </si>
  <si>
    <t>http://mobile.lghellovision.net/mv_Client/rate/rate_01_01_view.asp?curIndex=1&amp;Telecom=LGU&amp;paymentCode=PDLB000010&amp;tabMenu=C&amp;ChkPayment_Category=A</t>
  </si>
  <si>
    <t>http://mobile.lghellovision.net/mv_Client/rate/rate_01_01_view.asp?curIndex=1&amp;Telecom=KT&amp;paymentCode=PDB0000160&amp;tabMenu=C&amp;ChkPayment_Category=A</t>
  </si>
  <si>
    <t>http://mobile.lghellovision.net/mv_Client/rate/rate_01_01_view.asp?curIndex=1&amp;Telecom=LGU&amp;paymentCode=PDLB000023&amp;tabMenu=C&amp;ChkPayment_Category=A</t>
  </si>
  <si>
    <t>http://mobile.lghellovision.net/mv_Client/rate/rate_01_01_view.asp?curIndex=1&amp;Telecom=KT&amp;paymentCode=PDB0000153&amp;tabMenu=C&amp;ChkPayment_Category=A</t>
  </si>
  <si>
    <t>http://mobile.lghellovision.net/mv_Client/rate/rate_01_01_view.asp?curIndex=1&amp;Telecom=LGU&amp;paymentCode=PDLB000106&amp;tabMenu=C&amp;ChkPayment_Category=A</t>
  </si>
  <si>
    <t>http://mobile.lghellovision.net/mv_Client/rate/rate_01_01_view.asp?curIndex=1&amp;Telecom=LGU&amp;paymentCode=PDLB000107&amp;tabMenu=C&amp;ChkPayment_Category=A</t>
  </si>
  <si>
    <t>http://mobile.lghellovision.net/mv_Client/rate/rate_01_01_view.asp?curIndex=1&amp;Telecom=LGU&amp;paymentCode=PDLB000003&amp;tabMenu=C&amp;ChkPayment_Category=A</t>
  </si>
  <si>
    <t>http://mobile.lghellovision.net/mv_Client/rate/rate_01_01_view.asp?curIndex=1&amp;Telecom=LGU&amp;paymentCode=PDLB000004&amp;tabMenu=C&amp;ChkPayment_Category=A</t>
  </si>
  <si>
    <t>http://mobile.lghellovision.net/mv_Client/rate/rate_01_01_view.asp?curIndex=1&amp;Telecom=KT&amp;paymentCode=PD00000038&amp;tabMenu=C&amp;ChkPayment_Category=A</t>
  </si>
  <si>
    <t>http://mobile.lghellovision.net/mv_Client/rate/rate_01_01_view.asp?curIndex=1&amp;Telecom=LGU&amp;paymentCode=PDLB000005&amp;tabMenu=C&amp;ChkPayment_Category=A</t>
  </si>
  <si>
    <t>http://mobile.lghellovision.net/mv_Client/rate/rate_01_01_view.asp?curIndex=1&amp;Telecom=LGU&amp;paymentCode=PDLB000006&amp;tabMenu=C&amp;ChkPayment_Category=A</t>
  </si>
  <si>
    <t>http://mobile.lghellovision.net/mv_Client/rate/rate_01_01_view.asp?curIndex=1&amp;Telecom=LGU&amp;paymentCode=PDLB000012&amp;tabMenu=C&amp;ChkPayment_Category=A</t>
  </si>
  <si>
    <t>http://mobile.lghellovision.net/mv_Client/rate/rate_01_01_view.asp?curIndex=1&amp;Telecom=KT&amp;paymentCode=PDB0000178&amp;tabMenu=C&amp;ChkPayment_Category=A</t>
  </si>
  <si>
    <t>http://mobile.lghellovision.net/mv_Client/rate/rate_01_01_view.asp?curIndex=1&amp;Telecom=LGU&amp;paymentCode=PDLB000011&amp;tabMenu=C&amp;ChkPayment_Category=A</t>
  </si>
  <si>
    <t>http://mobile.lghellovision.net/mv_Client/rate/rate_01_01_view.asp?curIndex=1&amp;Telecom=LGU&amp;paymentCode=PDLB000013&amp;tabMenu=C&amp;ChkPayment_Category=A</t>
  </si>
  <si>
    <t>http://mobile.lghellovision.net/mv_Client/rate/rate_01_01_view.asp?curIndex=1&amp;Telecom=KT&amp;paymentCode=PDB0000209&amp;tabMenu=C&amp;ChkPayment_Category=A</t>
  </si>
  <si>
    <t>http://mobile.lghellovision.net/mv_Client/rate/rate_01_01_view.asp?curIndex=1&amp;Telecom=LGU&amp;paymentCode=PDLB000014&amp;tabMenu=C&amp;ChkPayment_Category=A</t>
  </si>
  <si>
    <t>http://mobile.lghellovision.net/mv_Client/rate/rate_01_01_view.asp?curIndex=1&amp;Telecom=LGU&amp;paymentCode=PDLB000015&amp;tabMenu=C&amp;ChkPayment_Category=A</t>
  </si>
  <si>
    <t>http://mobile.lghellovision.net/mv_Client/rate/rate_01_01_view.asp?curIndex=1&amp;Telecom=LGU&amp;paymentCode=PDLB000018&amp;tabMenu=C&amp;ChkPayment_Category=A</t>
  </si>
  <si>
    <t>http://mobile.lghellovision.net/mv_Client/rate/rate_01_01_view.asp?curIndex=1&amp;Telecom=LGU&amp;paymentCode=PDLB000019&amp;tabMenu=C&amp;ChkPayment_Category=A</t>
  </si>
  <si>
    <t>http://mobile.lghellovision.net/mv_Client/rate/rate_01_01_view.asp?curIndex=1&amp;Telecom=KT&amp;paymentCode=PDB0000112&amp;tabMenu=C&amp;ChkPayment_Category=A</t>
  </si>
  <si>
    <t>http://mobile.lghellovision.net/mv_Client/rate/rate_01_01_view.asp?curIndex=1&amp;Telecom=LGU&amp;paymentCode=PDLB000020&amp;tabMenu=C&amp;ChkPayment_Category=A</t>
  </si>
  <si>
    <t>http://mobile.lghellovision.net/mv_Client/rate/rate_01_01_view.asp?curIndex=1&amp;Telecom=LGU&amp;paymentCode=PDLB000021&amp;tabMenu=C&amp;ChkPayment_Category=A</t>
  </si>
  <si>
    <t>http://mobile.lghellovision.net/mv_Client/rate/rate_01_01_view.asp?curIndex=1&amp;Telecom=KT&amp;paymentCode=PDB0000208&amp;tabMenu=C&amp;ChkPayment_Category=A</t>
  </si>
  <si>
    <t>http://mobile.lghellovision.net/mv_Client/rate/rate_01_01_view.asp?curIndex=1&amp;Telecom=LGU&amp;paymentCode=PDLB000025&amp;tabMenu=C&amp;ChkPayment_Category=A</t>
  </si>
  <si>
    <t>http://mobile.lghellovision.net/mv_Client/rate/rate_01_01_view.asp?curIndex=1&amp;Telecom=LGU&amp;paymentCode=PDLB000026&amp;tabMenu=C&amp;ChkPayment_Category=A</t>
  </si>
  <si>
    <t>http://mobile.lghellovision.net/mv_Client/rate/rate_01_01_view.asp?curIndex=1&amp;Telecom=LGU&amp;paymentCode=PDLB000027&amp;tabMenu=C&amp;ChkPayment_Category=A</t>
  </si>
  <si>
    <t>보편 안심 15GB 100분</t>
  </si>
  <si>
    <t>http://mobile.lghellovision.net/mv_Client/rate/rate_01_01_view.asp?curIndex=1&amp;Telecom=LGU&amp;paymentCode=PDLB000028&amp;tabMenu=C&amp;ChkPayment_Category=A</t>
  </si>
  <si>
    <t>http://mobile.lghellovision.net/mv_Client/rate/rate_01_01_view.asp?curIndex=1&amp;Telecom=LGU&amp;paymentCode=PDLB000029&amp;tabMenu=C&amp;ChkPayment_Category=A</t>
  </si>
  <si>
    <t>28000링</t>
  </si>
  <si>
    <t>http://mobile.lghellovision.net/mv_Client/rate/rate_01_01_view.asp?curIndex=1&amp;Telecom=KT&amp;paymentCode=PDB0000262&amp;tabMenu=C&amp;ChkPayment_Category=A</t>
  </si>
  <si>
    <t>http://mobile.lghellovision.net/mv_Client/rate/rate_01_01_view.asp?curIndex=1&amp;Telecom=KT&amp;paymentCode=PDB0000263&amp;tabMenu=C&amp;ChkPayment_Category=A</t>
  </si>
  <si>
    <t>http://mobile.lghellovision.net/mv_Client/rate/rate_01_01_view.asp?curIndex=1&amp;Telecom=KT&amp;paymentCode=PDB0000267&amp;tabMenu=C&amp;ChkPayment_Category=A</t>
  </si>
  <si>
    <t>http://mobile.lghellovision.net/mv_Client/rate/rate_01_01_view.asp?curIndex=1&amp;Telecom=KT&amp;paymentCode=PDB0000119&amp;tabMenu=C&amp;ChkPayment_Category=A</t>
  </si>
  <si>
    <t>http://mobile.lghellovision.net/mv_Client/rate/rate_01_01_view.asp?curIndex=1&amp;Telecom=KT&amp;paymentCode=PDB0000120&amp;tabMenu=C&amp;ChkPayment_Category=A</t>
  </si>
  <si>
    <t>http://mobile.lghellovision.net/mv_Client/rate/rate_01_01_view.asp?curIndex=1&amp;Telecom=KT&amp;paymentCode=PDB0000093&amp;tabMenu=C&amp;ChkPayment_Category=A</t>
  </si>
  <si>
    <t>http://mobile.lghellovision.net/mv_Client/rate/rate_01_01_view.asp?curIndex=1&amp;Telecom=KT&amp;paymentCode=PDB0000094&amp;tabMenu=C&amp;ChkPayment_Category=A</t>
  </si>
  <si>
    <t>http://mobile.lghellovision.net/mv_Client/rate/rate_01_01_view.asp?curIndex=1&amp;Telecom=KT&amp;paymentCode=PDB0000095&amp;tabMenu=C&amp;ChkPayment_Category=A</t>
  </si>
  <si>
    <t>http://mobile.lghellovision.net/mv_Client/rate/rate_01_01_view.asp?curIndex=1&amp;Telecom=KT&amp;paymentCode=PDB0000096&amp;tabMenu=C&amp;ChkPayment_Category=A</t>
  </si>
  <si>
    <t>http://mobile.lghellovision.net/mv_Client/rate/rate_01_01_view.asp?curIndex=1&amp;Telecom=SKT&amp;paymentCode=PC0TB00044&amp;tabMenu=C&amp;ChkPayment_Category=A</t>
  </si>
  <si>
    <t>http://mobile.lghellovision.net/mv_Client/rate/rate_01_01_view.asp?curIndex=1&amp;Telecom=SKT&amp;paymentCode=PC0TB00045&amp;tabMenu=C&amp;ChkPayment_Category=A</t>
  </si>
  <si>
    <t>http://mobile.lghellovision.net/mv_Client/rate/rate_01_01_view.asp?curIndex=1&amp;Telecom=SKT&amp;paymentCode=PC0TB00018&amp;tabMenu=C&amp;ChkPayment_Category=A</t>
  </si>
  <si>
    <t>http://mobile.lghellovision.net/mv_Client/rate/rate_01_01_view.asp?curIndex=1&amp;Telecom=SKT&amp;paymentCode=PC0TB00022&amp;tabMenu=C&amp;ChkPayment_Category=A</t>
  </si>
  <si>
    <t>http://mobile.lghellovision.net/mv_Client/rate/rate_01_01_view.asp?curIndex=1&amp;Telecom=SKT&amp;paymentCode=PC0TB00043&amp;tabMenu=C&amp;ChkPayment_Category=A</t>
  </si>
  <si>
    <t>http://mobile.lghellovision.net/mv_Client/rate/rate_01_01_view.asp?curIndex=1&amp;Telecom=KT&amp;paymentCode=PDB0000207&amp;tabMenu=C&amp;ChkPayment_Category=A</t>
  </si>
  <si>
    <t>http://mobile.lghellovision.net/mv_Client/rate/rate_01_01_view.asp?curIndex=1&amp;Telecom=KT&amp;paymentCode=PDB0000075&amp;tabMenu=C&amp;ChkPayment_Category=A</t>
  </si>
  <si>
    <t>http://mobile.lghellovision.net/mv_Client/rate/rate_01_01_view.asp?curIndex=1&amp;Telecom=KT&amp;paymentCode=PDB0000052&amp;tabMenu=C&amp;ChkPayment_Category=A</t>
  </si>
  <si>
    <t>http://mobile.lghellovision.net/mv_Client/rate/rate_01_01_view.asp?curIndex=1&amp;Telecom=KT&amp;paymentCode=PDB0000084&amp;tabMenu=C&amp;ChkPayment_Category=A</t>
  </si>
  <si>
    <t>http://mobile.lghellovision.net/mv_Client/rate/rate_01_01_view.asp?curIndex=1&amp;Telecom=KT&amp;paymentCode=PDB0000111&amp;tabMenu=C&amp;ChkPayment_Category=A</t>
  </si>
  <si>
    <t>http://mobile.lghellovision.net/mv_Client/rate/rate_01_01_view.asp?curIndex=1&amp;Telecom=KT&amp;paymentCode=PDB0000154&amp;tabMenu=C&amp;ChkPayment_Category=A</t>
  </si>
  <si>
    <t>http://mobile.lghellovision.net/mv_Client/rate/rate_01_01_view.asp?curIndex=1&amp;Telecom=KT&amp;paymentCode=PDB0000156&amp;tabMenu=C&amp;ChkPayment_Category=A</t>
  </si>
  <si>
    <t>http://mobile.lghellovision.net/mv_Client/rate/rate_01_01_view.asp?curIndex=1&amp;Telecom=KT&amp;paymentCode=PDB0000157&amp;tabMenu=C&amp;ChkPayment_Category=A</t>
  </si>
  <si>
    <t>http://mobile.lghellovision.net/mv_Client/rate/rate_01_01_view.asp?curIndex=1&amp;Telecom=KT&amp;paymentCode=PDB0000268&amp;tabMenu=C&amp;ChkPayment_Category=A</t>
  </si>
  <si>
    <t>http://mobile.lghellovision.net/mv_Client/rate/rate_01_01_view.asp?curIndex=1&amp;Telecom=KT&amp;paymentCode=PDB0000258&amp;tabMenu=C&amp;ChkPayment_Category=A</t>
  </si>
  <si>
    <t>http://mobile.lghellovision.net/mv_Client/rate/rate_01_01_view.asp?curIndex=1&amp;Telecom=SKT&amp;paymentCode=PC0TB00004&amp;tabMenu=C&amp;ChkPayment_Category=A</t>
  </si>
  <si>
    <t>http://mobile.lghellovision.net/mv_Client/rate/rate_01_01_view.asp?curIndex=1&amp;Telecom=SKT&amp;paymentCode=PC0TB00039&amp;tabMenu=C&amp;ChkPayment_Category=A</t>
  </si>
  <si>
    <t>http://mobile.lghellovision.net/mv_Client/rate/rate_01_01_view.asp?curIndex=1&amp;Telecom=SKT&amp;paymentCode=PC0TB00040&amp;tabMenu=C&amp;ChkPayment_Category=A</t>
  </si>
  <si>
    <t>http://mobile.lghellovision.net/mv_Client/rate/rate_01_01_view.asp?curIndex=1&amp;Telecom=SKT&amp;paymentCode=PC0TB00041&amp;tabMenu=C&amp;ChkPayment_Category=A</t>
  </si>
  <si>
    <t>http://mobile.lghellovision.net/mv_Client/rate/rate_01_01_view.asp?curIndex=1&amp;Telecom=SKT&amp;paymentCode=PC0TB00042&amp;tabMenu=C&amp;ChkPayment_Category=A</t>
  </si>
  <si>
    <t>http://mobile.lghellovision.net/mv_Client/rate/rate_01_01_view.asp?curIndex=1&amp;Telecom=KT&amp;paymentCode=PDB0000113&amp;tabMenu=C&amp;ChkPayment_Category=A</t>
  </si>
  <si>
    <t>http://mobile.lghellovision.net/mv_Client/rate/rate_01_01_view.asp?curIndex=1&amp;Telecom=KT&amp;paymentCode=PDB0000121&amp;tabMenu=C&amp;ChkPayment_Category=A</t>
  </si>
  <si>
    <t>http://mobile.lghellovision.net/mv_Client/rate/rate_01_01_view.asp?curIndex=1&amp;Telecom=KT&amp;paymentCode=PDB0000122&amp;tabMenu=C&amp;ChkPayment_Category=A</t>
  </si>
  <si>
    <t>http://mobile.lghellovision.net/mv_Client/rate/rate_01_01_view.asp?curIndex=1&amp;Telecom=KT&amp;paymentCode=PDB0000123&amp;tabMenu=C&amp;ChkPayment_Category=A</t>
  </si>
  <si>
    <t>http://mobile.lghellovision.net/mv_Client/rate/rate_01_01_view.asp?curIndex=1&amp;Telecom=KT&amp;paymentCode=PDB0000211&amp;tabMenu=C&amp;ChkPayment_Category=A</t>
  </si>
  <si>
    <t>http://mobile.lghellovision.net/mv_Client/rate/rate_01_01_view.asp?curIndex=1&amp;Telecom=KT&amp;paymentCode=PDB0000212&amp;tabMenu=C&amp;ChkPayment_Category=A</t>
  </si>
  <si>
    <t>http://mobile.lghellovision.net/mv_Client/rate/rate_01_01_view.asp?curIndex=1&amp;Telecom=KT&amp;paymentCode=PDB0000213&amp;tabMenu=C&amp;ChkPayment_Category=A</t>
  </si>
  <si>
    <t>http://mobile.lghellovision.net/mv_Client/rate/rate_01_01_view.asp?curIndex=1&amp;Telecom=KT&amp;paymentCode=PDB0000214&amp;tabMenu=C&amp;ChkPayment_Category=A</t>
  </si>
  <si>
    <t>http://mobile.lghellovision.net/mv_Client/rate/rate_01_01_view.asp?curIndex=1&amp;Telecom=KT&amp;paymentCode=PDB0000215&amp;tabMenu=C&amp;ChkPayment_Category=A</t>
  </si>
  <si>
    <t>http://mobile.lghellovision.net/mv_Client/rate/rate_01_01_view.asp?curIndex=1&amp;Telecom=KT&amp;paymentCode=PDB0000061&amp;tabMenu=C&amp;ChkPayment_Category=A</t>
  </si>
  <si>
    <t>http://mobile.lghellovision.net/mv_Client/rate/rate_01_01_view.asp?curIndex=11&amp;Telecom=LGU&amp;paymentCode=PDLB000002&amp;tabMenu=C&amp;ChkPayment_Category=M</t>
  </si>
  <si>
    <t>http://mobile.lghellovision.net/mv_Client/rate/rate_01_01_view.asp?curIndex=11&amp;Telecom=LGU&amp;paymentCode=PDLB000001&amp;tabMenu=C&amp;ChkPayment_Category=M</t>
  </si>
  <si>
    <t>http://mobile.lghellovision.net/mv_Client/rate/rate_01_01_view.asp?curIndex=8&amp;Telecom=LGU&amp;paymentCode=PDLB000041&amp;tabMenu=C&amp;ChkPayment_Category=G</t>
  </si>
  <si>
    <t>http://mobile.lghellovision.net/mv_Client/rate/rate_01_01_view.asp?curIndex=8&amp;Telecom=LGU&amp;paymentCode=PDLB000049&amp;tabMenu=C&amp;ChkPayment_Category=G</t>
  </si>
  <si>
    <t>http://mobile.lghellovision.net/mv_Client/rate/rate_01_01_view.asp?curIndex=8&amp;Telecom=LGU&amp;paymentCode=PDLB000037&amp;tabMenu=C&amp;ChkPayment_Category=G</t>
  </si>
  <si>
    <t>http://mobile.lghellovision.net/mv_Client/rate/rate_01_01_view.asp?curIndex=8&amp;Telecom=LGU&amp;paymentCode=PDLB000054&amp;tabMenu=C&amp;ChkPayment_Category=G</t>
  </si>
  <si>
    <t>http://mobile.lghellovision.net/mv_Client/rate/rate_01_01_view.asp?curIndex=8&amp;Telecom=LGU&amp;paymentCode=PDLB000108&amp;tabMenu=C&amp;ChkPayment_Category=G</t>
  </si>
  <si>
    <t>http://mobile.lghellovision.net/mv_Client/rate/rate_01_01_view.asp?curIndex=8&amp;Telecom=LGU&amp;paymentCode=PDLB000109&amp;tabMenu=C&amp;ChkPayment_Category=G</t>
  </si>
  <si>
    <t>http://mobile.lghellovision.net/mv_Client/rate/rate_01_01_view.asp?curIndex=8&amp;Telecom=LGU&amp;paymentCode=PDLB000119&amp;tabMenu=C&amp;ChkPayment_Category=G</t>
  </si>
  <si>
    <t>http://mobile.lghellovision.net/mv_Client/rate/rate_01_01_view.asp?curIndex=8&amp;Telecom=LGU&amp;paymentCode=PDLB000120&amp;tabMenu=C&amp;ChkPayment_Category=G</t>
  </si>
  <si>
    <t>http://mobile.lghellovision.net/mv_Client/rate/rate_01_01_view.asp?curIndex=8&amp;Telecom=LGU&amp;paymentCode=PDLB000121&amp;tabMenu=C&amp;ChkPayment_Category=G</t>
  </si>
  <si>
    <t>http://mobile.lghellovision.net/mv_Client/rate/rate_01_01_view.asp?curIndex=8&amp;Telecom=LGU&amp;paymentCode=PDLB000122&amp;tabMenu=C&amp;ChkPayment_Category=G</t>
  </si>
  <si>
    <t>http://mobile.lghellovision.net/mv_Client/rate/rate_01_01_view.asp?curIndex=8&amp;Telecom=LGU&amp;paymentCode=PDLB000123&amp;tabMenu=C&amp;ChkPayment_Category=G</t>
  </si>
  <si>
    <t>http://mobile.lghellovision.net/mv_Client/rate/rate_01_01_view.asp?curIndex=8&amp;Telecom=LGU&amp;paymentCode=PDLB000031&amp;tabMenu=C&amp;ChkPayment_Category=G</t>
  </si>
  <si>
    <t>http://mobile.lghellovision.net/mv_Client/rate/rate_01_01_view.asp?curIndex=8&amp;Telecom=LGU&amp;paymentCode=PDLB000030&amp;tabMenu=C&amp;ChkPayment_Category=G</t>
  </si>
  <si>
    <t>http://mobile.lghellovision.net/mv_Client/rate/rate_01_01_view.asp?curIndex=8&amp;Telecom=LGU&amp;paymentCode=PDLB000036&amp;tabMenu=C&amp;ChkPayment_Category=G</t>
  </si>
  <si>
    <t>http://mobile.lghellovision.net/mv_Client/rate/rate_01_01_view.asp?curIndex=8&amp;Telecom=LGU&amp;paymentCode=PDLB000038&amp;tabMenu=C&amp;ChkPayment_Category=G</t>
  </si>
  <si>
    <t>http://mobile.lghellovision.net/mv_Client/rate/rate_01_01_view.asp?curIndex=8&amp;Telecom=LGU&amp;paymentCode=PDLB000040&amp;tabMenu=C&amp;ChkPayment_Category=G</t>
  </si>
  <si>
    <t>http://mobile.lghellovision.net/mv_Client/rate/rate_01_01_view.asp?curIndex=8&amp;Telecom=LGU&amp;paymentCode=PDLB000042&amp;tabMenu=C&amp;ChkPayment_Category=G</t>
  </si>
  <si>
    <t>http://mobile.lghellovision.net/mv_Client/rate/rate_01_01_view.asp?curIndex=8&amp;Telecom=LGU&amp;paymentCode=PDLB000044&amp;tabMenu=C&amp;ChkPayment_Category=G</t>
  </si>
  <si>
    <t>http://mobile.lghellovision.net/mv_Client/rate/rate_01_01_view.asp?curIndex=8&amp;Telecom=LGU&amp;paymentCode=PDLB000045&amp;tabMenu=C&amp;ChkPayment_Category=G</t>
  </si>
  <si>
    <t>http://mobile.lghellovision.net/mv_Client/rate/rate_01_01_view.asp?curIndex=8&amp;Telecom=LGU&amp;paymentCode=PDLB000047&amp;tabMenu=C&amp;ChkPayment_Category=G</t>
  </si>
  <si>
    <t>http://mobile.lghellovision.net/mv_Client/rate/rate_01_01_view.asp?curIndex=8&amp;Telecom=LGU&amp;paymentCode=PDLB000050&amp;tabMenu=C&amp;ChkPayment_Category=G</t>
  </si>
  <si>
    <t>http://mobile.lghellovision.net/mv_Client/rate/rate_01_01_view.asp?curIndex=8&amp;Telecom=LGU&amp;paymentCode=PDLB000052&amp;tabMenu=C&amp;ChkPayment_Category=G</t>
  </si>
  <si>
    <t>http://mobile.lghellovision.net/mv_Client/rate/rate_01_01_view.asp?curIndex=8&amp;Telecom=LGU&amp;paymentCode=PDLB000059&amp;tabMenu=C&amp;ChkPayment_Category=G</t>
  </si>
  <si>
    <t>http://mobile.lghellovision.net/mv_Client/rate/rate_01_01_view.asp?curIndex=8&amp;Telecom=LGU&amp;paymentCode=PDLB000060&amp;tabMenu=C&amp;ChkPayment_Category=G</t>
  </si>
  <si>
    <t>http://mobile.lghellovision.net/mv_Client/rate/rate_01_01_view.asp?curIndex=8&amp;Telecom=LGU&amp;paymentCode=PDLB000061&amp;tabMenu=C&amp;ChkPayment_Category=G</t>
  </si>
  <si>
    <t>http://mobile.lghellovision.net/mv_Client/rate/rate_01_01_view.asp?curIndex=8&amp;Telecom=LGU&amp;paymentCode=PDLB000063&amp;tabMenu=C&amp;ChkPayment_Category=G</t>
  </si>
  <si>
    <t>http://mobile.lghellovision.net/mv_Client/rate/rate_01_01_view.asp?curIndex=8&amp;Telecom=LGU&amp;paymentCode=PDLB000064&amp;tabMenu=C&amp;ChkPayment_Category=G</t>
  </si>
  <si>
    <t>http://mobile.lghellovision.net/mv_Client/rate/rate_01_01_view.asp?curIndex=8&amp;Telecom=LGU&amp;paymentCode=PDLB000065&amp;tabMenu=C&amp;ChkPayment_Category=G</t>
  </si>
  <si>
    <t>http://mobile.lghellovision.net/mv_Client/rate/rate_01_01_view.asp?curIndex=8&amp;Telecom=LGU&amp;paymentCode=PDLB000066&amp;tabMenu=C&amp;ChkPayment_Category=G</t>
  </si>
  <si>
    <t>http://mobile.lghellovision.net/mv_Client/rate/rate_01_01_view.asp?curIndex=8&amp;Telecom=LGU&amp;paymentCode=PDLB000067&amp;tabMenu=C&amp;ChkPayment_Category=G</t>
  </si>
  <si>
    <t>http://mobile.lghellovision.net/mv_Client/rate/rate_01_01_view.asp?curIndex=8&amp;Telecom=LGU&amp;paymentCode=PDLB000083&amp;tabMenu=C&amp;ChkPayment_Category=G</t>
  </si>
  <si>
    <t>http://mobile.lghellovision.net/mv_Client/rate/rate_01_01_view.asp?curIndex=8&amp;Telecom=LGU&amp;paymentCode=PDLB000068&amp;tabMenu=C&amp;ChkPayment_Category=G</t>
  </si>
  <si>
    <t>http://mobile.lghellovision.net/mv_Client/rate/rate_01_01_view.asp?curIndex=8&amp;Telecom=KT&amp;paymentCode=PDB0000241&amp;tabMenu=C&amp;ChkPayment_Category=G</t>
  </si>
  <si>
    <t>http://mobile.lghellovision.net/mv_Client/rate/rate_01_01_view.asp?curIndex=8&amp;Telecom=KT&amp;paymentCode=PDB0000242&amp;tabMenu=C&amp;ChkPayment_Category=G</t>
  </si>
  <si>
    <t>http://mobile.lghellovision.net/mv_Client/rate/rate_01_01_view.asp?curIndex=8&amp;Telecom=KT&amp;paymentCode=PDB0000198&amp;tabMenu=C&amp;ChkPayment_Category=G</t>
  </si>
  <si>
    <t>http://mobile.lghellovision.net/mv_Client/rate/rate_01_01_view.asp?curIndex=8&amp;Telecom=KT&amp;paymentCode=PDB0000117&amp;tabMenu=C&amp;ChkPayment_Category=G</t>
  </si>
  <si>
    <t>http://mobile.lghellovision.net/mv_Client/rate/rate_01_01_view.asp?curIndex=8&amp;Telecom=KT&amp;paymentCode=PDB0000083&amp;tabMenu=C&amp;ChkPayment_Category=G</t>
  </si>
  <si>
    <t>http://mobile.lghellovision.net/mv_Client/rate/rate_01_01_view.asp?curIndex=8&amp;Telecom=KT&amp;paymentCode=PDB0000110&amp;tabMenu=C&amp;ChkPayment_Category=G</t>
  </si>
  <si>
    <t>http://mobile.lghellovision.net/mv_Client/rate/rate_01_01_view.asp?curIndex=8&amp;Telecom=KT&amp;paymentCode=PDB0000105&amp;tabMenu=C&amp;ChkPayment_Category=G</t>
  </si>
  <si>
    <t>http://mobile.lghellovision.net/mv_Client/rate/rate_01_01_view.asp?curIndex=8&amp;Telecom=KT&amp;paymentCode=PDB0000115&amp;tabMenu=C&amp;ChkPayment_Category=G</t>
  </si>
  <si>
    <t>http://mobile.lghellovision.net/mv_Client/rate/rate_01_01_view.asp?curIndex=8&amp;Telecom=KT&amp;paymentCode=PDB0000181&amp;tabMenu=C&amp;ChkPayment_Category=G</t>
  </si>
  <si>
    <t>http://mobile.lghellovision.net/mv_Client/rate/rate_01_01_view.asp?curIndex=8&amp;Telecom=KT&amp;paymentCode=PDB0000182&amp;tabMenu=C&amp;ChkPayment_Category=G</t>
  </si>
  <si>
    <t>http://mobile.lghellovision.net/mv_Client/rate/rate_01_01_view.asp?curIndex=8&amp;Telecom=KT&amp;paymentCode=PDB0000180&amp;tabMenu=C&amp;ChkPayment_Category=G</t>
  </si>
  <si>
    <t>http://mobile.lghellovision.net/mv_Client/rate/rate_01_01_view.asp?curIndex=8&amp;Telecom=KT&amp;paymentCode=PDB0000246&amp;tabMenu=C&amp;ChkPayment_Category=G</t>
  </si>
  <si>
    <t>http://mobile.lghellovision.net/mv_Client/rate/rate_01_01_view.asp?curIndex=8&amp;Telecom=KT&amp;paymentCode=PDB0000248&amp;tabMenu=C&amp;ChkPayment_Category=G</t>
  </si>
  <si>
    <t>http://mobile.lghellovision.net/mv_Client/rate/rate_01_01_view.asp?curIndex=8&amp;Telecom=KT&amp;paymentCode=PDB0000249&amp;tabMenu=C&amp;ChkPayment_Category=G</t>
  </si>
  <si>
    <t>http://mobile.lghellovision.net/mv_Client/rate/rate_01_01_view.asp?curIndex=8&amp;Telecom=KT&amp;paymentCode=PDB0000250&amp;tabMenu=C&amp;ChkPayment_Category=G</t>
  </si>
  <si>
    <t>http://mobile.lghellovision.net/mv_Client/rate/rate_01_01_view.asp?curIndex=8&amp;Telecom=KT&amp;paymentCode=PDB0000260&amp;tabMenu=C&amp;ChkPayment_Category=G</t>
  </si>
  <si>
    <t>http://mobile.lghellovision.net/mv_Client/rate/rate_01_01_view.asp?curIndex=8&amp;Telecom=KT&amp;paymentCode=PDB0000261&amp;tabMenu=C&amp;ChkPayment_Category=G</t>
  </si>
  <si>
    <t>http://mobile.lghellovision.net/mv_Client/rate/rate_01_01_view.asp?curIndex=8&amp;Telecom=KT&amp;paymentCode=PDB0000265&amp;tabMenu=C&amp;ChkPayment_Category=G</t>
  </si>
  <si>
    <t>http://mobile.lghellovision.net/mv_Client/rate/rate_01_01_view.asp?curIndex=8&amp;Telecom=KT&amp;paymentCode=PDB0000158&amp;tabMenu=C&amp;ChkPayment_Category=G</t>
  </si>
  <si>
    <t>http://mobile.lghellovision.net/mv_Client/rate/rate_01_01_view.asp?curIndex=8&amp;Telecom=KT&amp;paymentCode=PDB0000159&amp;tabMenu=C&amp;ChkPayment_Category=G</t>
  </si>
  <si>
    <t>http://mobile.lghellovision.net/mv_Client/rate/rate_01_01_view.asp?curIndex=8&amp;Telecom=KT&amp;paymentCode=PDB0000266&amp;tabMenu=C&amp;ChkPayment_Category=G</t>
  </si>
  <si>
    <t>http://mobile.lghellovision.net/mv_Client/rate/rate_01_01_view.asp?curIndex=8&amp;Telecom=KT&amp;paymentCode=PDB0000131&amp;tabMenu=C&amp;ChkPayment_Category=G</t>
  </si>
  <si>
    <t>http://mobile.lghellovision.net/mv_Client/rate/rate_01_01_view.asp?curIndex=8&amp;Telecom=KT&amp;paymentCode=PDB0000132&amp;tabMenu=C&amp;ChkPayment_Category=G</t>
  </si>
  <si>
    <t>http://mobile.lghellovision.net/mv_Client/rate/rate_01_01_view.asp?curIndex=8&amp;Telecom=KT&amp;paymentCode=PDB0000104&amp;tabMenu=C&amp;ChkPayment_Category=G</t>
  </si>
  <si>
    <t>http://mobile.lghellovision.net/mv_Client/rate/rate_01_01_view.asp?curIndex=8&amp;Telecom=KT&amp;paymentCode=PDB0000114&amp;tabMenu=C&amp;ChkPayment_Category=G</t>
  </si>
  <si>
    <t>http://mobile.lghellovision.net/mv_Client/rate/rate_01_01_view.asp?curIndex=8&amp;Telecom=KT&amp;paymentCode=PDB0000127&amp;tabMenu=C&amp;ChkPayment_Category=G</t>
  </si>
  <si>
    <t>http://mobile.lghellovision.net/mv_Client/rate/rate_01_01_view.asp?curIndex=8&amp;Telecom=KT&amp;paymentCode=PDB0000118&amp;tabMenu=C&amp;ChkPayment_Category=G</t>
  </si>
  <si>
    <t>http://mobile.lghellovision.net/mv_Client/rate/rate_01_01_view.asp?curIndex=8&amp;Telecom=KT&amp;paymentCode=PDB0000087&amp;tabMenu=C&amp;ChkPayment_Category=G</t>
  </si>
  <si>
    <t>http://mobile.lghellovision.net/mv_Client/rate/rate_01_01_view.asp?curIndex=8&amp;Telecom=KT&amp;paymentCode=PDB0000088&amp;tabMenu=C&amp;ChkPayment_Category=G</t>
  </si>
  <si>
    <t>http://mobile.lghellovision.net/mv_Client/rate/rate_01_01_view.asp?curIndex=8&amp;Telecom=KT&amp;paymentCode=PDB0000089&amp;tabMenu=C&amp;ChkPayment_Category=G</t>
  </si>
  <si>
    <t>http://mobile.lghellovision.net/mv_Client/rate/rate_01_01_view.asp?curIndex=8&amp;Telecom=KT&amp;paymentCode=PDB0000027&amp;tabMenu=C&amp;ChkPayment_Category=G</t>
  </si>
  <si>
    <t>http://mobile.lghellovision.net/mv_Client/rate/rate_01_01_view.asp?curIndex=8&amp;Telecom=KT&amp;paymentCode=PDB0000106&amp;tabMenu=C&amp;ChkPayment_Category=G</t>
  </si>
  <si>
    <t>http://mobile.lghellovision.net/mv_Client/rate/rate_01_01_view.asp?curIndex=8&amp;Telecom=KT&amp;paymentCode=PDB0000107&amp;tabMenu=C&amp;ChkPayment_Category=G</t>
  </si>
  <si>
    <t>http://mobile.lghellovision.net/mv_Client/rate/rate_01_01_view.asp?curIndex=8&amp;Telecom=KT&amp;paymentCode=PDB0000108&amp;tabMenu=C&amp;ChkPayment_Category=G</t>
  </si>
  <si>
    <t>http://mobile.lghellovision.net/mv_Client/rate/rate_01_01_view.asp?curIndex=8&amp;Telecom=KT&amp;paymentCode=PDB0000216&amp;tabMenu=C&amp;ChkPayment_Category=G</t>
  </si>
  <si>
    <t>http://mobile.lghellovision.net/mv_Client/rate/rate_01_01_view.asp?curIndex=8&amp;Telecom=KT&amp;paymentCode=PDB0000264&amp;tabMenu=C&amp;ChkPayment_Category=G</t>
  </si>
  <si>
    <t>http://mobile.lghellovision.net/mv_Client/rate/rate_01_01_view.asp?curIndex=8&amp;Telecom=KT&amp;paymentCode=PDB0000194&amp;tabMenu=C&amp;ChkPayment_Category=G</t>
  </si>
  <si>
    <t>http://mobile.lghellovision.net/mv_Client/rate/rate_01_01_view.asp?curIndex=8&amp;Telecom=KT&amp;paymentCode=PDB0000196&amp;tabMenu=C&amp;ChkPayment_Category=G</t>
  </si>
  <si>
    <t>http://mobile.lghellovision.net/mv_Client/rate/rate_01_01_view.asp?curIndex=8&amp;Telecom=KT&amp;paymentCode=PDB0000243&amp;tabMenu=C&amp;ChkPayment_Category=G</t>
  </si>
  <si>
    <t>http://mobile.lghellovision.net/mv_Client/rate/rate_01_01_view.asp?curIndex=8&amp;Telecom=KT&amp;paymentCode=PDB0000074&amp;tabMenu=C&amp;ChkPayment_Category=G</t>
  </si>
  <si>
    <t>http://mobile.lghellovision.net/mv_Client/rate/rate_01_01_view.asp?curIndex=8&amp;Telecom=KT&amp;paymentCode=PDB0000116&amp;tabMenu=C&amp;ChkPayment_Category=G</t>
  </si>
  <si>
    <t>http://mobile.lghellovision.net/mv_Client/rate/rate_01_01_view.asp?curIndex=8&amp;Telecom=KT&amp;paymentCode=PDB0000124&amp;tabMenu=C&amp;ChkPayment_Category=G</t>
  </si>
  <si>
    <t>http://mobile.lghellovision.net/mv_Client/rate/rate_01_01_view.asp?curIndex=8&amp;Telecom=KT&amp;paymentCode=PDB0000125&amp;tabMenu=C&amp;ChkPayment_Category=G</t>
  </si>
  <si>
    <t>http://mobile.lghellovision.net/mv_Client/rate/rate_01_01_view.asp?curIndex=8&amp;Telecom=KT&amp;paymentCode=PDB0000109&amp;tabMenu=C&amp;ChkPayment_Category=G</t>
  </si>
  <si>
    <t>http://mobile.lghellovision.net/mv_Client/rate/rate_01_01_view.asp?curIndex=8&amp;Telecom=SKT&amp;paymentCode=PC0TB00046&amp;tabMenu=C&amp;ChkPayment_Category=G</t>
  </si>
  <si>
    <t>http://mobile.lghellovision.net/mv_Client/rate/rate_01_01_view.asp?curIndex=8&amp;Telecom=SKT&amp;paymentCode=PC0TB00047&amp;tabMenu=C&amp;ChkPayment_Category=G</t>
  </si>
  <si>
    <t>http://mobile.lghellovision.net/mv_Client/rate/rate_01_01_view.asp?curIndex=8&amp;Telecom=SKT&amp;paymentCode=PC0TB00015&amp;tabMenu=C&amp;ChkPayment_Category=G</t>
  </si>
  <si>
    <t>http://mobile.lghellovision.net/mv_Client/rate/rate_01_01_view.asp?curIndex=2&amp;Telecom=KT&amp;paymentCode=PD00000001&amp;tabMenu=C&amp;ChkPayment_Category=B</t>
  </si>
  <si>
    <t>http://mobile.lghellovision.net/mv_Client/rate/rate_01_01_view.asp?curIndex=2&amp;Telecom=KT&amp;paymentCode=PDB0000051&amp;tabMenu=C&amp;ChkPayment_Category=B</t>
  </si>
  <si>
    <t>http://mobile.lghellovision.net/mv_Client/rate/rate_01_01_view.asp?curIndex=2&amp;Telecom=KT&amp;paymentCode=PDB0000048&amp;tabMenu=C&amp;ChkPayment_Category=B</t>
  </si>
  <si>
    <t>http://mobile.lghellovision.net/mv_Client/rate/rate_01_01_view.asp?curIndex=2&amp;Telecom=KT&amp;paymentCode=PDB0000006&amp;tabMenu=C&amp;ChkPayment_Category=B</t>
  </si>
  <si>
    <t>http://mobile.lghellovision.net/mv_Client/rate/rate_01_01_view.asp?curIndex=2&amp;Telecom=KT&amp;paymentCode=PDB0000062&amp;tabMenu=C&amp;ChkPayment_Category=B</t>
  </si>
  <si>
    <t>http://mobile.lghellovision.net/mv_Client/rate/rate_01_01_view.asp?curIndex=2&amp;Telecom=KT&amp;paymentCode=PDB0000063&amp;tabMenu=C&amp;ChkPayment_Category=B</t>
  </si>
  <si>
    <t>http://mobile.lghellovision.net/mv_Client/rate/rate_01_01_view.asp?curIndex=2&amp;Telecom=KT&amp;paymentCode=PDB0000064&amp;tabMenu=C&amp;ChkPayment_Category=B</t>
  </si>
  <si>
    <t>http://mobile.lghellovision.net/mv_Client/rate/rate_01_01_view.asp?curIndex=2&amp;Telecom=KT&amp;paymentCode=PDB0000065&amp;tabMenu=C&amp;ChkPayment_Category=B</t>
  </si>
  <si>
    <t>http://mobile.lghellovision.net/mv_Client/rate/rate_01_01_view.asp?curIndex=2&amp;Telecom=KT&amp;paymentCode=PDB0000066&amp;tabMenu=C&amp;ChkPayment_Category=B</t>
  </si>
  <si>
    <t>http://mobile.lghellovision.net/mv_Client/rate/rate_01_01_view.asp?curIndex=2&amp;Telecom=KT&amp;paymentCode=PDB0000067&amp;tabMenu=C&amp;ChkPayment_Category=B</t>
  </si>
  <si>
    <t>http://mobile.lghellovision.net/mv_Client/rate/rate_01_01_view.asp?curIndex=2&amp;Telecom=KT&amp;paymentCode=PD00000002&amp;tabMenu=C&amp;ChkPayment_Category=B</t>
  </si>
  <si>
    <t>http://mobile.lghellovision.net/mv_Client/rate/rate_01_01_view.asp?curIndex=2&amp;Telecom=KT&amp;paymentCode=PD00000003&amp;tabMenu=C&amp;ChkPayment_Category=B</t>
  </si>
  <si>
    <t>http://mobile.lghellovision.net/mv_Client/rate/rate_01_01_view.asp?curIndex=2&amp;Telecom=KT&amp;paymentCode=PDB0000059&amp;tabMenu=C&amp;ChkPayment_Category=B</t>
  </si>
  <si>
    <t>http://mobile.lghellovision.net/mv_Client/rate/rate_01_01_view.asp?curIndex=2&amp;Telecom=SKT&amp;paymentCode=PC0TB00024&amp;tabMenu=C&amp;ChkPayment_Category=B</t>
  </si>
  <si>
    <t>http://mobile.lghellovision.net/mv_Client/rate/rate_01_01_view.asp?curIndex=2&amp;Telecom=SKT&amp;paymentCode=PC0TB00011&amp;tabMenu=C&amp;ChkPayment_Category=B</t>
  </si>
  <si>
    <t>http://mobile.lghellovision.net/mv_Client/rate/rate_01_01_view.asp?curIndex=2&amp;Telecom=SKT&amp;paymentCode=PC0TB00012&amp;tabMenu=C&amp;ChkPayment_Category=B</t>
  </si>
  <si>
    <t>http://mobile.lghellovision.net/mv_Client/rate/rate_01_01_view.asp?curIndex=3&amp;Telecom=KT&amp;paymentCode=PD00000012&amp;tabMenu=C&amp;ChkPayment_Category=C</t>
  </si>
  <si>
    <t>http://mobile.lghellovision.net/mv_Client/rate/rate_01_01_view.asp?curIndex=3&amp;Telecom=KT&amp;paymentCode=PD00000014&amp;tabMenu=C&amp;ChkPayment_Category=C</t>
  </si>
  <si>
    <t>http://mobile.lghellovision.net/mv_Client/rate/rate_01_01_view.asp?curIndex=3&amp;Telecom=KT&amp;paymentCode=PD00000015&amp;tabMenu=C&amp;ChkPayment_Category=C</t>
  </si>
  <si>
    <t>http://mobile.lghellovision.net/mv_Client/rate/rate_01_01_view.asp?curIndex=3&amp;Telecom=KT&amp;paymentCode=PD00000016&amp;tabMenu=C&amp;ChkPayment_Category=C</t>
  </si>
  <si>
    <t>https://www.eyagi.co.kr/shop/usims/usim_sk.php?agent_code=KSD0002&amp;offset_type=02&amp;comm_code=SKT2019001&amp;data_off_yn=1</t>
  </si>
  <si>
    <t>https://www.eyagi.co.kr/shop/usims/usim_sk.php?agent_code=KSD0002&amp;offset_type=02&amp;comm_code=SKT2019002&amp;data_off_yn=1</t>
  </si>
  <si>
    <t>https://www.eyagi.co.kr/shop/usims/usim_sk.php?agent_code=KSD0002&amp;offset_type=02&amp;comm_code=SKT2019004&amp;data_off_yn=1</t>
  </si>
  <si>
    <t>https://www.eyagi.co.kr/shop/usims/usim_sk.php?agent_code=KSD0002&amp;offset_type=02&amp;comm_code=SKT2019005&amp;data_off_yn=1</t>
  </si>
  <si>
    <t>https://www.eyagi.co.kr/shop/usims/usim_sk.php?agent_code=KSD0002&amp;offset_type=02&amp;comm_code=SKT2019006&amp;data_off_yn=1</t>
  </si>
  <si>
    <t>https://www.eyagi.co.kr/shop/usims/usim_sk.php?agent_code=KSD0002&amp;offset_type=02&amp;comm_code=SKT2019007&amp;data_off_yn=1</t>
  </si>
  <si>
    <t>https://www.eyagi.co.kr/shop/usims/usim_sk.php?agent_code=KSD0002&amp;offset_type=02&amp;comm_code=SKT2019008&amp;data_off_yn=1</t>
  </si>
  <si>
    <t>https://www.eyagi.co.kr/shop/usims/usim_sk.php?agent_code=KSD0002&amp;offset_type=02&amp;comm_code=SKT2019010&amp;data_off_yn=1</t>
  </si>
  <si>
    <t>https://www.eyagi.co.kr/shop/usims/usim_sk.php?agent_code=KSD0002&amp;offset_type=02&amp;comm_code=SKT2019011&amp;data_off_yn=1</t>
  </si>
  <si>
    <t>https://www.eyagi.co.kr/shop/usims/usim_sk.php?agent_code=KSD0002&amp;offset_type=02&amp;comm_code=SKT2019012&amp;data_off_yn=1</t>
  </si>
  <si>
    <t>https://www.eyagi.co.kr/shop/usims/usim_sk.php?agent_code=KSD0002&amp;offset_type=02&amp;comm_code=SKT2019013&amp;data_off_yn=1</t>
  </si>
  <si>
    <t>https://www.eyagi.co.kr/shop/usims/usim_sk.php?agent_code=KSD0002&amp;offset_type=02&amp;comm_code=SKT2019014&amp;data_off_yn=1</t>
  </si>
  <si>
    <t>https://www.eyagi.co.kr/shop/usims/usim_sk.php?agent_code=KSD0002&amp;offset_type=02&amp;comm_code=SKT2019016&amp;data_off_yn=1</t>
  </si>
  <si>
    <t>https://www.eyagi.co.kr/shop/usims/usim_sk.php?agent_code=KSD0002&amp;offset_type=02&amp;comm_code=SKT2019017&amp;data_off_yn=1</t>
  </si>
  <si>
    <t>https://www.eyagi.co.kr/shop/usims/usim_sk.php?agent_code=KSD0002&amp;offset_type=02&amp;comm_code=SKT2019018&amp;data_off_yn=1</t>
  </si>
  <si>
    <t>https://www.eyagi.co.kr/shop/usims/usim_sk.php?agent_code=KSD0002&amp;offset_type=02&amp;comm_code=SKT2019019&amp;data_off_yn=1</t>
  </si>
  <si>
    <t>https://www.eyagi.co.kr/shop/usims/usim_sk.php?agent_code=KSD0002&amp;offset_type=02&amp;comm_code=SKT2019020&amp;data_off_yn=1</t>
  </si>
  <si>
    <t>https://www.eyagi.co.kr/shop/usims/usim_sk.php?agent_code=KSD0002&amp;offset_type=02&amp;comm_code=SKT2019022&amp;data_off_yn=1</t>
  </si>
  <si>
    <t>https://www.eyagi.co.kr/shop/usims/usim_sk.php?agent_code=KSD0002&amp;offset_type=02&amp;comm_code=SKT2019023&amp;data_off_yn=1</t>
  </si>
  <si>
    <t>https://www.eyagi.co.kr/shop/usims/usim_sk.php?agent_code=KSD0002&amp;offset_type=02&amp;comm_code=SKT2019024&amp;data_off_yn=1</t>
  </si>
  <si>
    <t>https://www.eyagi.co.kr/shop/usims/usim_sk.php?agent_code=KSD0002&amp;offset_type=02&amp;comm_code=PC0NB00095&amp;data_off_yn=2</t>
  </si>
  <si>
    <t>https://www.eyagi.co.kr/shop/usims/usim_sk.php?agent_code=KSD0002&amp;offset_type=02&amp;comm_code=PC0NB00096&amp;data_off_yn=2</t>
  </si>
  <si>
    <t>https://www.eyagi.co.kr/shop/usims/usim_sk.php?agent_code=KSD0002&amp;offset_type=02&amp;comm_code=PC0NB00105&amp;data_off_yn=2</t>
  </si>
  <si>
    <t>https://www.eyagi.co.kr/shop/usims/usim_sk.php?agent_code=KSD0002&amp;offset_type=02&amp;comm_code=SKT2019025&amp;data_off_yn=0</t>
  </si>
  <si>
    <t>https://www.eyagi.co.kr/shop/usims/usim_sk.php?agent_code=KSD0002&amp;offset_type=02&amp;comm_code=SKT2019026&amp;data_off_yn=0</t>
  </si>
  <si>
    <t>https://www.eyagi.co.kr/shop/usims/usim_sk.php?agent_code=KSD0002&amp;offset_type=02&amp;comm_code=SKT2019027&amp;data_off_yn=0</t>
  </si>
  <si>
    <t>https://www.eyagi.co.kr/shop/usims/usim_sk.php?agent_code=KSD0002&amp;offset_type=02&amp;comm_code=SKT2019028&amp;data_off_yn=0</t>
  </si>
  <si>
    <t>https://www.eyagi.co.kr/shop/usims/usim_sk.php?agent_code=KSD0002&amp;offset_type=02&amp;comm_code=SKT2019035&amp;data_off_yn=0</t>
  </si>
  <si>
    <t>https://www.eyagi.co.kr/shop/usims/usim_sk.php?agent_code=KSD0002&amp;offset_type=02&amp;comm_code=SKT1911281&amp;data_off_yn=2</t>
  </si>
  <si>
    <t>https://www.eyagi.co.kr/shop/usims/usim_sk.php?agent_code=KSD0002&amp;offset_type=02&amp;comm_code=SKT1911282&amp;data_off_yn=2</t>
  </si>
  <si>
    <t>https://www.eyagi.co.kr/shop/usims/usim_sk.php?agent_code=KSD0002&amp;offset_type=02&amp;comm_code=SKT1911283&amp;data_off_yn=2</t>
  </si>
  <si>
    <t>https://www.eyagi.co.kr/shop/usims/usim_sk.php?agent_code=KSD0002&amp;offset_type=02&amp;comm_code=SKT1911284&amp;data_off_yn=2</t>
  </si>
  <si>
    <t>https://www.eyagi.co.kr/shop/usims/usim_sk.php?agent_code=KSD0002&amp;offset_type=02&amp;comm_code=SKT2019040&amp;data_off_yn=0</t>
  </si>
  <si>
    <t>https://www.eyagi.co.kr/shop/usims/usim_sk.php?agent_code=KSD0002&amp;offset_type=02&amp;comm_code=SKT2019042&amp;data_off_yn=4</t>
  </si>
  <si>
    <t>https://www.eyagi.co.kr/shop/usims/usim_sk.php?agent_code=KSD0002&amp;offset_type=02&amp;comm_code=PC0NB00123&amp;data_off_yn=2</t>
  </si>
  <si>
    <t>https://www.eyagi.co.kr/shop/usims/usim_sk.php?agent_code=KSD0002&amp;offset_type=02&amp;comm_code=PC0NB00124&amp;data_off_yn=2</t>
  </si>
  <si>
    <t>https://www.eyagi.co.kr/shop/usims/usim_sk.php?agent_code=KSD0002&amp;offset_type=02&amp;comm_code=PC0NB00125&amp;data_off_yn=2</t>
  </si>
  <si>
    <t>https://www.eyagi.co.kr/shop/usims/usim_sk.php?agent_code=KSD0002&amp;offset_type=02&amp;comm_code=PC0NB00093&amp;data_off_yn=2</t>
  </si>
  <si>
    <t>https://www.eyagi.co.kr/shop/usims/usim_sk.php?agent_code=KSD0002&amp;offset_type=02&amp;comm_code=PC0NB00112&amp;data_off_yn=2</t>
  </si>
  <si>
    <t>https://www.eyagi.co.kr/shop/usims/usim_sk.php?agent_code=KSD0002&amp;offset_type=02&amp;comm_code=PC0NB00099&amp;data_off_yn=0</t>
  </si>
  <si>
    <t>https://www.eyagi.co.kr/shop/usims/usim_sk.php?agent_code=KSD0002&amp;offset_type=02&amp;comm_code=PC0NB00113&amp;data_off_yn=2</t>
  </si>
  <si>
    <t>https://www.eyagi.co.kr/shop/usims/usim_sk.php?agent_code=KSD0002&amp;offset_type=02&amp;comm_code=PC0NB00118&amp;data_off_yn=2</t>
  </si>
  <si>
    <t>https://www.eyagi.co.kr/shop/usims/usim_sk.php?agent_code=KSD0002&amp;offset_type=02&amp;comm_code=PC0NB00117&amp;data_off_yn=2</t>
  </si>
  <si>
    <t>https://www.eyagi.co.kr/shop/rate/lgRate.php?r_rtname=02</t>
  </si>
  <si>
    <t>https://www.eyagi.co.kr/shop/usims/usim_lg.php?agent_code=KSD0002&amp;offset_type=02&amp;comm_code=LGU2019007&amp;data_off_yn=0</t>
  </si>
  <si>
    <t>https://www.eyagi.co.kr/shop/usims/usim_lg.php?agent_code=KSD0002&amp;offset_type=02&amp;comm_code=LGU2019012&amp;data_off_yn=0</t>
  </si>
  <si>
    <t>https://www.eyagi.co.kr/shop/usims/usim_lg.php?agent_code=KSD0002&amp;offset_type=02&amp;comm_code=LGU2019017&amp;data_off_yn=0</t>
  </si>
  <si>
    <t>https://www.eyagi.co.kr/shop/usims/usim_lg.php?agent_code=KSD0002&amp;offset_type=02&amp;comm_code=LGU2019022&amp;data_off_yn=0</t>
  </si>
  <si>
    <t>https://www.eyagi.co.kr/shop/usims/usim_lg.php?agent_code=KSD0002&amp;offset_type=02&amp;comm_code=LGU2019002&amp;data_off_yn=0</t>
  </si>
  <si>
    <t>https://www.eyagi.co.kr/shop/usims/usim_lg.php?agent_code=KSD0002&amp;offset_type=02&amp;comm_code=LGU2019008&amp;data_off_yn=0</t>
  </si>
  <si>
    <t>https://www.eyagi.co.kr/shop/usims/usim_lg.php?agent_code=KSD0002&amp;offset_type=02&amp;comm_code=LGU2019013&amp;data_off_yn=0</t>
  </si>
  <si>
    <t>https://www.eyagi.co.kr/shop/usims/usim_lg.php?agent_code=KSD0002&amp;offset_type=02&amp;comm_code=LGU2019018&amp;data_off_yn=0</t>
  </si>
  <si>
    <t>https://www.eyagi.co.kr/shop/usims/usim_lg.php?agent_code=KSD0002&amp;offset_type=02&amp;comm_code=LGU2019023&amp;data_off_yn=0</t>
  </si>
  <si>
    <t>https://www.eyagi.co.kr/shop/usims/usim_lg.php?agent_code=KSD0002&amp;offset_type=02&amp;comm_code=LGU2019003&amp;data_off_yn=0</t>
  </si>
  <si>
    <t>https://www.eyagi.co.kr/shop/usims/usim_lg.php?agent_code=KSD0002&amp;offset_type=02&amp;comm_code=LGU2019009&amp;data_off_yn=0</t>
  </si>
  <si>
    <t>https://www.eyagi.co.kr/shop/usims/usim_lg.php?agent_code=KSD0002&amp;offset_type=02&amp;comm_code=LGU2019014&amp;data_off_yn=0</t>
  </si>
  <si>
    <t>https://www.eyagi.co.kr/shop/usims/usim_lg.php?agent_code=KSD0002&amp;offset_type=02&amp;comm_code=LGU2019019&amp;data_off_yn=0</t>
  </si>
  <si>
    <t>https://www.eyagi.co.kr/shop/usims/usim_lg.php?agent_code=KSD0002&amp;offset_type=02&amp;comm_code=LGU2019024&amp;data_off_yn=0</t>
  </si>
  <si>
    <t>https://www.eyagi.co.kr/shop/usims/usim_lg.php?agent_code=KSD0002&amp;offset_type=02&amp;comm_code=LGU2019004&amp;data_off_yn=0</t>
  </si>
  <si>
    <t>https://www.eyagi.co.kr/shop/usims/usim_lg.php?agent_code=KSD0002&amp;offset_type=02&amp;comm_code=LGU2019010&amp;data_off_yn=0</t>
  </si>
  <si>
    <t>https://www.eyagi.co.kr/shop/usims/usim_lg.php?agent_code=KSD0002&amp;offset_type=02&amp;comm_code=LGU2019015&amp;data_off_yn=0</t>
  </si>
  <si>
    <t>https://www.eyagi.co.kr/shop/usims/usim_lg.php?agent_code=KSD0002&amp;offset_type=02&amp;comm_code=LGU2019020&amp;data_off_yn=0</t>
  </si>
  <si>
    <t>https://www.eyagi.co.kr/shop/usims/usim_lg.php?agent_code=KSD0002&amp;offset_type=02&amp;comm_code=LGU2019025&amp;data_off_yn=0</t>
  </si>
  <si>
    <t>https://www.eyagi.co.kr/shop/usims/usim_lg.php?agent_code=KSD0002&amp;offset_type=02&amp;comm_code=LGU2019005&amp;data_off_yn=0</t>
  </si>
  <si>
    <t>https://www.eyagi.co.kr/shop/usims/usim_lg.php?agent_code=KSD0002&amp;offset_type=02&amp;comm_code=LGU2019011&amp;data_off_yn=0</t>
  </si>
  <si>
    <t>https://www.eyagi.co.kr/shop/usims/usim_lg.php?agent_code=KSD0002&amp;offset_type=02&amp;comm_code=LGU2019016&amp;data_off_yn=0</t>
  </si>
  <si>
    <t>https://www.eyagi.co.kr/shop/usims/usim_lg.php?agent_code=KSD0002&amp;offset_type=02&amp;comm_code=LGU2019021&amp;data_off_yn=0</t>
  </si>
  <si>
    <t>https://www.eyagi.co.kr/shop/usims/usim_lg.php?agent_code=KSD0002&amp;offset_type=02&amp;comm_code=LGU2019026&amp;data_off_yn=0</t>
  </si>
  <si>
    <t>https://www.eyagi.co.kr/shop/usims/usim_lg.php?agent_code=KSD0002&amp;offset_type=02&amp;comm_code=LPZ0016003&amp;data_off_yn=1</t>
  </si>
  <si>
    <t>https://www.eyagi.co.kr/shop/usims/usim_lg.php?agent_code=KSD0002&amp;offset_type=02&amp;comm_code=LPZ0016004&amp;data_off_yn=1</t>
  </si>
  <si>
    <t>https://www.eyagi.co.kr/shop/usims/usim_lg.php?agent_code=KSD0002&amp;offset_type=02&amp;comm_code=LPZ0016005&amp;data_off_yn=1</t>
  </si>
  <si>
    <t>https://www.eyagi.co.kr/shop/usims/usim_lg.php?agent_code=KSD0002&amp;offset_type=02&amp;comm_code=LPZ0016006&amp;data_off_yn=1</t>
  </si>
  <si>
    <t>https://www.eyagi.co.kr/shop/usims/usim_lg.php?agent_code=KSD0002&amp;offset_type=02&amp;comm_code=LPZ0015917&amp;data_off_yn=1</t>
  </si>
  <si>
    <t>https://www.eyagi.co.kr/shop/usims/usim_lg.php?agent_code=KSD0002&amp;offset_type=02&amp;comm_code=LPZ0015926&amp;data_off_yn=1</t>
  </si>
  <si>
    <t>https://www.eyagi.co.kr/shop/usims/usim_lg.php?agent_code=KSD0002&amp;offset_type=02&amp;comm_code=LPZ0015930&amp;data_off_yn=1</t>
  </si>
  <si>
    <t>https://www.eyagi.co.kr/shop/usims/usim_lg.php?agent_code=KSD0002&amp;offset_type=02&amp;comm_code=LPZ0015927&amp;data_off_yn=1</t>
  </si>
  <si>
    <t>https://www.eyagi.co.kr/shop/usims/usim_lg.php?agent_code=KSD0002&amp;offset_type=02&amp;comm_code=LPZ0015932&amp;data_off_yn=1</t>
  </si>
  <si>
    <t>https://www.eyagi.co.kr/shop/usims/usim_lg.php?agent_code=KSD0002&amp;offset_type=02&amp;comm_code=LPZ0015934&amp;data_off_yn=1</t>
  </si>
  <si>
    <t>https://www.eyagi.co.kr/shop/usims/usim_lg.php?agent_code=KSD0002&amp;offset_type=02&amp;comm_code=LPZ0015929&amp;data_off_yn=1</t>
  </si>
  <si>
    <t>https://www.eyagi.co.kr/shop/usims/usim_lg.php?agent_code=KSD0002&amp;offset_type=02&amp;comm_code=LGU2019047&amp;data_off_yn=0</t>
  </si>
  <si>
    <t>https://www.eyagi.co.kr/shop/usims/usim_lg.php?agent_code=KSD0002&amp;offset_type=02&amp;comm_code=LGU2019048&amp;data_off_yn=0</t>
  </si>
  <si>
    <t>https://www.eyagi.co.kr/shop/usims/usim_lg.php?agent_code=KSD0002&amp;offset_type=02&amp;comm_code=LGU2019049&amp;data_off_yn=0</t>
  </si>
  <si>
    <t>https://www.eyagi.co.kr/shop/usims/usim_lg.php?agent_code=KSD0002&amp;offset_type=02&amp;comm_code=LPZ0015716&amp;data_off_yn=2</t>
  </si>
  <si>
    <t>https://www.eyagi.co.kr/shop/usims/usim_lg.php?agent_code=KSD0002&amp;offset_type=02&amp;comm_code=LGEL000004&amp;data_off_yn=2</t>
  </si>
  <si>
    <t>https://www.eyagi.co.kr/shop/usims/usim_lg.php?agent_code=KSD0002&amp;offset_type=02&amp;comm_code=LPZ0015718&amp;data_off_yn=2</t>
  </si>
  <si>
    <t>https://www.eyagi.co.kr/shop/usims/usim_lg.php?agent_code=KSD0002&amp;offset_type=02&amp;comm_code=LPZ0015767&amp;data_off_yn=2</t>
  </si>
  <si>
    <t>https://www.eyagi.co.kr/shop/usims/usim_lg.php?agent_code=KSD0002&amp;offset_type=02&amp;comm_code=LGU2019045&amp;data_off_yn=0</t>
  </si>
  <si>
    <t>https://www.eyagi.co.kr/shop/usims/usim_lg.php?agent_code=KSD0002&amp;offset_type=02&amp;comm_code=LGU2019050&amp;data_off_yn=3</t>
  </si>
  <si>
    <t>https://www.eyagi.co.kr/shop/usims/usim_lg.php?agent_code=KSD0002&amp;offset_type=02&amp;comm_code=LPZ0015768&amp;data_off_yn=2</t>
  </si>
  <si>
    <t>https://www.eyagi.co.kr/shop/usims/usim_lg.php?agent_code=KSD0002&amp;offset_type=02&amp;comm_code=LGU2019041&amp;data_off_yn=1</t>
  </si>
  <si>
    <t>https://www.eyagi.co.kr/shop/usims/usim_lg.php?agent_code=KSD0002&amp;offset_type=02&amp;comm_code=LGU2019042&amp;data_off_yn=0</t>
  </si>
  <si>
    <t>https://www.eyagi.co.kr/shop/usims/usim_lg.php?agent_code=KSD0002&amp;offset_type=02&amp;comm_code=LPZ0016129&amp;data_off_yn=0</t>
  </si>
  <si>
    <t>https://www.eyagi.co.kr/shop/usims/usim_lg.php?agent_code=KSD0002&amp;offset_type=02&amp;comm_code=LPZ0016126&amp;data_off_yn=0</t>
  </si>
  <si>
    <t>https://www.eyagi.co.kr/shop/usims/usim_kt.php?agent_code=KSD0002&amp;offset_type=02&amp;comm_code=GHSDY1H3M&amp;data_off_yn=0</t>
  </si>
  <si>
    <t>https://www.eyagi.co.kr/shop/usims/usim_kt.php?agent_code=KSD0002&amp;offset_type=02&amp;comm_code=GHSDY1H5M&amp;data_off_yn=0</t>
  </si>
  <si>
    <t>https://www.eyagi.co.kr/shop/usims/usim_kt.php?agent_code=KSD0002&amp;offset_type=02&amp;comm_code=GHSDY1H1G&amp;data_off_yn=0</t>
  </si>
  <si>
    <t>https://www.eyagi.co.kr/shop/usims/usim_kt.php?agent_code=KSD0002&amp;offset_type=02&amp;comm_code=GHSDY1H2G&amp;data_off_yn=0</t>
  </si>
  <si>
    <t>https://www.eyagi.co.kr/shop/usims/usim_kt.php?agent_code=KSD0002&amp;offset_type=02&amp;comm_code=GHSDYK10G&amp;data_off_yn=2</t>
  </si>
  <si>
    <t>https://www.eyagi.co.kr/shop/usims/usim_kt.php?agent_code=KSD0002&amp;offset_type=02&amp;comm_code=GHSBIGI12&amp;data_off_yn=1</t>
  </si>
  <si>
    <t>https://www.eyagi.co.kr/shop/usims/usim_kt.php?agent_code=KSD0002&amp;offset_type=02&amp;comm_code=KTDP000003&amp;data_off_yn=1</t>
  </si>
  <si>
    <t>https://www.eyagi.co.kr/shop/usims/usim_kt.php?agent_code=KSD0002&amp;offset_type=02&amp;comm_code=GHSST200M&amp;data_off_yn=2</t>
  </si>
  <si>
    <t>https://www.eyagi.co.kr/shop/usims/usim_kt.php?agent_code=KSD0002&amp;offset_type=02&amp;comm_code=GHSSTDT11&amp;data_off_yn=2</t>
  </si>
  <si>
    <t>https://www.eyagi.co.kr/shop/usims/usim_kt.php?agent_code=KSD0002&amp;offset_type=02&amp;comm_code=GHSSTDT01&amp;data_off_yn=2</t>
  </si>
  <si>
    <t>https://www.eyagi.co.kr/shop/usims/usim_kt.php?agent_code=KSD0002&amp;offset_type=02&amp;comm_code=GHSSTDT15&amp;data_off_yn=0</t>
  </si>
  <si>
    <t>https://www.eyagi.co.kr/shop/usims/usim_kt.php?agent_code=KSD0002&amp;offset_type=02&amp;comm_code=PL19AS361&amp;data_off_yn=2</t>
  </si>
  <si>
    <t>https://www.eyagi.co.kr/shop/usims/usim_kt.php?agent_code=KSD0002&amp;offset_type=02&amp;comm_code=PL19AS359&amp;data_off_yn=2</t>
  </si>
  <si>
    <t>https://www.eyagi.co.kr/shop/usims/usim_kt.php?agent_code=KSD0002&amp;offset_type=02&amp;comm_code=PL19BF483&amp;data_off_yn=2</t>
  </si>
  <si>
    <t>0.01/0.5Kb</t>
  </si>
  <si>
    <t>https://www.eyagi.co.kr/shop/usims/usim_sk_av.php?agent_code=KSD0002&amp;offset_type=01&amp;comm_code=SKBAND0001&amp;data_off_yn=0</t>
  </si>
  <si>
    <t>https://www.eyagi.co.kr/shop/event/event_view32.php</t>
  </si>
  <si>
    <t>https://www.eyagi.co.kr/shop/usims/usim_sk_av.php?agent_code=KSD0002&amp;offset_type=01&amp;comm_code=SKBAND0002&amp;data_off_yn=0</t>
  </si>
  <si>
    <t>https://www.eyagi.co.kr/shop/usims/usim_sk_av.php?agent_code=KSD0002&amp;offset_type=01&amp;comm_code=SKBAND0003&amp;data_off_yn=0</t>
  </si>
  <si>
    <t>https://www.eyagi.co.kr/shop/usims/usim_sk_av.php?agent_code=KSD0002&amp;offset_type=01&amp;comm_code=SKBAND0004&amp;data_off_yn=0</t>
  </si>
  <si>
    <t>https://www.eyagi.co.kr/shop/usims/usim_sk_av.php?agent_code=KSD0002&amp;offset_type=01&amp;comm_code=SKBAND0005&amp;data_off_yn=0</t>
  </si>
  <si>
    <t>https://www.eyagi.co.kr/shop/usims/usim_sk_av.php?agent_code=KSD0002&amp;offset_type=01&amp;comm_code=SKBAND0006&amp;data_off_yn=0</t>
  </si>
  <si>
    <t>https://www.eyagi.co.kr/shop/usims/usim_sk_av.php?agent_code=KSD0002&amp;offset_type=01&amp;comm_code=P110PKSP30&amp;data_off_yn=0</t>
  </si>
  <si>
    <t>https://www.eyagi.co.kr/shop/usims/usim_sk_av.php?agent_code=KSD0002&amp;offset_type=01&amp;comm_code=P110PKSP50&amp;data_off_yn=0</t>
  </si>
  <si>
    <t>https://www.eyagi.co.kr/shop/usims/usim_sk_av.php?agent_code=KSD0002&amp;offset_type=01&amp;comm_code=P110PKSP90&amp;data_off_yn=0</t>
  </si>
  <si>
    <t>https://www.eyagi.co.kr/shop/usims/usim_sk_av.php?agent_code=KSD0002&amp;offset_type=01&amp;comm_code=P110PKSP70&amp;data_off_yn=0</t>
  </si>
  <si>
    <t>https://www.eyagi.co.kr/shop/event/event_view30.php</t>
  </si>
  <si>
    <t>https://www.eyagi.co.kr/shop/usims/usim_lg_av.php?agent_code=KSD0002&amp;offset_type=01&amp;comm_code=LPZ0002457&amp;data_off_yn=2</t>
  </si>
  <si>
    <t>https://www.eyagi.co.kr/shop/usims/usim_lg_av.php?agent_code=KSD0002&amp;offset_type=01&amp;comm_code=LPZ0010062&amp;data_off_yn=0</t>
  </si>
  <si>
    <t>https://www.eyagi.co.kr/shop/usims/usim_lg_av.php?agent_code=KSD0002&amp;offset_type=01&amp;comm_code=LPZ0002434&amp;data_off_yn=0</t>
  </si>
  <si>
    <t>https://www.eyagi.co.kr/shop/usims/usim_lg_av.php?agent_code=KSD0002&amp;offset_type=01&amp;comm_code=LPZ0002435&amp;data_off_yn=0</t>
  </si>
  <si>
    <t>https://www.eyagi.co.kr/shop/usims/usim_kt_av.php?agent_code=KSD0002&amp;offset_type=01&amp;comm_code=GHSPR10GP&amp;data_off_yn=0</t>
  </si>
  <si>
    <t>https://www.eyagi.co.kr/shop/usims/usim_kt_av.php?agent_code=KSD0002&amp;offset_type=01&amp;comm_code=GHSPRE15G&amp;data_off_yn=0</t>
  </si>
  <si>
    <t>https://www.eyagi.co.kr/shop/usims/usim_kt_av.php?agent_code=KSD0002&amp;offset_type=01&amp;comm_code=GHSPRE300&amp;data_off_yn=0</t>
  </si>
  <si>
    <t>https://www.eyagi.co.kr/shop/usims/usim_kt_av.php?agent_code=KSD0002&amp;offset_type=01&amp;comm_code=GHSPRE10G&amp;data_off_yn=0</t>
  </si>
  <si>
    <t>contract_qualification</t>
  </si>
  <si>
    <t>wifi</t>
  </si>
  <si>
    <t>type</t>
  </si>
  <si>
    <t>additionalfee_data</t>
  </si>
  <si>
    <t>additionalfee_mms_multi</t>
  </si>
  <si>
    <t>additionalfee_sms</t>
  </si>
  <si>
    <t>additionalfee_face</t>
  </si>
  <si>
    <t>additionalfee_voice</t>
  </si>
  <si>
    <t>initial_voice_additional</t>
  </si>
  <si>
    <t>initial_voice_amount</t>
  </si>
  <si>
    <t>initial_data_else</t>
  </si>
  <si>
    <t>initial_data_speedlimit</t>
  </si>
  <si>
    <t>initial_data_daily</t>
  </si>
  <si>
    <t>initial_data_mvoip</t>
  </si>
  <si>
    <t>initial_data_amount</t>
  </si>
  <si>
    <t>double_promo</t>
  </si>
  <si>
    <t>price_promotion_contract</t>
  </si>
  <si>
    <t>price_promotion_event</t>
  </si>
  <si>
    <t>price</t>
  </si>
  <si>
    <t>network</t>
  </si>
  <si>
    <t>telecom</t>
  </si>
  <si>
    <t>frequency</t>
  </si>
  <si>
    <t>privilege</t>
  </si>
  <si>
    <t>https://www.smartelmall.com/sub/charge/recom_view_new.asp?charge_idx=323&amp;telecom=SKT</t>
  </si>
  <si>
    <t>https://www.smartelmall.com/sub/charge/recom_view_new.asp?charge_idx=352&amp;telecom=SKT</t>
  </si>
  <si>
    <t>https://www.smartelmall.com/sub/charge/recom_view_new.asp?charge_idx=353&amp;telecom=SKT</t>
  </si>
  <si>
    <t>https://www.smartelmall.com/sub/charge/recom_view_new.asp?charge_idx=354&amp;telecom=SKT</t>
  </si>
  <si>
    <t>https://www.smartelmall.com/sub/charge/recom_view_new.asp?charge_idx=294&amp;telecom=SKT</t>
  </si>
  <si>
    <t>https://www.smartelmall.com/sub/charge/recom_view_new.asp?charge_idx=295&amp;telecom=SKT</t>
  </si>
  <si>
    <t>https://www.smartelmall.com/sub/charge/recom_view_new.asp?charge_idx=258&amp;telecom=SKT</t>
  </si>
  <si>
    <t>https://www.smartelmall.com/sub/charge/recom_view_new.asp?charge_idx=293&amp;telecom=SKT</t>
  </si>
  <si>
    <t>https://www.smartelmall.com/sub/charge/recom_view_new.asp?charge_idx=308&amp;telecom=SKT</t>
  </si>
  <si>
    <t>https://www.smartelmall.com/sub/charge/recom_view_new.asp?charge_idx=327&amp;telecom=SKT</t>
  </si>
  <si>
    <t>https://www.smartelmall.com/sub/charge/recom_view_new.asp?charge_idx=337&amp;telecom=SKT</t>
  </si>
  <si>
    <t>https://www.smartelmall.com/sub/charge/recom_view_new.asp?charge_idx=338&amp;telecom=SKT</t>
  </si>
  <si>
    <t>https://www.smartelmall.com/sub/charge/recom_view_new.asp?charge_idx=260&amp;telecom=LGU+</t>
  </si>
  <si>
    <t>https://www.smartelmall.com/sub/charge/recom_view_new.asp?charge_idx=349&amp;telecom=LGU+</t>
  </si>
  <si>
    <t>https://www.smartelmall.com/sub/charge/recom_view_new.asp?charge_idx=350&amp;telecom=LGU+</t>
  </si>
  <si>
    <t>https://www.smartelmall.com/sub/charge/recom_view_new.asp?charge_idx=254&amp;telecom=LGU+</t>
  </si>
  <si>
    <t>https://www.smartelmall.com/sub/charge/recom_view_new.asp?charge_idx=262&amp;telecom=LGU+</t>
  </si>
  <si>
    <t>https://www.smartelmall.com/sub/charge/recom_view_new.asp?charge_idx=264&amp;telecom=LGU+</t>
  </si>
  <si>
    <t>https://www.smartelmall.com/sub/charge/recom_view_new.asp?charge_idx=283&amp;telecom=LGU+</t>
  </si>
  <si>
    <t>https://www.smartelmall.com/sub/charge/recom_view_new.asp?charge_idx=284&amp;telecom=LGU+</t>
  </si>
  <si>
    <t>https://www.smartelmall.com/sub/charge/recom_view_new.asp?charge_idx=285&amp;telecom=LGU+</t>
  </si>
  <si>
    <t>https://www.smartelmall.com/sub/charge/recom_view_new.asp?charge_idx=329&amp;telecom=LGU+</t>
  </si>
  <si>
    <t>https://www.smartelmall.com/sub/charge/recom_view_new.asp?charge_idx=341&amp;telecom=LGU+</t>
  </si>
  <si>
    <t>https://www.smartelmall.com/sub/charge/recom_view_new.asp?charge_idx=342&amp;telecom=LGU+</t>
  </si>
  <si>
    <t>https://www.smartelmall.com/sub/charge/recom_view_new.asp?charge_idx=313&amp;telecom=LGU+</t>
  </si>
  <si>
    <t>https://www.smartelmall.com/sub/charge/recom_view_new.asp?charge_idx=314&amp;telecom=LGU+</t>
  </si>
  <si>
    <t>https://www.smartelmall.com/sub/prepay/view_new.asp?charge_idx=358</t>
  </si>
  <si>
    <t>https://www.smartelmall.com/sub/prepay/view_new.asp?charge_idx=238</t>
  </si>
  <si>
    <t>https://www.smartelmall.com/sub/prepay/view_new.asp?charge_idx=232</t>
  </si>
  <si>
    <t>https://www.smartelmall.com/sub/prepay/view_new.asp?charge_idx=233</t>
  </si>
  <si>
    <t>https://www.smartelmall.com/sub/prepay/view_new.asp?charge_idx=234</t>
  </si>
  <si>
    <t>https://www.smartelmall.com/sub/prepay/view_new.asp?charge_idx=235</t>
  </si>
  <si>
    <t>https://www.smartelmall.com/sub/prepay/view_new.asp?charge_idx=236</t>
  </si>
  <si>
    <t>https://www.smartelmall.com/sub/prepay/view_new.asp?charge_idx=237</t>
  </si>
  <si>
    <t>https://www.smartelmall.com/sub/prepay/view_new.asp?charge_idx=266</t>
  </si>
  <si>
    <t>https://www.smartelmall.com/sub/prepay/view_new.asp?charge_idx=267</t>
  </si>
  <si>
    <t>https://www.smartelmall.com/sub/prepay/view_new.asp?charge_idx=268</t>
  </si>
  <si>
    <t>https://www.smartelmall.com/sub/prepay/view_new.asp?charge_idx=178</t>
  </si>
  <si>
    <t>https://www.smartelmall.com/sub/prepay/view_new.asp?charge_idx=179</t>
  </si>
  <si>
    <t>https://www.smartelmall.com/sub/prepay/view_new.asp?charge_idx=180</t>
  </si>
  <si>
    <t>https://www.smartelmall.com/sub/prepay/view_new.asp?charge_idx=181</t>
  </si>
  <si>
    <t>https://www.smartelmall.com/sub/prepay/view_new.asp?charge_idx=305</t>
  </si>
  <si>
    <t>https://www.smartelmall.com/sub/prepay/view_new.asp?charge_idx=304</t>
  </si>
  <si>
    <t>https://www.smartelmall.com/sub/prepay/view_new.asp?charge_idx=306</t>
  </si>
  <si>
    <t>https://www.smartelmall.com/sub/prepay/view_new.asp?charge_idx=320</t>
  </si>
  <si>
    <t>https://www.smartelmall.com/sub/prepay/view_new.asp?charge_idx=351</t>
  </si>
  <si>
    <t>http://www.freet.co.kr/charge/charge_view_dp.jsp</t>
  </si>
  <si>
    <t>initial_message</t>
  </si>
  <si>
    <t>additionalfee_mms_text</t>
  </si>
  <si>
    <t>0.011원/0.5KB</t>
  </si>
  <si>
    <t>http://www.freet.co.kr/charge/charge_view_pp.jsp</t>
  </si>
  <si>
    <t>https://www.tplusmall.co.kr/view/phoneChrgeSystem/getPhoneChrgeSystemDet.do</t>
  </si>
  <si>
    <t>https://www.tplusmall.co.kr/view/usimSbscrb/getRecdusimDet.do</t>
  </si>
  <si>
    <t>https://www.tplusdirectmall.com/view/phoneChrgeSystem/getUsimChrgeSystemList.do</t>
  </si>
  <si>
    <t>https://www.tplusdirectmall.com/view/phoneChrgeSystem/getUsimChrgeSystemDet.do</t>
  </si>
  <si>
    <t>http://www.eyes.co.kr/main/shop/Goodsplan/planview/PC0KB00081/SKT/PY</t>
  </si>
  <si>
    <t>http://www.eyes.co.kr/main/shop/Goodsplan/planview/PC0KB00082/SKT/PY</t>
  </si>
  <si>
    <t>http://www.eyes.co.kr/main/shop/Goodsplan/planview/PC0KB00080/SKT/PY</t>
  </si>
  <si>
    <t>http://www.eyes.co.kr/main/shop/Goodsplan/planview/PC0KB00079/SKT/PY</t>
  </si>
  <si>
    <t>http://www.eyes.co.kr/main/shop/Goodsplan/planview/PC0KB00077/SKT/PY</t>
  </si>
  <si>
    <t>http://www.eyes.co.kr/main/shop/Goodsplan/planview/PC0KB00078/SKT/PY</t>
  </si>
  <si>
    <t>http://www.eyes.co.kr/main/shop/Goodsplan/planview/PC0KB00072/SKT/PY</t>
  </si>
  <si>
    <t>http://www.eyes.co.kr/main/shop/Goodsplan/planview/PC0KB00071/SKT/PY</t>
  </si>
  <si>
    <t>http://www.eyes.co.kr/main/shop/Goodsplan/planview/PC0KB00075/SKT/PY</t>
  </si>
  <si>
    <t>http://www.eyes.co.kr/main/shop/Goodsplan/planview/PC0KB00076/SKT/PY</t>
  </si>
  <si>
    <t>http://www.eyes.co.kr/main/shop/Goodsplan/planview/PC0KB00073/SKT/PY</t>
  </si>
  <si>
    <t>http://www.eyes.co.kr/main/shop/Goodsplan/planview/PC0KB00074/SKT/PY</t>
  </si>
  <si>
    <t>http://www.eyes.co.kr/main/shop/Goodsplan/planview/PC0KB00064/SKT/PY</t>
  </si>
  <si>
    <t>http://www.eyes.co.kr/main/shop/Goodsplan/planview/PC0KB00065/SKT/PY</t>
  </si>
  <si>
    <t>http://www.eyes.co.kr/main/shop/Goodsplan/planview/PC0KB00104/SKT/PY</t>
  </si>
  <si>
    <t>http://www.eyes.co.kr/main/shop/Goodsplan/planview/PC0KB00105/SKT/PY</t>
  </si>
  <si>
    <t>http://www.eyes.co.kr/main/shop/Goodsplan/planview/PC0KB00103/SKT/PY</t>
  </si>
  <si>
    <t>http://www.eyes.co.kr/main/shop/Goodsplan/planview/PC0KB00102/SKT/PY</t>
  </si>
  <si>
    <t>http://www.eyes.co.kr/main/shop/Goodsplan/planview/PC0KB00060/SKT/PY</t>
  </si>
  <si>
    <t>http://www.eyes.co.kr/main/shop/Goodsplan/planview/PC0KB00061/SKT/PY</t>
  </si>
  <si>
    <t>http://www.eyes.co.kr/main/shop/Goodsplan/planview/PC0KB00087/SKT/PY</t>
  </si>
  <si>
    <t>http://www.eyes.co.kr/main/shop/Goodsplan/planview/PC0KB00112/SKT/PY</t>
  </si>
  <si>
    <t>http://www.eyes.co.kr/main/shop/Goodsplan/planview/PC0KB00111/SKT/PY</t>
  </si>
  <si>
    <t>0.022/0.5KB</t>
  </si>
  <si>
    <t>http://www.eyes.co.kr/main/shop/Goodsplan/planview/PC0KB00110/SKT/PY</t>
  </si>
  <si>
    <t>http://www.eyes.co.kr/main/shop/Goodsplan/planview/PC0KB00101/SKT/PY</t>
  </si>
  <si>
    <t>http://www.eyes.co.kr/main/shop/Goodsplan/planview/PC0KB00100/SKT/PY</t>
  </si>
  <si>
    <t>http://www.eyes.co.kr/main/shop/Goodsplan/planview/PC0KB00099/SKT/PY</t>
  </si>
  <si>
    <t>http://www.eyes.co.kr/main/shop/Goodsplan/planview/PC0KB00098/SKT/PY</t>
  </si>
  <si>
    <t>http://www.eyes.co.kr/main/shop/Goodsplan/planview/PC0KB00096/SKT/PY</t>
  </si>
  <si>
    <t>http://www.eyes.co.kr/main/shop/Goodsplan/planview/PC0KB00095/SKT/PY</t>
  </si>
  <si>
    <t>http://www.eyes.co.kr/main/shop/Goodsplan/planview/PC0KB00094/SKT/PY</t>
  </si>
  <si>
    <t>http://www.eyes.co.kr/main/shop/Goodsplan/planview/PC0KB00093/SKT/PY</t>
  </si>
  <si>
    <t>http://www.eyes.co.kr/main/shop/Goodsplan/planview/PC0KB00092/SKT/PY</t>
  </si>
  <si>
    <t>http://www.eyes.co.kr/main/shop/Goodsplan/planview/PC0KB00088/SKT/PY</t>
  </si>
  <si>
    <t>http://www.eyes.co.kr/main/shop/Goodsplan/planview/PC0KB00086/SKT/PY</t>
  </si>
  <si>
    <t>http://www.eyes.co.kr/main/shop/Goodsplan/planview/PC0KB00085/SKT/PY</t>
  </si>
  <si>
    <t>http://www.eyes.co.kr/main/shop/Goodsplan/planview/PC0KB00083/SKT/PY</t>
  </si>
  <si>
    <t>http://www.eyes.co.kr/main/shop/Goodsplan/planview/PC0KB00084/SKT/PY</t>
  </si>
  <si>
    <t>http://www.eyes.co.kr/main/shop/Goodsplan/planview/PC0KB00106/SKT/PY</t>
  </si>
  <si>
    <t>http://www.eyes.co.kr/main/shop/Goodsplan/planview/PC0KB00108/SKT/PY</t>
  </si>
  <si>
    <t>LTE 데이터 기본</t>
  </si>
  <si>
    <t>http://www.eyes.co.kr/main/shop/Goodsplan/planview/PC0KB00017/SKT/PY</t>
  </si>
  <si>
    <t>3G 데이터 기본</t>
  </si>
  <si>
    <t>http://www.eyes.co.kr/main/shop/Goodsplan/planview/PC0KB00012/SKT/PY</t>
  </si>
  <si>
    <t>3G 데이터 자유 11G</t>
  </si>
  <si>
    <t>LTE 데이터 자유 11G</t>
  </si>
  <si>
    <t>http://www.eyes.co.kr/main/shop/Goodsplan/planview/PC0KB00022/SKT/PY</t>
  </si>
  <si>
    <t>http://www.eyes.co.kr/main/shop/Goodsplan/planview/PC0KB00025/SKT/PY</t>
  </si>
  <si>
    <t>http://www.eyes.co.kr/main/shop/Goodsplan/planview/PC0KB00028/SKT/PY</t>
  </si>
  <si>
    <t>http://www.eyes.co.kr/main/shop/Goodsplan/planview/PC0KB00033/SKT/PY</t>
  </si>
  <si>
    <t>http://www.eyes.co.kr/main/shop/Goodsplan/planview/PC0KB00010/SKT/PY</t>
  </si>
  <si>
    <t>http://www.eyes.co.kr/main/shop/Goodsplan/planview/PC0KB00038/SKT/PY</t>
  </si>
  <si>
    <t>http://www.eyes.co.kr/main/shop/Goodsplan/planview/PC0KB00036/SKT/PY</t>
  </si>
  <si>
    <t>http://www.eyes.co.kr/main/shop/Goodsplan/planview/PC0KB00037/SKT/PY</t>
  </si>
  <si>
    <t>http://www.eyes.co.kr/main/shop/Goodsplan/planview/P055PSMT03/SKT/PY</t>
  </si>
  <si>
    <t>http://www.eyes.co.kr/main/shop/Goodsplan/planview/PC0KB00041/SKT/PY</t>
  </si>
  <si>
    <t>http://www.eyes.co.kr/main/shop/Goodsplan/planview/PC0KB00042/SKT/PY</t>
  </si>
  <si>
    <t>http://www.eyes.co.kr/main/shop/Goodsplan/planview/PC0KB00046/SKT/PY</t>
  </si>
  <si>
    <t>http://www.eyes.co.kr/main/shop/Goodsplan/planview/PC0KB00049/SKT/PY</t>
  </si>
  <si>
    <t>http://www.eyes.co.kr/main/shop/Goodsplan/planview/PC0KB00053/SKT/PY</t>
  </si>
  <si>
    <t>http://www.eyes.co.kr/main/shop/Goodsplan/planview/PC0KB00054/SKT/PY</t>
  </si>
  <si>
    <t>http://www.eyes.co.kr/main/shop/Goodsplan/planview/PC0KB00047/SKT/PY</t>
  </si>
  <si>
    <t>http://www.eyes.co.kr/main/shop/Goodsplan/planview/PC0KB00109/SKT/PY</t>
  </si>
  <si>
    <t>http://www.eyes.co.kr/main/shop/Goodsplan/planview/PC0KB00107/SKT/PY</t>
  </si>
  <si>
    <t>http://www.eyes.co.kr/main/shop/Goodsplan/planview/PC0KB00051/SKT/PY</t>
  </si>
  <si>
    <t>http://www.eyes.co.kr/main/shop/Goodsplan/planview/PC0KB00050/SKT/PY</t>
  </si>
  <si>
    <t>http://www.eyes.co.kr/main/shop/Goodsplan/planview/PC0KB00056/SKT/PY</t>
  </si>
  <si>
    <t>http://www.eyes.co.kr/main/shop/Goodsplan/planview/PC0KB00057/SKT/PY</t>
  </si>
  <si>
    <t>http://www.eyes.co.kr/main/shop/Goodsplan/planview/PC0KB00058/SKT/PY</t>
  </si>
  <si>
    <t>마음껏 1.5G</t>
  </si>
  <si>
    <t>http://www.eyes.co.kr/main/shop/Goodsplan/planview/PC0KB00069/SKT/PY</t>
  </si>
  <si>
    <t>마음껏2.5G</t>
  </si>
  <si>
    <t>마음껏 4G</t>
  </si>
  <si>
    <t>마음껏 10G</t>
  </si>
  <si>
    <t>http://www.eyes.co.kr/main/shop/Goodsplan/planview/PC0KB00067/SKT/PY</t>
  </si>
  <si>
    <t>http://www.eyes.co.kr/main/shop/Goodsplan/planview/PC0KB00070/SKT/PY</t>
  </si>
  <si>
    <t>http://www.eyes.co.kr/main/shop/Goodsplan/planview/PC0KB00068/SKT/PY</t>
  </si>
  <si>
    <t>5G아이즈 200GB+</t>
  </si>
  <si>
    <t>http://www.eyes.co.kr/main/shop/Goodsplan/planview/PC0KB00090/SKT/PY</t>
  </si>
  <si>
    <t>5G아이즈 9GB+</t>
  </si>
  <si>
    <t>http://www.eyes.co.kr/main/shop/Goodsplan/planview/PC0KB00091/SKT/PY</t>
  </si>
  <si>
    <t>마음껏 100G</t>
  </si>
  <si>
    <t>3G 표준 09</t>
  </si>
  <si>
    <t>3G 표준 06</t>
  </si>
  <si>
    <t>3G 표준 04</t>
  </si>
  <si>
    <t>http://www.eyes.co.kr/main/shop/Goodsplan/planview/P055PGIBON/SKT/PY</t>
  </si>
  <si>
    <t>http://www.eyes.co.kr/main/shop/Goodsplan/planview/P055PSND02/SKT/PY</t>
  </si>
  <si>
    <t>http://www.eyes.co.kr/main/shop/Goodsplan/planview/P055PSND03/SKT/PY</t>
  </si>
  <si>
    <t>http://www.eyes.co.kr/main/shop/Goodsplan/planview/PC0KB00066/SKT/PY</t>
  </si>
  <si>
    <t>3G 표준 07</t>
  </si>
  <si>
    <t>http://www.eyes.co.kr/main/shop/Goodsplan/planview/P055PSND04/SKT/PY</t>
  </si>
  <si>
    <t>LTE 올댓 269</t>
  </si>
  <si>
    <t>LTE 올댓 159</t>
  </si>
  <si>
    <t>3G 올댓 159</t>
  </si>
  <si>
    <t>LTE올댓 89</t>
  </si>
  <si>
    <t>3G 올댓 89</t>
  </si>
  <si>
    <t>LTE 올댓 69</t>
  </si>
  <si>
    <t>3G 올댓 69</t>
  </si>
  <si>
    <t>LTE 올댓 59</t>
  </si>
  <si>
    <t>http://www.eyes.co.kr/main/shop/Goodsplan/planview/PC0KB00126/SKT/PY</t>
  </si>
  <si>
    <t>3G 올댓 59</t>
  </si>
  <si>
    <t>LTE 올댓 359</t>
  </si>
  <si>
    <t>http://www.eyes.co.kr/main/shop/Goodsplan/planview/PC0KB00124/SKT/PY</t>
  </si>
  <si>
    <t>http://www.eyes.co.kr/main/shop/Goodsplan/planview/PC0KB00123/SKT/PY</t>
  </si>
  <si>
    <t>http://www.eyes.co.kr/main/shop/Goodsplan/planview/PC0KB00122/SKT/PY</t>
  </si>
  <si>
    <t>http://www.eyes.co.kr/main/shop/Goodsplan/planview/PC0KB00121/SKT/PY</t>
  </si>
  <si>
    <t>http://www.eyes.co.kr/main/shop/Goodsplan/planview/PC0KB00120/SKT/PY</t>
  </si>
  <si>
    <t>http://www.eyes.co.kr/main/shop/Goodsplan/planview/PC0KB00119/SKT/PY</t>
  </si>
  <si>
    <t>http://www.eyes.co.kr/main/shop/Goodsplan/planview/PC0KB00118/SKT/PY</t>
  </si>
  <si>
    <t>http://www.eyes.co.kr/main/shop/Goodsplan/planview/PC0KB00117/SKT/PY</t>
  </si>
  <si>
    <t>http://www.eyes.co.kr/main/shop/Goodsplan/planview/PC0KB00097/SKT/PY</t>
  </si>
  <si>
    <t>http://www.eyes.co.kr/main/shop/Goodsplan/planview/PC0KB00127/SKT/PY</t>
  </si>
  <si>
    <t>http://www.eyes.co.kr/main/shop/Goodsplan/planview/PC0KB00048/SKT/PY</t>
  </si>
  <si>
    <t>http://www.eyes.co.kr/main/shop/Goodsplan/planview/LPZ0016044/LGT/PY</t>
  </si>
  <si>
    <t>http://www.eyes.co.kr/main/shop/Goodsplan/planview/LPZ0016679/LGT/PY</t>
  </si>
  <si>
    <t>http://www.eyes.co.kr/main/shop/Goodsplan/planview/LPZ0016046/LGT/PY</t>
  </si>
  <si>
    <t>http://www.eyes.co.kr/main/shop/Goodsplan/planview/LPZ0016680/LGT/PY</t>
  </si>
  <si>
    <t>http://www.eyes.co.kr/main/shop/Goodsplan/planview/LPZ0016052/LGT/PY</t>
  </si>
  <si>
    <t>http://www.eyes.co.kr/main/shop/Goodsplan/planview/LPZ0016054/LGT/PY</t>
  </si>
  <si>
    <t>http://www.eyes.co.kr/main/shop/Goodsplan/planview/LPZ0016039/LGT/PY</t>
  </si>
  <si>
    <t>http://www.eyes.co.kr/main/shop/Goodsplan/planview/LPZ0016682/LGT/PY</t>
  </si>
  <si>
    <t>http://www.eyes.co.kr/main/shop/Goodsplan/planview/LPZ0016055/LGT/PY</t>
  </si>
  <si>
    <t>payment_type</t>
  </si>
  <si>
    <t>http://www.eyes.co.kr/main/shop/Goodsplan/planview/LPZ0016045/LGT/PY</t>
  </si>
  <si>
    <t>http://www.eyes.co.kr/main/shop/Goodsplan/planview/LPZ0016048/LGT/PY</t>
  </si>
  <si>
    <t>http://www.eyes.co.kr/main/shop/Goodsplan/planview/LPZ0016051/LGT/PY</t>
  </si>
  <si>
    <t>http://www.eyes.co.kr/main/shop/Goodsplan/planview/LPZ0016043/LGT/PY</t>
  </si>
  <si>
    <t>http://www.eyes.co.kr/main/shop/Goodsplan/planview/LPZ0016064/LGT/PY</t>
  </si>
  <si>
    <t>http://www.eyes.co.kr/main/shop/Goodsplan/planview/LPZ0016047/LGT/PY</t>
  </si>
  <si>
    <t>http://www.eyes.co.kr/main/shop/Goodsplan/planview/LPZ0016050/LGT/PY</t>
  </si>
  <si>
    <t>http://www.eyes.co.kr/main/shop/Goodsplan/planview/LPZ0016684/LGT/PY</t>
  </si>
  <si>
    <t>http://www.eyes.co.kr/main/shop/Goodsplan/planview/LPZ0016066/LGT/PY</t>
  </si>
  <si>
    <t>http://www.eyes.co.kr/main/shop/Goodsplan/planview/LPZ0016068/LGT/PY</t>
  </si>
  <si>
    <t>http://www.eyes.co.kr/main/shop/Goodsplan/planview/LPZ0016065/LGT/PY</t>
  </si>
  <si>
    <t>http://www.eyes.co.kr/main/shop/Goodsplan/planview/LPZ0016069/LGT/PY</t>
  </si>
  <si>
    <t>http://www.eyes.co.kr/main/shop/Goodsplan/planview/LPZ0016038/LGT/PY</t>
  </si>
  <si>
    <t>http://www.eyes.co.kr/main/shop/Goodsplan/planview/LPZ0016042/LGT/PY</t>
  </si>
  <si>
    <t>http://www.eyes.co.kr/main/shop/Goodsplan/planview/LPZ0016685/LGT/PY</t>
  </si>
  <si>
    <t>http://www.eyes.co.kr/main/shop/Goodsplan/planview/LPZ0016040/LGT/PY</t>
  </si>
  <si>
    <t>http://www.eyes.co.kr/main/shop/Goodsplan/planview/LPZ0016500/LGT/PY</t>
  </si>
  <si>
    <t>http://www.eyes.co.kr/main/shop/Goodsplan/planview/LPZ0016681/LGT/PY</t>
  </si>
  <si>
    <t>http://www.eyes.co.kr/main/shop/Goodsplan/planview/P050PBASIC/SKT/PT</t>
  </si>
  <si>
    <t>아이즈10</t>
  </si>
  <si>
    <t>link</t>
  </si>
  <si>
    <t>title</t>
  </si>
  <si>
    <t>http://www.eyes.co.kr/main/shop/Goodsplan/planview/P050P00001/SKT/PT</t>
  </si>
  <si>
    <t>http://www.eyes.co.kr/main/shop/Goodsplan/planview/P050PEVACE/SKT/PT</t>
  </si>
  <si>
    <t>http://www.eyes.co.kr/main/shop/Goodsplan/planview/P050PEV045/SKT/PT</t>
  </si>
  <si>
    <t>http://www.eyes.co.kr/main/shop/Goodsplan/planview/P050PEV060/SKT/PT</t>
  </si>
  <si>
    <t>http://www.eyes.co.kr/main/shop/Goodsplan/planview/P050PEV090/SKT/PT</t>
  </si>
  <si>
    <t>http://www.eyes.co.kr/main/shop/Goodsplan/planview/P050PEVECO/SKT/PT</t>
  </si>
  <si>
    <t>http://www.eyes.co.kr/main/shop/Goodsplan/planview/PC06B00004/SKFIX/PT?pay=59900</t>
  </si>
  <si>
    <t>http://www.eyes.co.kr/main/shop/Goodsplan/planview/PC06B00004/SKFIX/PT?pay=55000</t>
  </si>
  <si>
    <t>http://www.eyes.co.kr/main/shop/Goodsplan/planview/PC06B00004/SKFIX/PT?pay=49900</t>
  </si>
  <si>
    <t>http://www.eyes.co.kr/main/shop/Goodsplan/planview/PC06B00004/SKFIX/PT?pay=45000</t>
  </si>
  <si>
    <t>http://www.eyes.co.kr/main/shop/Goodsplan/planview/PC06B00004/SKFIX/PT?pay=36000</t>
  </si>
  <si>
    <t>http://www.eyes.co.kr/main/shop/Goodsplan/planview/PC06B00004/SKFIX/PT?pay=38000</t>
  </si>
  <si>
    <t>http://www.eyes.co.kr/main/shop/Goodsplan/planview/PC06B00004/SKFIX/PT?pay=33000</t>
  </si>
  <si>
    <t>http://www.eyes.co.kr/main/shop/Goodsplan/planview/EVLTPPS50/KT/PT</t>
  </si>
  <si>
    <t>http://www.eyes.co.kr/main/shop/Goodsplan/planview/EV3GPPS50/KT/PT</t>
  </si>
  <si>
    <t>http://www.eyes.co.kr/main/shop/Goodsplan/planview/EVLTPPS90/KT/PT</t>
  </si>
  <si>
    <t>http://www.eyes.co.kr/main/shop/Goodsplan/planview/EV3GPPS90/KT/PT</t>
  </si>
  <si>
    <t>http://www.eyes.co.kr/main/shop/Goodsplan/planview/ELTEPPS25/KTFIX/PT</t>
  </si>
  <si>
    <t>http://www.eyes.co.kr/main/shop/Goodsplan/planview/ELTEPPS30/KTFIX/PT</t>
  </si>
  <si>
    <t>LTE PPS 안심 10GB</t>
  </si>
  <si>
    <t>LTE PPS 안뜰 10GB</t>
  </si>
  <si>
    <t>http://www.eyes.co.kr/main/shop/Goodsplan/planview/LPPSALTXG/KTFIX/PT</t>
  </si>
  <si>
    <t>http://www.eyes.co.kr/main/shop/Goodsplan/planview/LPPSQOSXG/KTFIX/PT</t>
  </si>
  <si>
    <t>LTE PPS 데이터 35</t>
  </si>
  <si>
    <t>LTE PPS 데이터 45</t>
  </si>
  <si>
    <t>LTE PPS 데이터 자유</t>
  </si>
  <si>
    <t>http://www.eyes.co.kr/main/shop/Goodsplan/planview/LPPSDAT35/KTFIX/PT</t>
  </si>
  <si>
    <t>http://www.eyes.co.kr/main/shop/Goodsplan/planview/LPPSDAT45/KTFIX/PT</t>
  </si>
  <si>
    <t>http://www.eyes.co.kr/main/shop/Goodsplan/planview/LPPSDATFR/KTFIX/PT</t>
  </si>
  <si>
    <t>http://www.eyes.co.kr/main/shop/Goodsplan/planview/LPZ0010091/LGT/PT</t>
  </si>
  <si>
    <t>http://www.eyes.co.kr/main/shop/Goodsplan/planview/LPZ0010094/LGT/PT</t>
  </si>
  <si>
    <t>http://www.eyes.co.kr/main/shop/Goodsplan/planview/LPZ0010092/LGT/PT</t>
  </si>
  <si>
    <t>http://www.eyes.co.kr/main/shop/Goodsplan/planview/LPZ0002428/LGT/PT</t>
  </si>
  <si>
    <t>http://www.eyes.co.kr/main/shop/Goodsplan/planview/LPZ0002429/LGT/PT</t>
  </si>
  <si>
    <t>http://www.eyes.co.kr/main/shop/Goodsplan/planview/LPZ0002449/LGT/PT</t>
  </si>
  <si>
    <t>http://www.eyes.co.kr/main/shop/Goodsplan/planview/LPZ0002500/LGT/PT</t>
  </si>
  <si>
    <t>http://www.eyes.co.kr/main/shop/Goodsplan/planview/LPZ0002448/LGT/PT</t>
  </si>
  <si>
    <t>http://www.eyes.co.kr/main/shop/Goodsplan/planview/LPZ0002486/LGT/PT</t>
  </si>
  <si>
    <t>http://www.eyes.co.kr/main/shop/Goodsplan/planview/LPZ0010090/LGT/PT</t>
  </si>
  <si>
    <t>https://www.mobing.co.kr/html/service/sub01_view.php?tcd=S&amp;pgs=&amp;no=P075PSAV04</t>
  </si>
  <si>
    <t>https://www.mobing.co.kr/html/service/sub01_view.php?tcd=S&amp;pgs=&amp;no=P075PSAV03</t>
  </si>
  <si>
    <t>https://www.mobing.co.kr/html/service/sub01_view.php?tcd=S&amp;pgs=&amp;no=PC0LB00049</t>
  </si>
  <si>
    <t>https://www.mobing.co.kr/html/service/sub01_view.php?tcd=S&amp;pgs=&amp;no=PC0LB00048</t>
  </si>
  <si>
    <t>https://www.mobing.co.kr/html/service/sub01_view.php?tcd=S&amp;pgs=&amp;no=P075PMOV50</t>
  </si>
  <si>
    <t>https://www.mobing.co.kr/html/service/sub01_view.php?tcd=S&amp;pgs=&amp;no=PC0LB00051</t>
  </si>
  <si>
    <t>https://www.mobing.co.kr/html/service/sub01_view.php?tcd=S&amp;pgs=&amp;no=PC0LB00050</t>
  </si>
  <si>
    <t>https://www.mobing.co.kr/html/service/sub01_view.php?tcd=S&amp;pgs=&amp;no=P075PMOV80</t>
  </si>
  <si>
    <t>https://www.mobing.co.kr/html/service/sub01_view.php?tcd=S&amp;pgs=&amp;no=PC0LB00012</t>
  </si>
  <si>
    <t>https://www.mobing.co.kr/html/service/sub01_view.php?tcd=S&amp;pgs=&amp;no=PC0LB00061</t>
  </si>
  <si>
    <t>https://www.mobing.co.kr/html/service/sub01_view.php?tcd=S&amp;pgs=&amp;no=PC0LB00062</t>
  </si>
  <si>
    <t>https://www.mobing.co.kr/html/service/sub01_view.php?tcd=S&amp;pgs=&amp;no=PC0LB00039</t>
  </si>
  <si>
    <t>https://www.mobing.co.kr/html/service/sub01_view.php?tcd=S&amp;pgs=&amp;no=PC0LB00040</t>
  </si>
  <si>
    <t>https://www.mobing.co.kr/html/service/sub01_view.php?tcd=S&amp;pgs=&amp;no=P075PLTM27</t>
  </si>
  <si>
    <t>https://www.mobing.co.kr/html/service/sub01_view.php?tcd=S&amp;pgs=&amp;no=P075PLTM33</t>
  </si>
  <si>
    <t>https://www.mobing.co.kr/html/service/sub01_view.php?tcd=S&amp;pgs=&amp;no=P075PLTM40</t>
  </si>
  <si>
    <t>https://www.mobing.co.kr/html/service/sub01_view.php?tcd=S&amp;pgs=&amp;no=P075PLTM47</t>
  </si>
  <si>
    <t>https://www.mobing.co.kr/html/service/sub01_view.php?tcd=S&amp;pgs=&amp;no=P075PLTM54</t>
  </si>
  <si>
    <t>https://www.mobing.co.kr/html/service/sub01_view.php?tcd=S&amp;pgs=&amp;no=P075PLTM60</t>
  </si>
  <si>
    <t>https://www.mobing.co.kr/html/service/sub01_view.php?tcd=S&amp;pgs=&amp;no=PC0LB00045</t>
  </si>
  <si>
    <t>https://www.mobing.co.kr/html/service/sub01_view.php?tcd=S&amp;pgs=&amp;no=P075P3GM27</t>
  </si>
  <si>
    <t>https://www.mobing.co.kr/html/service/sub01_view.php?tcd=S&amp;pgs=&amp;no=P075P3GM33</t>
  </si>
  <si>
    <t>https://www.mobing.co.kr/html/service/sub01_view.php?tcd=S&amp;pgs=&amp;no=P075P3GM40</t>
  </si>
  <si>
    <t>https://www.mobing.co.kr/html/service/sub01_view.php?tcd=S&amp;pgs=&amp;no=P075P3GM47</t>
  </si>
  <si>
    <t>https://www.mobing.co.kr/html/service/sub01_view.php?tcd=S&amp;pgs=&amp;no=P075P3GM54</t>
  </si>
  <si>
    <t>https://www.mobing.co.kr/html/service/sub01_view.php?tcd=S&amp;pgs=&amp;no=P075P3GM60</t>
  </si>
  <si>
    <t>https://www.mobing.co.kr/html/service/sub01_view.php?tcd=S&amp;pgs=&amp;no=PC0LB00044</t>
  </si>
  <si>
    <t>https://www.mobing.co.kr/html/service/sub01_view.php?tcd=S&amp;pgs=&amp;no=P070PLITEN</t>
  </si>
  <si>
    <t>https://www.mobing.co.kr/html/service/sub01_view.php?tcd=S&amp;pgs=&amp;no=P070PMININ</t>
  </si>
  <si>
    <t>https://www.mobing.co.kr/html/service/sub01_view.php?tcd=S&amp;pgs=&amp;no=P070PSAVEN</t>
  </si>
  <si>
    <t>https://www.mobing.co.kr/html/service/sub01_view.php?tcd=S&amp;pgs=&amp;no=PC0LB00047</t>
  </si>
  <si>
    <t>https://www.mobing.co.kr/html/service/sub01_view.php?tcd=S&amp;pgs=&amp;no=PC0LB00078</t>
  </si>
  <si>
    <t>https://www.mobing.co.kr/html/service/sub01_view.php?tcd=S&amp;pgs=&amp;no=PC0LB00079</t>
  </si>
  <si>
    <t>https://www.mobing.co.kr/html/service/sub01_view.php?tcd=S&amp;pgs=&amp;no=PC0LB00026</t>
  </si>
  <si>
    <t>https://www.mobing.co.kr/html/service/sub01_view.php?tcd=S&amp;pgs=&amp;no=PC0LB00027</t>
  </si>
  <si>
    <t>https://www.mobing.co.kr/html/service/sub01_view.php?tcd=S&amp;pgs=&amp;no=PC0LB00028</t>
  </si>
  <si>
    <t>https://www.mobing.co.kr/html/service/sub01_view.php?tcd=S&amp;pgs=&amp;no=PC0LB00029</t>
  </si>
  <si>
    <t>https://www.mobing.co.kr/html/service/sub01_view.php?tcd=S&amp;pgs=&amp;no=PC0LB00030</t>
  </si>
  <si>
    <t>https://www.mobing.co.kr/html/service/sub01_view.php?tcd=S&amp;pgs=&amp;no=PC0LB00056</t>
  </si>
  <si>
    <t>https://www.mobing.co.kr/html/service/sub01_view.php?tcd=S&amp;pgs=&amp;no=PC0LB00057</t>
  </si>
  <si>
    <t>https://www.mobing.co.kr/html/service/sub01_view.php?tcd=S&amp;pgs=&amp;no=PC0LB00058</t>
  </si>
  <si>
    <t>https://www.mobing.co.kr/html/service/sub01_view.php?tcd=S&amp;pgs=&amp;no=PC0LB00059</t>
  </si>
  <si>
    <t>https://www.mobing.co.kr/html/service/sub01_view.php?tcd=S&amp;pgs=&amp;no=PC0LB00046</t>
  </si>
  <si>
    <t>https://www.mobing.co.kr/html/service/sub01_view.php?tcd=S&amp;pgs=&amp;no=PC0LB00021</t>
  </si>
  <si>
    <t>https://www.mobing.co.kr/html/service/sub01_view.php?tcd=S&amp;pgs=&amp;no=PC0LB00022</t>
  </si>
  <si>
    <t>https://www.mobing.co.kr/html/service/sub01_view.php?tcd=S&amp;pgs=&amp;no=PC0LB00023</t>
  </si>
  <si>
    <t>https://www.mobing.co.kr/html/service/sub01_view.php?tcd=S&amp;pgs=&amp;no=PC0LB00024</t>
  </si>
  <si>
    <t>https://www.mobing.co.kr/html/service/sub01_view.php?tcd=S&amp;pgs=&amp;no=PC0LB00025</t>
  </si>
  <si>
    <t>https://www.mobing.co.kr/html/service/sub01_view.php?tcd=S&amp;pgs=&amp;no=PC0LB00052</t>
  </si>
  <si>
    <t>https://www.mobing.co.kr/html/service/sub01_view.php?tcd=S&amp;pgs=&amp;no=PC0LB00053</t>
  </si>
  <si>
    <t>https://www.mobing.co.kr/html/service/sub01_view.php?tcd=S&amp;pgs=&amp;no=PC0LB00054</t>
  </si>
  <si>
    <t>https://www.mobing.co.kr/html/service/sub01_view.php?tcd=S&amp;pgs=&amp;no=PC0LB00055</t>
  </si>
  <si>
    <t>https://www.mobing.co.kr/html/service/sub01_view.php?tcd=S&amp;pgs=&amp;no=P075PLTE27</t>
  </si>
  <si>
    <t>https://www.mobing.co.kr/html/service/sub01_view.php?tcd=S&amp;pgs=&amp;no=P075PLTE31</t>
  </si>
  <si>
    <t>https://www.mobing.co.kr/html/service/sub01_view.php?tcd=S&amp;pgs=&amp;no=P075PLTE37</t>
  </si>
  <si>
    <t>https://www.mobing.co.kr/html/service/sub01_view.php?tcd=S&amp;pgs=&amp;no=P075PLTE44</t>
  </si>
  <si>
    <t>https://www.mobing.co.kr/html/service/sub01_view.php?tcd=S&amp;pgs=&amp;no=P075PLTE50</t>
  </si>
  <si>
    <t>https://www.mobing.co.kr/html/service/sub01_view.php?tcd=S&amp;pgs=&amp;no=P075PLTE60</t>
  </si>
  <si>
    <t>https://www.mobing.co.kr/html/service/sub01_view.php?tcd=S&amp;pgs=&amp;no=P075PLTE70</t>
  </si>
  <si>
    <t>https://www.mobing.co.kr/html/service/sub01_view.php?tcd=S&amp;pgs=&amp;no=PC0LB00002</t>
  </si>
  <si>
    <t>https://www.mobing.co.kr/html/service/sub01_view.php?tcd=S&amp;pgs=&amp;no=PC0LB00003</t>
  </si>
  <si>
    <t>https://www.mobing.co.kr/html/service/sub01_view.php?tcd=S&amp;pgs=&amp;no=PC0LB00004</t>
  </si>
  <si>
    <t>https://www.mobing.co.kr/html/service/sub01_view.php?tcd=S&amp;pgs=&amp;no=PC0LB00005</t>
  </si>
  <si>
    <t>https://www.mobing.co.kr/html/service/sub01_view.php?tcd=S&amp;pgs=&amp;no=PC0LB00006</t>
  </si>
  <si>
    <t>https://www.mobing.co.kr/html/service/sub01_view.php?tcd=S&amp;pgs=&amp;no=PC0LB00007</t>
  </si>
  <si>
    <t>https://www.mobing.co.kr/html/service/sub01_view.php?tcd=S&amp;pgs=&amp;no=PC0LB00008</t>
  </si>
  <si>
    <t>https://www.mobing.co.kr/html/product/sub02.php?pway=P&amp;tcd=S&amp;pgroup=9&amp;pcd=PC03B00004</t>
  </si>
  <si>
    <t>https://www.mobing.co.kr/html/product/sub02.php?pway=P&amp;tcd=S&amp;pgroup=9&amp;pcd=PC03B00005</t>
  </si>
  <si>
    <t>https://www.mobing.co.kr/html/product/sub02.php?pway=P&amp;tcd=S&amp;pgroup=9&amp;pcd=PC03B00006</t>
  </si>
  <si>
    <t>https://www.mobing.co.kr/html/product/sub02.php?pway=P&amp;tcd=S&amp;pgroup=9&amp;pcd=PC03B00007</t>
  </si>
  <si>
    <t>https://www.mobing.co.kr/html/product/sub02.php?pway=P&amp;tcd=S&amp;pgroup=9&amp;pcd=PC03B00008</t>
  </si>
  <si>
    <t>https://www.mobing.co.kr/html/product/sub02.php?pway=P&amp;tcd=S&amp;pgroup=9&amp;pcd=PC03B00009</t>
  </si>
  <si>
    <t>https://www.mobing.co.kr/html/product/sub02.php?pway=P&amp;tcd=S&amp;pgroup=9&amp;pcd=PC03B00010</t>
  </si>
  <si>
    <t>https://www.mobing.co.kr/html/product/sub02.php?pway=P&amp;tcd=S&amp;pgroup=9&amp;pcd=PC03B00011</t>
  </si>
  <si>
    <t>https://www.mobing.co.kr/html/product/sub02.php?pway=P&amp;tcd=S&amp;pgroup=9&amp;pcd=PC03B00012</t>
  </si>
  <si>
    <t>https://www.mobing.co.kr/html/service/sub01_view.php?tcd=K&amp;pgs=&amp;no=LTESPLDT1</t>
  </si>
  <si>
    <t>https://www.mobing.co.kr/html/service/sub01_view.php?tcd=K&amp;pgs=&amp;no=LTESPLDT2</t>
  </si>
  <si>
    <t>https://www.mobing.co.kr/html/service/sub01_view.php?tcd=K&amp;pgs=&amp;no=LTESPLDT3</t>
  </si>
  <si>
    <t>https://www.mobing.co.kr/html/service/sub01_view.php?tcd=K&amp;pgs=&amp;no=UNCDSEL6G</t>
  </si>
  <si>
    <t>https://www.mobing.co.kr/html/service/sub01_view.php?tcd=K&amp;pgs=&amp;no=UNCDTAN15</t>
  </si>
  <si>
    <t>https://www.mobing.co.kr/html/service/sub01_view.php?tcd=K&amp;pgs=&amp;no=KJPUNC299</t>
  </si>
  <si>
    <t>https://www.mobing.co.kr/html/service/sub01_view.php?tcd=K&amp;pgs=&amp;no=KJPUNC349</t>
  </si>
  <si>
    <t>https://www.mobing.co.kr/html/service/sub01_view.php?tcd=K&amp;pgs=&amp;no=KJPUNC399</t>
  </si>
  <si>
    <t>https://www.mobing.co.kr/html/service/sub01_view.php?tcd=K&amp;pgs=&amp;no=UNCUSM10G</t>
  </si>
  <si>
    <t>https://www.mobing.co.kr/html/service/sub01_view.php?tcd=K&amp;pgs=&amp;no=UNCLTE10G</t>
  </si>
  <si>
    <t>https://www.mobing.co.kr/html/service/sub01_view.php?tcd=K&amp;pgs=&amp;no=UNCLTEMV4</t>
  </si>
  <si>
    <t>https://www.mobing.co.kr/html/service/sub01_view.php?tcd=K&amp;pgs=&amp;no=UNCPPSDFR</t>
  </si>
  <si>
    <t>https://www.mobing.co.kr/html/service/sub01_view.php?tcd=K&amp;pgs=&amp;no=UNCLTEMV3</t>
  </si>
  <si>
    <t>https://www.mobing.co.kr/html/service/sub01_view.php?tcd=K&amp;pgs=&amp;no=PL19CU649</t>
  </si>
  <si>
    <t>https://www.mobing.co.kr/html/service/sub01_view.php?tcd=K&amp;pgs=&amp;no=UNC3GSTND</t>
  </si>
  <si>
    <t>https://www.mobing.co.kr/html/service/sub01_view.php?tcd=K&amp;pgs=&amp;no=UNC3GSAVE</t>
  </si>
  <si>
    <t>https://www.mobing.co.kr/html/service/sub01_view.php?tcd=K&amp;pgs=&amp;no=UNC3GSS10</t>
  </si>
  <si>
    <t>https://www.mobing.co.kr/html/service/sub01_view.php?tcd=K&amp;pgs=&amp;no=UNCLTE25S</t>
  </si>
  <si>
    <t>https://www.mobing.co.kr/html/service/sub01_view.php?tcd=K&amp;pgs=&amp;no=UNC3GIF25</t>
  </si>
  <si>
    <t>https://www.mobing.co.kr/html/service/sub01_view.php?tcd=K&amp;pgs=&amp;no=LTEPREBSC</t>
  </si>
  <si>
    <t>https://www.mobing.co.kr/html/service/sub01_view.php?tcd=K&amp;pgs=&amp;no=UNCPREBSC</t>
  </si>
  <si>
    <t>https://www.mobing.co.kr/html/service/sub01_view.php?tcd=K&amp;pgs=&amp;no=UNCLTESMP</t>
  </si>
  <si>
    <t>https://www.mobing.co.kr/html/service/sub01_view.php?tcd=K&amp;pgs=&amp;no=UNCPRESIP</t>
  </si>
  <si>
    <t>https://www.mobing.co.kr/html/service/sub01_view.php?tcd=K&amp;pgs=&amp;no=UNCLTEPLS</t>
  </si>
  <si>
    <t>https://www.mobing.co.kr/html/service/sub01_view.php?tcd=K&amp;pgs=&amp;no=UNCPREPLS</t>
  </si>
  <si>
    <t>https://www.mobing.co.kr/html/service/sub01_view.php?tcd=L&amp;pgs=&amp;no=LPZ0002466</t>
  </si>
  <si>
    <t>https://www.mobing.co.kr/html/service/sub01_view.php?tcd=L&amp;pgs=&amp;no=LPZ0002467</t>
  </si>
  <si>
    <t>https://www.mobing.co.kr/html/service/sub01_view.php?tcd=L&amp;pgs=&amp;no=LPZ0010109</t>
  </si>
  <si>
    <t>https://www.mobing.co.kr/html/service/sub01_view.php?tcd=L&amp;pgs=&amp;no=LPZ0010055</t>
  </si>
  <si>
    <t>https://www.mobing.co.kr/html/service/sub01_view.php?tcd=L&amp;pgs=&amp;no=LPZ0010053</t>
  </si>
  <si>
    <t>https://www.mobing.co.kr/html/service/sub01_view.php?tcd=L&amp;pgs=&amp;no=LPZ0010056</t>
  </si>
  <si>
    <t>https://www.mobing.co.kr/html/service/sub01_view.php?tcd=L&amp;pgs=&amp;no=LPZ0002443</t>
  </si>
  <si>
    <t>https://www.mobing.co.kr/html/service/sub01_view.php?tcd=L&amp;pgs=&amp;no=LPZ0002442</t>
  </si>
  <si>
    <t>https://www.mobing.co.kr/html/service/sub01_view.php?tcd=L&amp;pgs=&amp;no=LPZ0002505</t>
  </si>
  <si>
    <t>https://www.mobing.co.kr/html/service/sub01_view.php?tcd=L&amp;pgs=&amp;no=LPZ0015365</t>
  </si>
  <si>
    <t>https://www.mobing.co.kr/html/service/sub01_view.php?tcd=L&amp;pgs=&amp;no=LPZ0015358</t>
  </si>
  <si>
    <t>https://www.mobing.co.kr/html/service/sub01_view.php?tcd=L&amp;pgs=&amp;no=LPZ0015359</t>
  </si>
  <si>
    <t>https://www.mobing.co.kr/html/service/sub01_view.php?tcd=L&amp;pgs=&amp;no=LPZ0015360</t>
  </si>
  <si>
    <t>https://www.mobing.co.kr/html/service/sub01_view.php?tcd=L&amp;pgs=&amp;no=LPZ0015362</t>
  </si>
  <si>
    <t>https://www.mobing.co.kr/html/service/sub01_view.php?tcd=L&amp;pgs=&amp;no=LPZ0010017</t>
  </si>
  <si>
    <t>https://www.mobing.co.kr/html/service/sub01_view.php?tcd=L&amp;pgs=&amp;no=LPZ0010018</t>
  </si>
  <si>
    <t>제휴카드 이용 시 최대 월 17,000원 캐시백</t>
  </si>
  <si>
    <t>3G/LTE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</si>
</sst>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-&quot;₩&quot;* #,##0_-;\-&quot;₩&quot;* #,##0_-;_-&quot;₩&quot;* &quot;-&quot;_-;_-@_-"/>
    <numFmt numFmtId="41" formatCode="_-* #,##0_-;\-* #,##0_-;_-* &quot;-&quot;_-;_-@_-"/>
    <numFmt numFmtId="167" formatCode="#,##0.00\ &quot;GB&quot;"/>
    <numFmt numFmtId="168" formatCode="0\ &quot;분&quot;"/>
    <numFmt numFmtId="176" formatCode="_-* #,##0.00_-;\-* #,##0.00_-;_-* &quot;-&quot;_-;_-@_-"/>
  </numFmts>
  <fonts count="5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9"/>
      <color rgb="FF666666"/>
      <name val="LGSmHa"/>
    </font>
    <font>
      <sz val="8"/>
      <name val="Calibri"/>
      <family val="2"/>
      <charset val="129"/>
      <scheme val="minor"/>
    </font>
    <font>
      <u/>
      <sz val="11"/>
      <color theme="10"/>
      <name val="Calibri"/>
      <family val="2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1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53">
    <xf numFmtId="0" fontId="0" fillId="0" borderId="0" xfId="0"/>
    <xf numFmtId="42" fontId="0" fillId="0" borderId="0" xfId="1" applyNumberFormat="1" applyFont="1"/>
    <xf numFmtId="167" fontId="0" fillId="0" borderId="0" xfId="1" applyNumberFormat="1" applyFont="1"/>
    <xf numFmtId="168" fontId="0" fillId="0" borderId="0" xfId="0" applyNumberFormat="1"/>
    <xf numFmtId="167" fontId="0" fillId="0" borderId="0" xfId="1" applyNumberFormat="1" applyFont="1" applyAlignment="1">
      <alignment horizontal="center"/>
    </xf>
    <xf numFmtId="0" fontId="0" fillId="2" borderId="0" xfId="0" applyFill="1"/>
    <xf numFmtId="42" fontId="0" fillId="2" borderId="0" xfId="1" applyNumberFormat="1" applyFont="1" applyFill="1"/>
    <xf numFmtId="167" fontId="0" fillId="2" borderId="0" xfId="1" applyNumberFormat="1" applyFont="1" applyFill="1"/>
    <xf numFmtId="168" fontId="0" fillId="2" borderId="0" xfId="0" applyNumberFormat="1" applyFill="1"/>
    <xf numFmtId="0" fontId="0" fillId="0" borderId="1" xfId="0" applyBorder="1"/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42" fontId="0" fillId="3" borderId="1" xfId="1" applyNumberFormat="1" applyFont="1" applyFill="1" applyBorder="1" applyAlignment="1">
      <alignment horizontal="center" vertical="center"/>
    </xf>
    <xf numFmtId="0" fontId="2" fillId="0" borderId="0" xfId="0" applyFont="1"/>
    <xf numFmtId="167" fontId="0" fillId="0" borderId="0" xfId="1" applyNumberFormat="1" applyFont="1" applyAlignment="1">
      <alignment horizontal="right"/>
    </xf>
    <xf numFmtId="0" fontId="0" fillId="0" borderId="0" xfId="0" applyAlignment="1">
      <alignment horizontal="right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9" fontId="0" fillId="0" borderId="0" xfId="0" applyNumberFormat="1"/>
    <xf numFmtId="167" fontId="0" fillId="0" borderId="0" xfId="1" applyNumberFormat="1" applyFont="1" applyAlignment="1">
      <alignment horizontal="left"/>
    </xf>
    <xf numFmtId="167" fontId="0" fillId="2" borderId="0" xfId="1" applyNumberFormat="1" applyFont="1" applyFill="1" applyAlignment="1">
      <alignment horizontal="right"/>
    </xf>
    <xf numFmtId="0" fontId="0" fillId="3" borderId="2" xfId="0" applyFill="1" applyBorder="1" applyAlignment="1">
      <alignment horizontal="center" vertical="center"/>
    </xf>
    <xf numFmtId="167" fontId="0" fillId="0" borderId="0" xfId="1" applyNumberFormat="1" applyFont="1" applyFill="1"/>
    <xf numFmtId="0" fontId="0" fillId="0" borderId="0" xfId="1" applyNumberFormat="1" applyFont="1"/>
    <xf numFmtId="176" fontId="0" fillId="0" borderId="0" xfId="1" applyNumberFormat="1" applyFont="1"/>
    <xf numFmtId="0" fontId="0" fillId="0" borderId="0" xfId="0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4" fillId="0" borderId="0" xfId="2"/>
    <xf numFmtId="41" fontId="0" fillId="0" borderId="0" xfId="1" applyNumberFormat="1" applyFont="1"/>
    <xf numFmtId="167" fontId="4" fillId="0" borderId="0" xfId="2" applyNumberFormat="1"/>
    <xf numFmtId="167" fontId="0" fillId="0" borderId="0" xfId="1" applyNumberFormat="1" applyFont="1" applyAlignment="1"/>
    <xf numFmtId="42" fontId="0" fillId="4" borderId="3" xfId="1" applyNumberFormat="1" applyFont="1" applyFill="1" applyBorder="1" applyAlignment="1">
      <alignment horizontal="center" vertical="center"/>
    </xf>
    <xf numFmtId="42" fontId="0" fillId="4" borderId="5" xfId="1" applyNumberFormat="1" applyFont="1" applyFill="1" applyBorder="1" applyAlignment="1">
      <alignment horizontal="center" vertical="center"/>
    </xf>
    <xf numFmtId="42" fontId="0" fillId="4" borderId="4" xfId="1" applyNumberFormat="1" applyFont="1" applyFill="1" applyBorder="1" applyAlignment="1">
      <alignment horizontal="center" vertical="center"/>
    </xf>
    <xf numFmtId="167" fontId="0" fillId="5" borderId="3" xfId="1" applyNumberFormat="1" applyFont="1" applyFill="1" applyBorder="1" applyAlignment="1">
      <alignment horizontal="center" vertical="center"/>
    </xf>
    <xf numFmtId="167" fontId="0" fillId="5" borderId="1" xfId="1" applyNumberFormat="1" applyFont="1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168" fontId="0" fillId="5" borderId="3" xfId="0" applyNumberFormat="1" applyFill="1" applyBorder="1" applyAlignment="1">
      <alignment horizontal="center" vertical="center"/>
    </xf>
    <xf numFmtId="167" fontId="0" fillId="5" borderId="5" xfId="1" applyNumberFormat="1" applyFont="1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168" fontId="0" fillId="5" borderId="5" xfId="0" applyNumberFormat="1" applyFill="1" applyBorder="1" applyAlignment="1">
      <alignment horizontal="center" vertical="center"/>
    </xf>
    <xf numFmtId="167" fontId="0" fillId="5" borderId="4" xfId="1" applyNumberFormat="1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168" fontId="0" fillId="5" borderId="4" xfId="0" applyNumberFormat="1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 wrapText="1"/>
    </xf>
    <xf numFmtId="0" fontId="0" fillId="6" borderId="5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 wrapText="1"/>
    </xf>
    <xf numFmtId="0" fontId="0" fillId="6" borderId="4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 wrapText="1"/>
    </xf>
    <xf numFmtId="167" fontId="0" fillId="0" borderId="1" xfId="1" applyNumberFormat="1" applyFont="1" applyBorder="1"/>
    <xf numFmtId="0" fontId="4" fillId="7" borderId="1" xfId="2" applyFill="1" applyBorder="1"/>
    <xf numFmtId="0" fontId="0" fillId="7" borderId="1" xfId="0" applyFill="1" applyBorder="1"/>
  </cellXfs>
  <cellStyles count="3">
    <cellStyle name="쉼표 [0]" xfId="1" builtinId="6"/>
    <cellStyle name="표준" xfId="0" builtinId="0"/>
    <cellStyle name="하이퍼링크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114300</xdr:colOff>
      <xdr:row>1</xdr:row>
      <xdr:rowOff>66675</xdr:rowOff>
    </xdr:from>
    <xdr:to>
      <xdr:col>2</xdr:col>
      <xdr:colOff>1437247</xdr:colOff>
      <xdr:row>1</xdr:row>
      <xdr:rowOff>432467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C3F2DF72-E221-4EA3-94F8-77144AE2BE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04950" y="257175"/>
          <a:ext cx="1322947" cy="365792"/>
        </a:xfrm>
        <a:prstGeom prst="rect">
          <a:avLst/>
        </a:prstGeom>
      </xdr:spPr>
    </xdr:pic>
    <xdr:clientData/>
  </xdr:twoCellAnchor>
  <xdr:twoCellAnchor editAs="oneCell">
    <xdr:from>
      <xdr:col>2</xdr:col>
      <xdr:colOff>209550</xdr:colOff>
      <xdr:row>2</xdr:row>
      <xdr:rowOff>76200</xdr:rowOff>
    </xdr:from>
    <xdr:to>
      <xdr:col>2</xdr:col>
      <xdr:colOff>1219074</xdr:colOff>
      <xdr:row>2</xdr:row>
      <xdr:rowOff>714295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1118FAF2-D45C-4EF4-B571-3E8E188027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00200" y="742950"/>
          <a:ext cx="1009524" cy="638095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1619048</xdr:colOff>
      <xdr:row>3</xdr:row>
      <xdr:rowOff>466667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8C1EEA8E-F891-45C8-9865-B6777E229C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90650" y="1485900"/>
          <a:ext cx="1619048" cy="466667"/>
        </a:xfrm>
        <a:prstGeom prst="rect">
          <a:avLst/>
        </a:prstGeom>
      </xdr:spPr>
    </xdr:pic>
    <xdr:clientData/>
  </xdr:twoCellAnchor>
  <xdr:twoCellAnchor editAs="oneCell">
    <xdr:from>
      <xdr:col>2</xdr:col>
      <xdr:colOff>304800</xdr:colOff>
      <xdr:row>4</xdr:row>
      <xdr:rowOff>104775</xdr:rowOff>
    </xdr:from>
    <xdr:to>
      <xdr:col>2</xdr:col>
      <xdr:colOff>1295276</xdr:colOff>
      <xdr:row>4</xdr:row>
      <xdr:rowOff>533346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58D572A4-F6CD-46FF-9861-AD737174B5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695450" y="2114550"/>
          <a:ext cx="990476" cy="428571"/>
        </a:xfrm>
        <a:prstGeom prst="rect">
          <a:avLst/>
        </a:prstGeom>
      </xdr:spPr>
    </xdr:pic>
    <xdr:clientData/>
  </xdr:twoCellAnchor>
  <xdr:twoCellAnchor editAs="oneCell">
    <xdr:from>
      <xdr:col>2</xdr:col>
      <xdr:colOff>161925</xdr:colOff>
      <xdr:row>5</xdr:row>
      <xdr:rowOff>66675</xdr:rowOff>
    </xdr:from>
    <xdr:to>
      <xdr:col>2</xdr:col>
      <xdr:colOff>1323830</xdr:colOff>
      <xdr:row>5</xdr:row>
      <xdr:rowOff>380961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D4601EC1-DA72-4356-A0E2-D00B2C0E37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552575" y="2657475"/>
          <a:ext cx="1161905" cy="314286"/>
        </a:xfrm>
        <a:prstGeom prst="rect">
          <a:avLst/>
        </a:prstGeom>
      </xdr:spPr>
    </xdr:pic>
    <xdr:clientData/>
  </xdr:twoCellAnchor>
  <xdr:twoCellAnchor editAs="oneCell">
    <xdr:from>
      <xdr:col>2</xdr:col>
      <xdr:colOff>152400</xdr:colOff>
      <xdr:row>6</xdr:row>
      <xdr:rowOff>76200</xdr:rowOff>
    </xdr:from>
    <xdr:to>
      <xdr:col>2</xdr:col>
      <xdr:colOff>2095257</xdr:colOff>
      <xdr:row>6</xdr:row>
      <xdr:rowOff>514295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CC13AD22-8AAE-454D-9026-BBD01996E7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543050" y="3095625"/>
          <a:ext cx="1942857" cy="438095"/>
        </a:xfrm>
        <a:prstGeom prst="rect">
          <a:avLst/>
        </a:prstGeom>
      </xdr:spPr>
    </xdr:pic>
    <xdr:clientData/>
  </xdr:twoCellAnchor>
  <xdr:twoCellAnchor editAs="oneCell">
    <xdr:from>
      <xdr:col>2</xdr:col>
      <xdr:colOff>419100</xdr:colOff>
      <xdr:row>7</xdr:row>
      <xdr:rowOff>247650</xdr:rowOff>
    </xdr:from>
    <xdr:to>
      <xdr:col>2</xdr:col>
      <xdr:colOff>2047671</xdr:colOff>
      <xdr:row>7</xdr:row>
      <xdr:rowOff>923840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44AE53A7-7249-4B80-AD13-E235331F02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809750" y="3829050"/>
          <a:ext cx="1628571" cy="6761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mobile.lghellovision.net/mv_Client/rate/rate_01_01_view.asp?curIndex=11&amp;Telecom=LGU&amp;paymentCode=PDLB000002&amp;tabMenu=C&amp;ChkPayment_Category=M" TargetMode="External"/><Relationship Id="rId671" Type="http://schemas.openxmlformats.org/officeDocument/2006/relationships/hyperlink" Target="http://www.eyes.co.kr/main/shop/Goodsplan/planview/PC0KB00096/SKT/PY" TargetMode="External"/><Relationship Id="rId769" Type="http://schemas.openxmlformats.org/officeDocument/2006/relationships/hyperlink" Target="http://www.eyes.co.kr/main/shop/Goodsplan/planview/PC06B00004/SKFIX/PT?pay=36000" TargetMode="External"/><Relationship Id="rId21" Type="http://schemas.openxmlformats.org/officeDocument/2006/relationships/hyperlink" Target="https://www.uplussave.com/shop/dev/usim.mhp?prodno=1" TargetMode="External"/><Relationship Id="rId324" Type="http://schemas.openxmlformats.org/officeDocument/2006/relationships/hyperlink" Target="https://www.eyagi.co.kr/shop/usims/usim_sk_av.php?agent_code=KSD0002&amp;offset_type=01&amp;comm_code=SKBAND0001&amp;data_off_yn=0" TargetMode="External"/><Relationship Id="rId531" Type="http://schemas.openxmlformats.org/officeDocument/2006/relationships/hyperlink" Target="https://www.tplusmall.co.kr/view/phoneChrgeSystem/getPhoneChrgeSystemDet.do" TargetMode="External"/><Relationship Id="rId629" Type="http://schemas.openxmlformats.org/officeDocument/2006/relationships/hyperlink" Target="https://www.tplusdirectmall.com/view/phoneChrgeSystem/getUsimChrgeSystemDet.do" TargetMode="External"/><Relationship Id="rId170" Type="http://schemas.openxmlformats.org/officeDocument/2006/relationships/hyperlink" Target="http://mobile.lghellovision.net/mv_Client/rate/rate_01_01_view.asp?curIndex=8&amp;Telecom=KT&amp;paymentCode=PDB0000159&amp;tabMenu=C&amp;ChkPayment_Category=G" TargetMode="External"/><Relationship Id="rId836" Type="http://schemas.openxmlformats.org/officeDocument/2006/relationships/hyperlink" Target="https://www.mobing.co.kr/html/service/sub01_view.php?tcd=S&amp;pgs=&amp;no=PC0LB00021" TargetMode="External"/><Relationship Id="rId268" Type="http://schemas.openxmlformats.org/officeDocument/2006/relationships/hyperlink" Target="https://www.eyagi.co.kr/shop/usims/usim_lg.php?agent_code=KSD0002&amp;offset_type=02&amp;comm_code=LGU2019018&amp;data_off_yn=0" TargetMode="External"/><Relationship Id="rId475" Type="http://schemas.openxmlformats.org/officeDocument/2006/relationships/hyperlink" Target="http://www.freet.co.kr/charge/charge_view_pp.jsp" TargetMode="External"/><Relationship Id="rId682" Type="http://schemas.openxmlformats.org/officeDocument/2006/relationships/hyperlink" Target="http://www.eyes.co.kr/main/shop/Goodsplan/planview/PC0KB00108/SKT/PY" TargetMode="External"/><Relationship Id="rId903" Type="http://schemas.openxmlformats.org/officeDocument/2006/relationships/printerSettings" Target="../printerSettings/printerSettings1.bin"/><Relationship Id="rId32" Type="http://schemas.openxmlformats.org/officeDocument/2006/relationships/hyperlink" Target="https://gs25.uplussave.com/prtn/gs25/index.mhp" TargetMode="External"/><Relationship Id="rId128" Type="http://schemas.openxmlformats.org/officeDocument/2006/relationships/hyperlink" Target="http://mobile.lghellovision.net/mv_Client/rate/rate_01_01_view.asp?curIndex=8&amp;Telecom=LGU&amp;paymentCode=PDLB000122&amp;tabMenu=C&amp;ChkPayment_Category=G" TargetMode="External"/><Relationship Id="rId335" Type="http://schemas.openxmlformats.org/officeDocument/2006/relationships/hyperlink" Target="https://www.eyagi.co.kr/shop/event/event_view30.php" TargetMode="External"/><Relationship Id="rId542" Type="http://schemas.openxmlformats.org/officeDocument/2006/relationships/hyperlink" Target="https://www.tplusmall.co.kr/view/phoneChrgeSystem/getPhoneChrgeSystemDet.do" TargetMode="External"/><Relationship Id="rId181" Type="http://schemas.openxmlformats.org/officeDocument/2006/relationships/hyperlink" Target="http://mobile.lghellovision.net/mv_Client/rate/rate_01_01_view.asp?curIndex=8&amp;Telecom=KT&amp;paymentCode=PDB0000027&amp;tabMenu=C&amp;ChkPayment_Category=G" TargetMode="External"/><Relationship Id="rId402" Type="http://schemas.openxmlformats.org/officeDocument/2006/relationships/hyperlink" Target="http://www.freet.co.kr/charge/charge_view_dp.jsp" TargetMode="External"/><Relationship Id="rId847" Type="http://schemas.openxmlformats.org/officeDocument/2006/relationships/hyperlink" Target="https://www.mobing.co.kr/html/service/sub01_view.php?tcd=S&amp;pgs=&amp;no=P075PLTE37" TargetMode="External"/><Relationship Id="rId279" Type="http://schemas.openxmlformats.org/officeDocument/2006/relationships/hyperlink" Target="https://www.eyagi.co.kr/shop/usims/usim_lg.php?agent_code=KSD0002&amp;offset_type=02&amp;comm_code=LGU2019025&amp;data_off_yn=0" TargetMode="External"/><Relationship Id="rId486" Type="http://schemas.openxmlformats.org/officeDocument/2006/relationships/hyperlink" Target="http://www.freet.co.kr/charge/charge_view_dp.jsp" TargetMode="External"/><Relationship Id="rId693" Type="http://schemas.openxmlformats.org/officeDocument/2006/relationships/hyperlink" Target="http://www.eyes.co.kr/main/shop/Goodsplan/planview/P055PSMT03/SKT/PY" TargetMode="External"/><Relationship Id="rId707" Type="http://schemas.openxmlformats.org/officeDocument/2006/relationships/hyperlink" Target="http://www.eyes.co.kr/main/shop/Goodsplan/planview/PC0KB00058/SKT/PY" TargetMode="External"/><Relationship Id="rId43" Type="http://schemas.openxmlformats.org/officeDocument/2006/relationships/hyperlink" Target="https://www.pinplay.co.kr/product/deal/detail/36" TargetMode="External"/><Relationship Id="rId139" Type="http://schemas.openxmlformats.org/officeDocument/2006/relationships/hyperlink" Target="http://mobile.lghellovision.net/mv_Client/rate/rate_01_01_view.asp?curIndex=8&amp;Telecom=LGU&amp;paymentCode=PDLB000050&amp;tabMenu=C&amp;ChkPayment_Category=G" TargetMode="External"/><Relationship Id="rId346" Type="http://schemas.openxmlformats.org/officeDocument/2006/relationships/hyperlink" Target="https://www.smartelmall.com/sub/charge/recom_view_new.asp?charge_idx=352&amp;telecom=SKT" TargetMode="External"/><Relationship Id="rId553" Type="http://schemas.openxmlformats.org/officeDocument/2006/relationships/hyperlink" Target="https://www.tplusmall.co.kr/view/phoneChrgeSystem/getPhoneChrgeSystemDet.do" TargetMode="External"/><Relationship Id="rId760" Type="http://schemas.openxmlformats.org/officeDocument/2006/relationships/hyperlink" Target="http://www.eyes.co.kr/main/shop/Goodsplan/planview/P050PEVACE/SKT/PT" TargetMode="External"/><Relationship Id="rId192" Type="http://schemas.openxmlformats.org/officeDocument/2006/relationships/hyperlink" Target="http://mobile.lghellovision.net/mv_Client/rate/rate_01_01_view.asp?curIndex=8&amp;Telecom=KT&amp;paymentCode=PDB0000124&amp;tabMenu=C&amp;ChkPayment_Category=G" TargetMode="External"/><Relationship Id="rId206" Type="http://schemas.openxmlformats.org/officeDocument/2006/relationships/hyperlink" Target="http://mobile.lghellovision.net/mv_Client/rate/rate_01_01_view.asp?curIndex=2&amp;Telecom=KT&amp;paymentCode=PDB0000066&amp;tabMenu=C&amp;ChkPayment_Category=B" TargetMode="External"/><Relationship Id="rId413" Type="http://schemas.openxmlformats.org/officeDocument/2006/relationships/hyperlink" Target="http://www.freet.co.kr/charge/charge_view_dp.jsp" TargetMode="External"/><Relationship Id="rId858" Type="http://schemas.openxmlformats.org/officeDocument/2006/relationships/hyperlink" Target="https://www.mobing.co.kr/html/service/sub01_view.php?tcd=S&amp;pgs=&amp;no=PC0LB00008" TargetMode="External"/><Relationship Id="rId497" Type="http://schemas.openxmlformats.org/officeDocument/2006/relationships/hyperlink" Target="http://www.freet.co.kr/charge/charge_view_pp.jsp" TargetMode="External"/><Relationship Id="rId620" Type="http://schemas.openxmlformats.org/officeDocument/2006/relationships/hyperlink" Target="https://www.tplusdirectmall.com/view/phoneChrgeSystem/getUsimChrgeSystemDet.do" TargetMode="External"/><Relationship Id="rId718" Type="http://schemas.openxmlformats.org/officeDocument/2006/relationships/hyperlink" Target="http://www.eyes.co.kr/main/shop/Goodsplan/planview/P055PSND04/SKT/PY" TargetMode="External"/><Relationship Id="rId357" Type="http://schemas.openxmlformats.org/officeDocument/2006/relationships/hyperlink" Target="https://www.smartelmall.com/sub/charge/recom_view_new.asp?charge_idx=338&amp;telecom=SKT" TargetMode="External"/><Relationship Id="rId54" Type="http://schemas.openxmlformats.org/officeDocument/2006/relationships/hyperlink" Target="http://mobile.lghellovision.net/mv_Client/rate/rate_01_01_view.asp?curIndex=1&amp;Telecom=LGU&amp;paymentCode=PDLB000107&amp;tabMenu=C&amp;ChkPayment_Category=A" TargetMode="External"/><Relationship Id="rId217" Type="http://schemas.openxmlformats.org/officeDocument/2006/relationships/hyperlink" Target="http://mobile.lghellovision.net/mv_Client/rate/rate_01_01_view.asp?curIndex=3&amp;Telecom=KT&amp;paymentCode=PD00000016&amp;tabMenu=C&amp;ChkPayment_Category=C" TargetMode="External"/><Relationship Id="rId564" Type="http://schemas.openxmlformats.org/officeDocument/2006/relationships/hyperlink" Target="https://www.tplusmall.co.kr/view/usimSbscrb/getRecdusimDet.do" TargetMode="External"/><Relationship Id="rId771" Type="http://schemas.openxmlformats.org/officeDocument/2006/relationships/hyperlink" Target="http://www.eyes.co.kr/main/shop/Goodsplan/planview/PC06B00004/SKFIX/PT?pay=33000" TargetMode="External"/><Relationship Id="rId869" Type="http://schemas.openxmlformats.org/officeDocument/2006/relationships/hyperlink" Target="https://www.mobing.co.kr/html/service/sub01_view.php?tcd=K&amp;pgs=&amp;no=UNCUSM10G" TargetMode="External"/><Relationship Id="rId424" Type="http://schemas.openxmlformats.org/officeDocument/2006/relationships/hyperlink" Target="http://www.freet.co.kr/charge/charge_view_dp.jsp" TargetMode="External"/><Relationship Id="rId631" Type="http://schemas.openxmlformats.org/officeDocument/2006/relationships/hyperlink" Target="https://www.tplusdirectmall.com/view/phoneChrgeSystem/getUsimChrgeSystemDet.do" TargetMode="External"/><Relationship Id="rId729" Type="http://schemas.openxmlformats.org/officeDocument/2006/relationships/hyperlink" Target="http://www.eyes.co.kr/main/shop/Goodsplan/planview/PC0KB00127/SKT/PY" TargetMode="External"/><Relationship Id="rId270" Type="http://schemas.openxmlformats.org/officeDocument/2006/relationships/hyperlink" Target="https://www.eyagi.co.kr/shop/usims/usim_lg.php?agent_code=KSD0002&amp;offset_type=02&amp;comm_code=LGU2019003&amp;data_off_yn=0" TargetMode="External"/><Relationship Id="rId65" Type="http://schemas.openxmlformats.org/officeDocument/2006/relationships/hyperlink" Target="http://mobile.lghellovision.net/mv_Client/rate/rate_01_01_view.asp?curIndex=1&amp;Telecom=LGU&amp;paymentCode=PDLB000014&amp;tabMenu=C&amp;ChkPayment_Category=A" TargetMode="External"/><Relationship Id="rId130" Type="http://schemas.openxmlformats.org/officeDocument/2006/relationships/hyperlink" Target="http://mobile.lghellovision.net/mv_Client/rate/rate_01_01_view.asp?curIndex=8&amp;Telecom=LGU&amp;paymentCode=PDLB000031&amp;tabMenu=C&amp;ChkPayment_Category=G" TargetMode="External"/><Relationship Id="rId368" Type="http://schemas.openxmlformats.org/officeDocument/2006/relationships/hyperlink" Target="https://www.smartelmall.com/sub/charge/recom_view_new.asp?charge_idx=341&amp;telecom=LGU+" TargetMode="External"/><Relationship Id="rId575" Type="http://schemas.openxmlformats.org/officeDocument/2006/relationships/hyperlink" Target="https://www.tplusmall.co.kr/view/usimSbscrb/getRecdusimDet.do" TargetMode="External"/><Relationship Id="rId782" Type="http://schemas.openxmlformats.org/officeDocument/2006/relationships/hyperlink" Target="http://www.eyes.co.kr/main/shop/Goodsplan/planview/LPPSDATFR/KTFIX/PT" TargetMode="External"/><Relationship Id="rId228" Type="http://schemas.openxmlformats.org/officeDocument/2006/relationships/hyperlink" Target="https://www.eyagi.co.kr/shop/usims/usim_sk.php?agent_code=KSD0002&amp;offset_type=02&amp;comm_code=SKT2019013&amp;data_off_yn=1" TargetMode="External"/><Relationship Id="rId435" Type="http://schemas.openxmlformats.org/officeDocument/2006/relationships/hyperlink" Target="http://www.freet.co.kr/charge/charge_view_dp.jsp" TargetMode="External"/><Relationship Id="rId642" Type="http://schemas.openxmlformats.org/officeDocument/2006/relationships/hyperlink" Target="https://www.tplusdirectmall.com/view/phoneChrgeSystem/getUsimChrgeSystemDet.do" TargetMode="External"/><Relationship Id="rId281" Type="http://schemas.openxmlformats.org/officeDocument/2006/relationships/hyperlink" Target="https://www.eyagi.co.kr/shop/usims/usim_lg.php?agent_code=KSD0002&amp;offset_type=02&amp;comm_code=LGU2019011&amp;data_off_yn=0" TargetMode="External"/><Relationship Id="rId502" Type="http://schemas.openxmlformats.org/officeDocument/2006/relationships/hyperlink" Target="http://www.freet.co.kr/charge/charge_view_pp.jsp" TargetMode="External"/><Relationship Id="rId76" Type="http://schemas.openxmlformats.org/officeDocument/2006/relationships/hyperlink" Target="http://mobile.lghellovision.net/mv_Client/rate/rate_01_01_view.asp?curIndex=1&amp;Telecom=LGU&amp;paymentCode=PDLB000028&amp;tabMenu=C&amp;ChkPayment_Category=A" TargetMode="External"/><Relationship Id="rId141" Type="http://schemas.openxmlformats.org/officeDocument/2006/relationships/hyperlink" Target="http://mobile.lghellovision.net/mv_Client/rate/rate_01_01_view.asp?curIndex=8&amp;Telecom=LGU&amp;paymentCode=PDLB000059&amp;tabMenu=C&amp;ChkPayment_Category=G" TargetMode="External"/><Relationship Id="rId379" Type="http://schemas.openxmlformats.org/officeDocument/2006/relationships/hyperlink" Target="https://www.smartelmall.com/sub/prepay/view_new.asp?charge_idx=237" TargetMode="External"/><Relationship Id="rId586" Type="http://schemas.openxmlformats.org/officeDocument/2006/relationships/hyperlink" Target="https://www.tplusmall.co.kr/view/usimSbscrb/getRecdusimDet.do" TargetMode="External"/><Relationship Id="rId793" Type="http://schemas.openxmlformats.org/officeDocument/2006/relationships/hyperlink" Target="https://www.mobing.co.kr/html/service/sub01_view.php?tcd=S&amp;pgs=&amp;no=P075PSAV04" TargetMode="External"/><Relationship Id="rId807" Type="http://schemas.openxmlformats.org/officeDocument/2006/relationships/hyperlink" Target="https://www.mobing.co.kr/html/service/sub01_view.php?tcd=S&amp;pgs=&amp;no=P075PLTM33" TargetMode="External"/><Relationship Id="rId7" Type="http://schemas.openxmlformats.org/officeDocument/2006/relationships/hyperlink" Target="https://www.uplussave.com/shop/pric/pricDetail.mhp?upPpnSeq=42&amp;upPpnCd=CM&amp;devKdCd=001" TargetMode="External"/><Relationship Id="rId239" Type="http://schemas.openxmlformats.org/officeDocument/2006/relationships/hyperlink" Target="https://www.eyagi.co.kr/shop/usims/usim_sk.php?agent_code=KSD0002&amp;offset_type=02&amp;comm_code=PC0NB00096&amp;data_off_yn=2" TargetMode="External"/><Relationship Id="rId446" Type="http://schemas.openxmlformats.org/officeDocument/2006/relationships/hyperlink" Target="http://www.freet.co.kr/charge/charge_view_dp.jsp" TargetMode="External"/><Relationship Id="rId653" Type="http://schemas.openxmlformats.org/officeDocument/2006/relationships/hyperlink" Target="http://www.eyes.co.kr/main/shop/Goodsplan/planview/PC0KB00073/SKT/PY" TargetMode="External"/><Relationship Id="rId292" Type="http://schemas.openxmlformats.org/officeDocument/2006/relationships/hyperlink" Target="https://www.eyagi.co.kr/shop/usims/usim_lg.php?agent_code=KSD0002&amp;offset_type=02&amp;comm_code=LPZ0015927&amp;data_off_yn=1" TargetMode="External"/><Relationship Id="rId306" Type="http://schemas.openxmlformats.org/officeDocument/2006/relationships/hyperlink" Target="https://www.eyagi.co.kr/shop/usims/usim_lg.php?agent_code=KSD0002&amp;offset_type=02&amp;comm_code=LGU2019041&amp;data_off_yn=1" TargetMode="External"/><Relationship Id="rId860" Type="http://schemas.openxmlformats.org/officeDocument/2006/relationships/hyperlink" Target="https://www.mobing.co.kr/html/product/sub02.php?pway=P&amp;tcd=S&amp;pgroup=9&amp;pcd=PC03B00004" TargetMode="External"/><Relationship Id="rId87" Type="http://schemas.openxmlformats.org/officeDocument/2006/relationships/hyperlink" Target="http://mobile.lghellovision.net/mv_Client/rate/rate_01_01_view.asp?curIndex=1&amp;Telecom=SKT&amp;paymentCode=PC0TB00044&amp;tabMenu=C&amp;ChkPayment_Category=A" TargetMode="External"/><Relationship Id="rId513" Type="http://schemas.openxmlformats.org/officeDocument/2006/relationships/hyperlink" Target="http://www.freet.co.kr/charge/charge_view_pp.jsp" TargetMode="External"/><Relationship Id="rId597" Type="http://schemas.openxmlformats.org/officeDocument/2006/relationships/hyperlink" Target="https://www.tplusmall.co.kr/view/usimSbscrb/getRecdusimDet.do" TargetMode="External"/><Relationship Id="rId720" Type="http://schemas.openxmlformats.org/officeDocument/2006/relationships/hyperlink" Target="http://www.eyes.co.kr/main/shop/Goodsplan/planview/PC0KB00124/SKT/PY" TargetMode="External"/><Relationship Id="rId818" Type="http://schemas.openxmlformats.org/officeDocument/2006/relationships/hyperlink" Target="https://www.mobing.co.kr/html/service/sub01_view.php?tcd=S&amp;pgs=&amp;no=P075P3GM60" TargetMode="External"/><Relationship Id="rId152" Type="http://schemas.openxmlformats.org/officeDocument/2006/relationships/hyperlink" Target="http://mobile.lghellovision.net/mv_Client/rate/rate_01_01_view.asp?curIndex=8&amp;Telecom=KT&amp;paymentCode=PDB0000242&amp;tabMenu=C&amp;ChkPayment_Category=G" TargetMode="External"/><Relationship Id="rId457" Type="http://schemas.openxmlformats.org/officeDocument/2006/relationships/hyperlink" Target="http://www.freet.co.kr/charge/charge_view_dp.jsp" TargetMode="External"/><Relationship Id="rId664" Type="http://schemas.openxmlformats.org/officeDocument/2006/relationships/hyperlink" Target="http://www.eyes.co.kr/main/shop/Goodsplan/planview/PC0KB00112/SKT/PY" TargetMode="External"/><Relationship Id="rId871" Type="http://schemas.openxmlformats.org/officeDocument/2006/relationships/hyperlink" Target="https://www.mobing.co.kr/html/service/sub01_view.php?tcd=K&amp;pgs=&amp;no=UNCLTEMV4" TargetMode="External"/><Relationship Id="rId14" Type="http://schemas.openxmlformats.org/officeDocument/2006/relationships/hyperlink" Target="https://www.uplussave.com/shop/pric/pricDetail.mhp?upPpnSeq=1&amp;upPpnCd=BSC&amp;devKdCd=001" TargetMode="External"/><Relationship Id="rId56" Type="http://schemas.openxmlformats.org/officeDocument/2006/relationships/hyperlink" Target="http://mobile.lghellovision.net/mv_Client/rate/rate_01_01_view.asp?curIndex=1&amp;Telecom=LGU&amp;paymentCode=PDLB000004&amp;tabMenu=C&amp;ChkPayment_Category=A" TargetMode="External"/><Relationship Id="rId317" Type="http://schemas.openxmlformats.org/officeDocument/2006/relationships/hyperlink" Target="https://www.eyagi.co.kr/shop/usims/usim_kt.php?agent_code=KSD0002&amp;offset_type=02&amp;comm_code=GHSST200M&amp;data_off_yn=2" TargetMode="External"/><Relationship Id="rId359" Type="http://schemas.openxmlformats.org/officeDocument/2006/relationships/hyperlink" Target="https://www.smartelmall.com/sub/charge/recom_view_new.asp?charge_idx=349&amp;telecom=LGU+" TargetMode="External"/><Relationship Id="rId524" Type="http://schemas.openxmlformats.org/officeDocument/2006/relationships/hyperlink" Target="https://www.tplusmall.co.kr/view/phoneChrgeSystem/getPhoneChrgeSystemDet.do" TargetMode="External"/><Relationship Id="rId566" Type="http://schemas.openxmlformats.org/officeDocument/2006/relationships/hyperlink" Target="https://www.tplusmall.co.kr/view/usimSbscrb/getRecdusimDet.do" TargetMode="External"/><Relationship Id="rId731" Type="http://schemas.openxmlformats.org/officeDocument/2006/relationships/hyperlink" Target="http://www.eyes.co.kr/main/shop/Goodsplan/planview/LPZ0016044/LGT/PY" TargetMode="External"/><Relationship Id="rId773" Type="http://schemas.openxmlformats.org/officeDocument/2006/relationships/hyperlink" Target="http://www.eyes.co.kr/main/shop/Goodsplan/planview/EV3GPPS50/KT/PT" TargetMode="External"/><Relationship Id="rId98" Type="http://schemas.openxmlformats.org/officeDocument/2006/relationships/hyperlink" Target="http://mobile.lghellovision.net/mv_Client/rate/rate_01_01_view.asp?curIndex=1&amp;Telecom=KT&amp;paymentCode=PDB0000156&amp;tabMenu=C&amp;ChkPayment_Category=A" TargetMode="External"/><Relationship Id="rId121" Type="http://schemas.openxmlformats.org/officeDocument/2006/relationships/hyperlink" Target="http://mobile.lghellovision.net/mv_Client/rate/rate_01_01_view.asp?curIndex=8&amp;Telecom=LGU&amp;paymentCode=PDLB000037&amp;tabMenu=C&amp;ChkPayment_Category=G" TargetMode="External"/><Relationship Id="rId163" Type="http://schemas.openxmlformats.org/officeDocument/2006/relationships/hyperlink" Target="http://mobile.lghellovision.net/mv_Client/rate/rate_01_01_view.asp?curIndex=8&amp;Telecom=KT&amp;paymentCode=PDB0000248&amp;tabMenu=C&amp;ChkPayment_Category=G" TargetMode="External"/><Relationship Id="rId219" Type="http://schemas.openxmlformats.org/officeDocument/2006/relationships/hyperlink" Target="https://www.eyagi.co.kr/shop/usims/usim_sk.php?agent_code=KSD0002&amp;offset_type=02&amp;comm_code=SKT2019002&amp;data_off_yn=1" TargetMode="External"/><Relationship Id="rId370" Type="http://schemas.openxmlformats.org/officeDocument/2006/relationships/hyperlink" Target="https://www.smartelmall.com/sub/charge/recom_view_new.asp?charge_idx=313&amp;telecom=LGU+" TargetMode="External"/><Relationship Id="rId426" Type="http://schemas.openxmlformats.org/officeDocument/2006/relationships/hyperlink" Target="http://www.freet.co.kr/charge/charge_view_dp.jsp" TargetMode="External"/><Relationship Id="rId633" Type="http://schemas.openxmlformats.org/officeDocument/2006/relationships/hyperlink" Target="https://www.tplusdirectmall.com/view/phoneChrgeSystem/getUsimChrgeSystemDet.do" TargetMode="External"/><Relationship Id="rId829" Type="http://schemas.openxmlformats.org/officeDocument/2006/relationships/hyperlink" Target="https://www.mobing.co.kr/html/service/sub01_view.php?tcd=S&amp;pgs=&amp;no=PC0LB00029" TargetMode="External"/><Relationship Id="rId230" Type="http://schemas.openxmlformats.org/officeDocument/2006/relationships/hyperlink" Target="https://www.eyagi.co.kr/shop/usims/usim_sk.php?agent_code=KSD0002&amp;offset_type=02&amp;comm_code=SKT2019016&amp;data_off_yn=1" TargetMode="External"/><Relationship Id="rId468" Type="http://schemas.openxmlformats.org/officeDocument/2006/relationships/hyperlink" Target="http://www.freet.co.kr/charge/charge_view_dp.jsp" TargetMode="External"/><Relationship Id="rId675" Type="http://schemas.openxmlformats.org/officeDocument/2006/relationships/hyperlink" Target="http://www.eyes.co.kr/main/shop/Goodsplan/planview/PC0KB00092/SKT/PY" TargetMode="External"/><Relationship Id="rId840" Type="http://schemas.openxmlformats.org/officeDocument/2006/relationships/hyperlink" Target="https://www.mobing.co.kr/html/service/sub01_view.php?tcd=S&amp;pgs=&amp;no=PC0LB00025" TargetMode="External"/><Relationship Id="rId882" Type="http://schemas.openxmlformats.org/officeDocument/2006/relationships/hyperlink" Target="https://www.mobing.co.kr/html/service/sub01_view.php?tcd=K&amp;pgs=&amp;no=UNCLTESMP" TargetMode="External"/><Relationship Id="rId25" Type="http://schemas.openxmlformats.org/officeDocument/2006/relationships/hyperlink" Target="https://homeplus.uplussave.com/prtn/hp/index.mhp" TargetMode="External"/><Relationship Id="rId67" Type="http://schemas.openxmlformats.org/officeDocument/2006/relationships/hyperlink" Target="http://mobile.lghellovision.net/mv_Client/rate/rate_01_01_view.asp?curIndex=1&amp;Telecom=LGU&amp;paymentCode=PDLB000018&amp;tabMenu=C&amp;ChkPayment_Category=A" TargetMode="External"/><Relationship Id="rId272" Type="http://schemas.openxmlformats.org/officeDocument/2006/relationships/hyperlink" Target="https://www.eyagi.co.kr/shop/usims/usim_lg.php?agent_code=KSD0002&amp;offset_type=02&amp;comm_code=LGU2019014&amp;data_off_yn=0" TargetMode="External"/><Relationship Id="rId328" Type="http://schemas.openxmlformats.org/officeDocument/2006/relationships/hyperlink" Target="https://www.eyagi.co.kr/shop/usims/usim_sk_av.php?agent_code=KSD0002&amp;offset_type=01&amp;comm_code=SKBAND0004&amp;data_off_yn=0" TargetMode="External"/><Relationship Id="rId535" Type="http://schemas.openxmlformats.org/officeDocument/2006/relationships/hyperlink" Target="https://www.tplusmall.co.kr/view/phoneChrgeSystem/getPhoneChrgeSystemDet.do" TargetMode="External"/><Relationship Id="rId577" Type="http://schemas.openxmlformats.org/officeDocument/2006/relationships/hyperlink" Target="https://www.tplusmall.co.kr/view/usimSbscrb/getRecdusimDet.do" TargetMode="External"/><Relationship Id="rId700" Type="http://schemas.openxmlformats.org/officeDocument/2006/relationships/hyperlink" Target="http://www.eyes.co.kr/main/shop/Goodsplan/planview/PC0KB00109/SKT/PY" TargetMode="External"/><Relationship Id="rId742" Type="http://schemas.openxmlformats.org/officeDocument/2006/relationships/hyperlink" Target="http://www.eyes.co.kr/main/shop/Goodsplan/planview/LPZ0016051/LGT/PY" TargetMode="External"/><Relationship Id="rId132" Type="http://schemas.openxmlformats.org/officeDocument/2006/relationships/hyperlink" Target="http://mobile.lghellovision.net/mv_Client/rate/rate_01_01_view.asp?curIndex=8&amp;Telecom=LGU&amp;paymentCode=PDLB000036&amp;tabMenu=C&amp;ChkPayment_Category=G" TargetMode="External"/><Relationship Id="rId174" Type="http://schemas.openxmlformats.org/officeDocument/2006/relationships/hyperlink" Target="http://mobile.lghellovision.net/mv_Client/rate/rate_01_01_view.asp?curIndex=8&amp;Telecom=KT&amp;paymentCode=PDB0000104&amp;tabMenu=C&amp;ChkPayment_Category=G" TargetMode="External"/><Relationship Id="rId381" Type="http://schemas.openxmlformats.org/officeDocument/2006/relationships/hyperlink" Target="https://www.smartelmall.com/sub/prepay/view_new.asp?charge_idx=267" TargetMode="External"/><Relationship Id="rId602" Type="http://schemas.openxmlformats.org/officeDocument/2006/relationships/hyperlink" Target="https://www.tplusmall.co.kr/view/usimSbscrb/getRecdusimDet.do" TargetMode="External"/><Relationship Id="rId784" Type="http://schemas.openxmlformats.org/officeDocument/2006/relationships/hyperlink" Target="http://www.eyes.co.kr/main/shop/Goodsplan/planview/LPZ0010094/LGT/PT" TargetMode="External"/><Relationship Id="rId241" Type="http://schemas.openxmlformats.org/officeDocument/2006/relationships/hyperlink" Target="https://www.eyagi.co.kr/shop/usims/usim_sk.php?agent_code=KSD0002&amp;offset_type=02&amp;comm_code=SKT2019025&amp;data_off_yn=0" TargetMode="External"/><Relationship Id="rId437" Type="http://schemas.openxmlformats.org/officeDocument/2006/relationships/hyperlink" Target="http://www.freet.co.kr/charge/charge_view_dp.jsp" TargetMode="External"/><Relationship Id="rId479" Type="http://schemas.openxmlformats.org/officeDocument/2006/relationships/hyperlink" Target="http://www.freet.co.kr/charge/charge_view_dp.jsp" TargetMode="External"/><Relationship Id="rId644" Type="http://schemas.openxmlformats.org/officeDocument/2006/relationships/hyperlink" Target="http://www.eyes.co.kr/main/shop/Goodsplan/planview/PC0KB00082/SKT/PY" TargetMode="External"/><Relationship Id="rId686" Type="http://schemas.openxmlformats.org/officeDocument/2006/relationships/hyperlink" Target="http://www.eyes.co.kr/main/shop/Goodsplan/planview/PC0KB00025/SKT/PY" TargetMode="External"/><Relationship Id="rId851" Type="http://schemas.openxmlformats.org/officeDocument/2006/relationships/hyperlink" Target="https://www.mobing.co.kr/html/service/sub01_view.php?tcd=S&amp;pgs=&amp;no=P075PLTE70" TargetMode="External"/><Relationship Id="rId893" Type="http://schemas.openxmlformats.org/officeDocument/2006/relationships/hyperlink" Target="https://www.mobing.co.kr/html/service/sub01_view.php?tcd=L&amp;pgs=&amp;no=LPZ0002442" TargetMode="External"/><Relationship Id="rId36" Type="http://schemas.openxmlformats.org/officeDocument/2006/relationships/hyperlink" Target="https://gs25.uplussave.com/prtn/gs25/index.mhp" TargetMode="External"/><Relationship Id="rId283" Type="http://schemas.openxmlformats.org/officeDocument/2006/relationships/hyperlink" Target="https://www.eyagi.co.kr/shop/usims/usim_lg.php?agent_code=KSD0002&amp;offset_type=02&amp;comm_code=LGU2019021&amp;data_off_yn=0" TargetMode="External"/><Relationship Id="rId339" Type="http://schemas.openxmlformats.org/officeDocument/2006/relationships/hyperlink" Target="https://www.eyagi.co.kr/shop/usims/usim_lg_av.php?agent_code=KSD0002&amp;offset_type=01&amp;comm_code=LPZ0002434&amp;data_off_yn=0" TargetMode="External"/><Relationship Id="rId490" Type="http://schemas.openxmlformats.org/officeDocument/2006/relationships/hyperlink" Target="http://www.freet.co.kr/charge/charge_view_pp.jsp" TargetMode="External"/><Relationship Id="rId504" Type="http://schemas.openxmlformats.org/officeDocument/2006/relationships/hyperlink" Target="http://www.freet.co.kr/charge/charge_view_pp.jsp" TargetMode="External"/><Relationship Id="rId546" Type="http://schemas.openxmlformats.org/officeDocument/2006/relationships/hyperlink" Target="https://www.tplusmall.co.kr/view/phoneChrgeSystem/getPhoneChrgeSystemDet.do" TargetMode="External"/><Relationship Id="rId711" Type="http://schemas.openxmlformats.org/officeDocument/2006/relationships/hyperlink" Target="http://www.eyes.co.kr/main/shop/Goodsplan/planview/PC0KB00068/SKT/PY" TargetMode="External"/><Relationship Id="rId753" Type="http://schemas.openxmlformats.org/officeDocument/2006/relationships/hyperlink" Target="http://www.eyes.co.kr/main/shop/Goodsplan/planview/LPZ0016042/LGT/PY" TargetMode="External"/><Relationship Id="rId78" Type="http://schemas.openxmlformats.org/officeDocument/2006/relationships/hyperlink" Target="http://mobile.lghellovision.net/mv_Client/rate/rate_01_01_view.asp?curIndex=1&amp;Telecom=KT&amp;paymentCode=PDB0000262&amp;tabMenu=C&amp;ChkPayment_Category=A" TargetMode="External"/><Relationship Id="rId101" Type="http://schemas.openxmlformats.org/officeDocument/2006/relationships/hyperlink" Target="http://mobile.lghellovision.net/mv_Client/rate/rate_01_01_view.asp?curIndex=1&amp;Telecom=KT&amp;paymentCode=PDB0000258&amp;tabMenu=C&amp;ChkPayment_Category=A" TargetMode="External"/><Relationship Id="rId143" Type="http://schemas.openxmlformats.org/officeDocument/2006/relationships/hyperlink" Target="http://mobile.lghellovision.net/mv_Client/rate/rate_01_01_view.asp?curIndex=8&amp;Telecom=LGU&amp;paymentCode=PDLB000061&amp;tabMenu=C&amp;ChkPayment_Category=G" TargetMode="External"/><Relationship Id="rId185" Type="http://schemas.openxmlformats.org/officeDocument/2006/relationships/hyperlink" Target="http://mobile.lghellovision.net/mv_Client/rate/rate_01_01_view.asp?curIndex=8&amp;Telecom=KT&amp;paymentCode=PDB0000216&amp;tabMenu=C&amp;ChkPayment_Category=G" TargetMode="External"/><Relationship Id="rId350" Type="http://schemas.openxmlformats.org/officeDocument/2006/relationships/hyperlink" Target="https://www.smartelmall.com/sub/charge/recom_view_new.asp?charge_idx=295&amp;telecom=SKT" TargetMode="External"/><Relationship Id="rId406" Type="http://schemas.openxmlformats.org/officeDocument/2006/relationships/hyperlink" Target="http://www.freet.co.kr/charge/charge_view_dp.jsp" TargetMode="External"/><Relationship Id="rId588" Type="http://schemas.openxmlformats.org/officeDocument/2006/relationships/hyperlink" Target="https://www.tplusmall.co.kr/view/usimSbscrb/getRecdusimDet.do" TargetMode="External"/><Relationship Id="rId795" Type="http://schemas.openxmlformats.org/officeDocument/2006/relationships/hyperlink" Target="https://www.mobing.co.kr/html/service/sub01_view.php?tcd=S&amp;pgs=&amp;no=PC0LB00049" TargetMode="External"/><Relationship Id="rId809" Type="http://schemas.openxmlformats.org/officeDocument/2006/relationships/hyperlink" Target="https://www.mobing.co.kr/html/service/sub01_view.php?tcd=S&amp;pgs=&amp;no=P075PLTM47" TargetMode="External"/><Relationship Id="rId9" Type="http://schemas.openxmlformats.org/officeDocument/2006/relationships/hyperlink" Target="https://www.uplussave.com/shop/pric/pricDetail.mhp?upPpnSeq=13&amp;upPpnCd=PFC&amp;devKdCd=001" TargetMode="External"/><Relationship Id="rId210" Type="http://schemas.openxmlformats.org/officeDocument/2006/relationships/hyperlink" Target="http://mobile.lghellovision.net/mv_Client/rate/rate_01_01_view.asp?curIndex=2&amp;Telecom=KT&amp;paymentCode=PDB0000059&amp;tabMenu=C&amp;ChkPayment_Category=B" TargetMode="External"/><Relationship Id="rId392" Type="http://schemas.openxmlformats.org/officeDocument/2006/relationships/hyperlink" Target="https://www.smartelmall.com/sub/prepay/view_new.asp?charge_idx=351" TargetMode="External"/><Relationship Id="rId448" Type="http://schemas.openxmlformats.org/officeDocument/2006/relationships/hyperlink" Target="http://www.freet.co.kr/charge/charge_view_dp.jsp" TargetMode="External"/><Relationship Id="rId613" Type="http://schemas.openxmlformats.org/officeDocument/2006/relationships/hyperlink" Target="https://www.tplusdirectmall.com/view/phoneChrgeSystem/getUsimChrgeSystemList.do" TargetMode="External"/><Relationship Id="rId655" Type="http://schemas.openxmlformats.org/officeDocument/2006/relationships/hyperlink" Target="http://www.eyes.co.kr/main/shop/Goodsplan/planview/PC0KB00064/SKT/PY" TargetMode="External"/><Relationship Id="rId697" Type="http://schemas.openxmlformats.org/officeDocument/2006/relationships/hyperlink" Target="http://www.eyes.co.kr/main/shop/Goodsplan/planview/PC0KB00049/SKT/PY" TargetMode="External"/><Relationship Id="rId820" Type="http://schemas.openxmlformats.org/officeDocument/2006/relationships/hyperlink" Target="https://www.mobing.co.kr/html/service/sub01_view.php?tcd=S&amp;pgs=&amp;no=P070PLITEN" TargetMode="External"/><Relationship Id="rId862" Type="http://schemas.openxmlformats.org/officeDocument/2006/relationships/hyperlink" Target="https://www.mobing.co.kr/html/service/sub01_view.php?tcd=K&amp;pgs=&amp;no=LTESPLDT2" TargetMode="External"/><Relationship Id="rId252" Type="http://schemas.openxmlformats.org/officeDocument/2006/relationships/hyperlink" Target="https://www.eyagi.co.kr/shop/usims/usim_sk.php?agent_code=KSD0002&amp;offset_type=02&amp;comm_code=PC0NB00123&amp;data_off_yn=2" TargetMode="External"/><Relationship Id="rId294" Type="http://schemas.openxmlformats.org/officeDocument/2006/relationships/hyperlink" Target="https://www.eyagi.co.kr/shop/usims/usim_lg.php?agent_code=KSD0002&amp;offset_type=02&amp;comm_code=LPZ0015934&amp;data_off_yn=1" TargetMode="External"/><Relationship Id="rId308" Type="http://schemas.openxmlformats.org/officeDocument/2006/relationships/hyperlink" Target="https://www.eyagi.co.kr/shop/usims/usim_lg.php?agent_code=KSD0002&amp;offset_type=02&amp;comm_code=LPZ0016129&amp;data_off_yn=0" TargetMode="External"/><Relationship Id="rId515" Type="http://schemas.openxmlformats.org/officeDocument/2006/relationships/hyperlink" Target="http://www.freet.co.kr/charge/charge_view_pp.jsp" TargetMode="External"/><Relationship Id="rId722" Type="http://schemas.openxmlformats.org/officeDocument/2006/relationships/hyperlink" Target="http://www.eyes.co.kr/main/shop/Goodsplan/planview/PC0KB00122/SKT/PY" TargetMode="External"/><Relationship Id="rId47" Type="http://schemas.openxmlformats.org/officeDocument/2006/relationships/hyperlink" Target="http://mobile.lghellovision.net/mv_Client/rate/rate_01_01_view.asp?curIndex=1&amp;Telecom=LGU&amp;paymentCode=PDLB000008&amp;tabMenu=C&amp;ChkPayment_Category=A" TargetMode="External"/><Relationship Id="rId89" Type="http://schemas.openxmlformats.org/officeDocument/2006/relationships/hyperlink" Target="http://mobile.lghellovision.net/mv_Client/rate/rate_01_01_view.asp?curIndex=1&amp;Telecom=SKT&amp;paymentCode=PC0TB00018&amp;tabMenu=C&amp;ChkPayment_Category=A" TargetMode="External"/><Relationship Id="rId112" Type="http://schemas.openxmlformats.org/officeDocument/2006/relationships/hyperlink" Target="http://mobile.lghellovision.net/mv_Client/rate/rate_01_01_view.asp?curIndex=1&amp;Telecom=KT&amp;paymentCode=PDB0000212&amp;tabMenu=C&amp;ChkPayment_Category=A" TargetMode="External"/><Relationship Id="rId154" Type="http://schemas.openxmlformats.org/officeDocument/2006/relationships/hyperlink" Target="http://mobile.lghellovision.net/mv_Client/rate/rate_01_01_view.asp?curIndex=8&amp;Telecom=KT&amp;paymentCode=PDB0000117&amp;tabMenu=C&amp;ChkPayment_Category=G" TargetMode="External"/><Relationship Id="rId361" Type="http://schemas.openxmlformats.org/officeDocument/2006/relationships/hyperlink" Target="https://www.smartelmall.com/sub/charge/recom_view_new.asp?charge_idx=254&amp;telecom=LGU+" TargetMode="External"/><Relationship Id="rId557" Type="http://schemas.openxmlformats.org/officeDocument/2006/relationships/hyperlink" Target="https://www.tplusmall.co.kr/view/usimSbscrb/getRecdusimDet.do" TargetMode="External"/><Relationship Id="rId599" Type="http://schemas.openxmlformats.org/officeDocument/2006/relationships/hyperlink" Target="https://www.tplusmall.co.kr/view/usimSbscrb/getRecdusimDet.do" TargetMode="External"/><Relationship Id="rId764" Type="http://schemas.openxmlformats.org/officeDocument/2006/relationships/hyperlink" Target="http://www.eyes.co.kr/main/shop/Goodsplan/planview/P050PEVECO/SKT/PT" TargetMode="External"/><Relationship Id="rId196" Type="http://schemas.openxmlformats.org/officeDocument/2006/relationships/hyperlink" Target="http://mobile.lghellovision.net/mv_Client/rate/rate_01_01_view.asp?curIndex=8&amp;Telecom=SKT&amp;paymentCode=PC0TB00047&amp;tabMenu=C&amp;ChkPayment_Category=G" TargetMode="External"/><Relationship Id="rId417" Type="http://schemas.openxmlformats.org/officeDocument/2006/relationships/hyperlink" Target="http://www.freet.co.kr/charge/charge_view_dp.jsp" TargetMode="External"/><Relationship Id="rId459" Type="http://schemas.openxmlformats.org/officeDocument/2006/relationships/hyperlink" Target="http://www.freet.co.kr/charge/charge_view_dp.jsp" TargetMode="External"/><Relationship Id="rId624" Type="http://schemas.openxmlformats.org/officeDocument/2006/relationships/hyperlink" Target="https://www.tplusdirectmall.com/view/phoneChrgeSystem/getUsimChrgeSystemDet.do" TargetMode="External"/><Relationship Id="rId666" Type="http://schemas.openxmlformats.org/officeDocument/2006/relationships/hyperlink" Target="http://www.eyes.co.kr/main/shop/Goodsplan/planview/PC0KB00110/SKT/PY" TargetMode="External"/><Relationship Id="rId831" Type="http://schemas.openxmlformats.org/officeDocument/2006/relationships/hyperlink" Target="https://www.mobing.co.kr/html/service/sub01_view.php?tcd=S&amp;pgs=&amp;no=PC0LB00056" TargetMode="External"/><Relationship Id="rId873" Type="http://schemas.openxmlformats.org/officeDocument/2006/relationships/hyperlink" Target="https://www.mobing.co.kr/html/service/sub01_view.php?tcd=K&amp;pgs=&amp;no=UNCLTEMV3" TargetMode="External"/><Relationship Id="rId16" Type="http://schemas.openxmlformats.org/officeDocument/2006/relationships/hyperlink" Target="https://www.uplussave.com/shop/pric/pricDetail.mhp?upPpnSeq=5&amp;upPpnCd=TEEN&amp;devKdCd=001" TargetMode="External"/><Relationship Id="rId221" Type="http://schemas.openxmlformats.org/officeDocument/2006/relationships/hyperlink" Target="https://www.eyagi.co.kr/shop/usims/usim_sk.php?agent_code=KSD0002&amp;offset_type=02&amp;comm_code=SKT2019005&amp;data_off_yn=1" TargetMode="External"/><Relationship Id="rId263" Type="http://schemas.openxmlformats.org/officeDocument/2006/relationships/hyperlink" Target="https://www.eyagi.co.kr/shop/usims/usim_lg.php?agent_code=KSD0002&amp;offset_type=02&amp;comm_code=LGU2019017&amp;data_off_yn=0" TargetMode="External"/><Relationship Id="rId319" Type="http://schemas.openxmlformats.org/officeDocument/2006/relationships/hyperlink" Target="https://www.eyagi.co.kr/shop/usims/usim_kt.php?agent_code=KSD0002&amp;offset_type=02&amp;comm_code=GHSSTDT01&amp;data_off_yn=2" TargetMode="External"/><Relationship Id="rId470" Type="http://schemas.openxmlformats.org/officeDocument/2006/relationships/hyperlink" Target="http://www.freet.co.kr/charge/charge_view_dp.jsp" TargetMode="External"/><Relationship Id="rId526" Type="http://schemas.openxmlformats.org/officeDocument/2006/relationships/hyperlink" Target="https://www.tplusmall.co.kr/view/phoneChrgeSystem/getPhoneChrgeSystemDet.do" TargetMode="External"/><Relationship Id="rId58" Type="http://schemas.openxmlformats.org/officeDocument/2006/relationships/hyperlink" Target="http://mobile.lghellovision.net/mv_Client/rate/rate_01_01_view.asp?curIndex=1&amp;Telecom=LGU&amp;paymentCode=PDLB000005&amp;tabMenu=C&amp;ChkPayment_Category=A" TargetMode="External"/><Relationship Id="rId123" Type="http://schemas.openxmlformats.org/officeDocument/2006/relationships/hyperlink" Target="http://mobile.lghellovision.net/mv_Client/rate/rate_01_01_view.asp?curIndex=8&amp;Telecom=LGU&amp;paymentCode=PDLB000108&amp;tabMenu=C&amp;ChkPayment_Category=G" TargetMode="External"/><Relationship Id="rId330" Type="http://schemas.openxmlformats.org/officeDocument/2006/relationships/hyperlink" Target="https://www.eyagi.co.kr/shop/usims/usim_sk_av.php?agent_code=KSD0002&amp;offset_type=01&amp;comm_code=SKBAND0006&amp;data_off_yn=0" TargetMode="External"/><Relationship Id="rId568" Type="http://schemas.openxmlformats.org/officeDocument/2006/relationships/hyperlink" Target="https://www.tplusmall.co.kr/view/usimSbscrb/getRecdusimDet.do" TargetMode="External"/><Relationship Id="rId733" Type="http://schemas.openxmlformats.org/officeDocument/2006/relationships/hyperlink" Target="http://www.eyes.co.kr/main/shop/Goodsplan/planview/LPZ0016046/LGT/PY" TargetMode="External"/><Relationship Id="rId775" Type="http://schemas.openxmlformats.org/officeDocument/2006/relationships/hyperlink" Target="http://www.eyes.co.kr/main/shop/Goodsplan/planview/EV3GPPS90/KT/PT" TargetMode="External"/><Relationship Id="rId165" Type="http://schemas.openxmlformats.org/officeDocument/2006/relationships/hyperlink" Target="http://mobile.lghellovision.net/mv_Client/rate/rate_01_01_view.asp?curIndex=8&amp;Telecom=KT&amp;paymentCode=PDB0000250&amp;tabMenu=C&amp;ChkPayment_Category=G" TargetMode="External"/><Relationship Id="rId372" Type="http://schemas.openxmlformats.org/officeDocument/2006/relationships/hyperlink" Target="https://www.smartelmall.com/sub/prepay/view_new.asp?charge_idx=358" TargetMode="External"/><Relationship Id="rId428" Type="http://schemas.openxmlformats.org/officeDocument/2006/relationships/hyperlink" Target="http://www.freet.co.kr/charge/charge_view_dp.jsp" TargetMode="External"/><Relationship Id="rId635" Type="http://schemas.openxmlformats.org/officeDocument/2006/relationships/hyperlink" Target="https://www.tplusdirectmall.com/view/phoneChrgeSystem/getUsimChrgeSystemDet.do" TargetMode="External"/><Relationship Id="rId677" Type="http://schemas.openxmlformats.org/officeDocument/2006/relationships/hyperlink" Target="http://www.eyes.co.kr/main/shop/Goodsplan/planview/PC0KB00086/SKT/PY" TargetMode="External"/><Relationship Id="rId800" Type="http://schemas.openxmlformats.org/officeDocument/2006/relationships/hyperlink" Target="https://www.mobing.co.kr/html/service/sub01_view.php?tcd=S&amp;pgs=&amp;no=P075PMOV80" TargetMode="External"/><Relationship Id="rId842" Type="http://schemas.openxmlformats.org/officeDocument/2006/relationships/hyperlink" Target="https://www.mobing.co.kr/html/service/sub01_view.php?tcd=S&amp;pgs=&amp;no=PC0LB00053" TargetMode="External"/><Relationship Id="rId232" Type="http://schemas.openxmlformats.org/officeDocument/2006/relationships/hyperlink" Target="https://www.eyagi.co.kr/shop/usims/usim_sk.php?agent_code=KSD0002&amp;offset_type=02&amp;comm_code=SKT2019018&amp;data_off_yn=1" TargetMode="External"/><Relationship Id="rId274" Type="http://schemas.openxmlformats.org/officeDocument/2006/relationships/hyperlink" Target="https://www.eyagi.co.kr/shop/usims/usim_lg.php?agent_code=KSD0002&amp;offset_type=02&amp;comm_code=LGU2019024&amp;data_off_yn=0" TargetMode="External"/><Relationship Id="rId481" Type="http://schemas.openxmlformats.org/officeDocument/2006/relationships/hyperlink" Target="http://www.freet.co.kr/charge/charge_view_dp.jsp" TargetMode="External"/><Relationship Id="rId702" Type="http://schemas.openxmlformats.org/officeDocument/2006/relationships/hyperlink" Target="http://www.eyes.co.kr/main/shop/Goodsplan/planview/PC0KB00051/SKT/PY" TargetMode="External"/><Relationship Id="rId884" Type="http://schemas.openxmlformats.org/officeDocument/2006/relationships/hyperlink" Target="https://www.mobing.co.kr/html/service/sub01_view.php?tcd=K&amp;pgs=&amp;no=UNCLTEPLS" TargetMode="External"/><Relationship Id="rId27" Type="http://schemas.openxmlformats.org/officeDocument/2006/relationships/hyperlink" Target="https://homeplus.uplussave.com/prtn/hp/index.mhp" TargetMode="External"/><Relationship Id="rId69" Type="http://schemas.openxmlformats.org/officeDocument/2006/relationships/hyperlink" Target="http://mobile.lghellovision.net/mv_Client/rate/rate_01_01_view.asp?curIndex=1&amp;Telecom=KT&amp;paymentCode=PDB0000112&amp;tabMenu=C&amp;ChkPayment_Category=A" TargetMode="External"/><Relationship Id="rId134" Type="http://schemas.openxmlformats.org/officeDocument/2006/relationships/hyperlink" Target="http://mobile.lghellovision.net/mv_Client/rate/rate_01_01_view.asp?curIndex=8&amp;Telecom=LGU&amp;paymentCode=PDLB000040&amp;tabMenu=C&amp;ChkPayment_Category=G" TargetMode="External"/><Relationship Id="rId537" Type="http://schemas.openxmlformats.org/officeDocument/2006/relationships/hyperlink" Target="https://www.tplusmall.co.kr/view/phoneChrgeSystem/getPhoneChrgeSystemDet.do" TargetMode="External"/><Relationship Id="rId579" Type="http://schemas.openxmlformats.org/officeDocument/2006/relationships/hyperlink" Target="https://www.tplusmall.co.kr/view/usimSbscrb/getRecdusimDet.do" TargetMode="External"/><Relationship Id="rId744" Type="http://schemas.openxmlformats.org/officeDocument/2006/relationships/hyperlink" Target="http://www.eyes.co.kr/main/shop/Goodsplan/planview/LPZ0016064/LGT/PY" TargetMode="External"/><Relationship Id="rId786" Type="http://schemas.openxmlformats.org/officeDocument/2006/relationships/hyperlink" Target="http://www.eyes.co.kr/main/shop/Goodsplan/planview/LPZ0002428/LGT/PT" TargetMode="External"/><Relationship Id="rId80" Type="http://schemas.openxmlformats.org/officeDocument/2006/relationships/hyperlink" Target="http://mobile.lghellovision.net/mv_Client/rate/rate_01_01_view.asp?curIndex=1&amp;Telecom=KT&amp;paymentCode=PDB0000267&amp;tabMenu=C&amp;ChkPayment_Category=A" TargetMode="External"/><Relationship Id="rId176" Type="http://schemas.openxmlformats.org/officeDocument/2006/relationships/hyperlink" Target="http://mobile.lghellovision.net/mv_Client/rate/rate_01_01_view.asp?curIndex=8&amp;Telecom=KT&amp;paymentCode=PDB0000127&amp;tabMenu=C&amp;ChkPayment_Category=G" TargetMode="External"/><Relationship Id="rId341" Type="http://schemas.openxmlformats.org/officeDocument/2006/relationships/hyperlink" Target="https://www.eyagi.co.kr/shop/usims/usim_kt_av.php?agent_code=KSD0002&amp;offset_type=01&amp;comm_code=GHSPR10GP&amp;data_off_yn=0" TargetMode="External"/><Relationship Id="rId383" Type="http://schemas.openxmlformats.org/officeDocument/2006/relationships/hyperlink" Target="https://www.smartelmall.com/sub/prepay/view_new.asp?charge_idx=178" TargetMode="External"/><Relationship Id="rId439" Type="http://schemas.openxmlformats.org/officeDocument/2006/relationships/hyperlink" Target="http://www.freet.co.kr/charge/charge_view_dp.jsp" TargetMode="External"/><Relationship Id="rId590" Type="http://schemas.openxmlformats.org/officeDocument/2006/relationships/hyperlink" Target="https://www.tplusmall.co.kr/view/usimSbscrb/getRecdusimDet.do" TargetMode="External"/><Relationship Id="rId604" Type="http://schemas.openxmlformats.org/officeDocument/2006/relationships/hyperlink" Target="https://www.tplusmall.co.kr/view/usimSbscrb/getRecdusimDet.do" TargetMode="External"/><Relationship Id="rId646" Type="http://schemas.openxmlformats.org/officeDocument/2006/relationships/hyperlink" Target="http://www.eyes.co.kr/main/shop/Goodsplan/planview/PC0KB00079/SKT/PY" TargetMode="External"/><Relationship Id="rId811" Type="http://schemas.openxmlformats.org/officeDocument/2006/relationships/hyperlink" Target="https://www.mobing.co.kr/html/service/sub01_view.php?tcd=S&amp;pgs=&amp;no=P075PLTM60" TargetMode="External"/><Relationship Id="rId201" Type="http://schemas.openxmlformats.org/officeDocument/2006/relationships/hyperlink" Target="http://mobile.lghellovision.net/mv_Client/rate/rate_01_01_view.asp?curIndex=2&amp;Telecom=KT&amp;paymentCode=PDB0000006&amp;tabMenu=C&amp;ChkPayment_Category=B" TargetMode="External"/><Relationship Id="rId243" Type="http://schemas.openxmlformats.org/officeDocument/2006/relationships/hyperlink" Target="https://www.eyagi.co.kr/shop/usims/usim_sk.php?agent_code=KSD0002&amp;offset_type=02&amp;comm_code=SKT2019027&amp;data_off_yn=0" TargetMode="External"/><Relationship Id="rId285" Type="http://schemas.openxmlformats.org/officeDocument/2006/relationships/hyperlink" Target="https://www.eyagi.co.kr/shop/usims/usim_lg.php?agent_code=KSD0002&amp;offset_type=02&amp;comm_code=LPZ0016003&amp;data_off_yn=1" TargetMode="External"/><Relationship Id="rId450" Type="http://schemas.openxmlformats.org/officeDocument/2006/relationships/hyperlink" Target="http://www.freet.co.kr/charge/charge_view_dp.jsp" TargetMode="External"/><Relationship Id="rId506" Type="http://schemas.openxmlformats.org/officeDocument/2006/relationships/hyperlink" Target="http://www.freet.co.kr/charge/charge_view_pp.jsp" TargetMode="External"/><Relationship Id="rId688" Type="http://schemas.openxmlformats.org/officeDocument/2006/relationships/hyperlink" Target="http://www.eyes.co.kr/main/shop/Goodsplan/planview/PC0KB00033/SKT/PY" TargetMode="External"/><Relationship Id="rId853" Type="http://schemas.openxmlformats.org/officeDocument/2006/relationships/hyperlink" Target="https://www.mobing.co.kr/html/service/sub01_view.php?tcd=S&amp;pgs=&amp;no=PC0LB00003" TargetMode="External"/><Relationship Id="rId895" Type="http://schemas.openxmlformats.org/officeDocument/2006/relationships/hyperlink" Target="https://www.mobing.co.kr/html/service/sub01_view.php?tcd=L&amp;pgs=&amp;no=LPZ0002505" TargetMode="External"/><Relationship Id="rId38" Type="http://schemas.openxmlformats.org/officeDocument/2006/relationships/hyperlink" Target="https://lalavla.uplussave.com/prtn/lv/index.mhp" TargetMode="External"/><Relationship Id="rId103" Type="http://schemas.openxmlformats.org/officeDocument/2006/relationships/hyperlink" Target="http://mobile.lghellovision.net/mv_Client/rate/rate_01_01_view.asp?curIndex=1&amp;Telecom=SKT&amp;paymentCode=PC0TB00039&amp;tabMenu=C&amp;ChkPayment_Category=A" TargetMode="External"/><Relationship Id="rId310" Type="http://schemas.openxmlformats.org/officeDocument/2006/relationships/hyperlink" Target="https://www.eyagi.co.kr/shop/usims/usim_kt.php?agent_code=KSD0002&amp;offset_type=02&amp;comm_code=GHSDY1H3M&amp;data_off_yn=0" TargetMode="External"/><Relationship Id="rId492" Type="http://schemas.openxmlformats.org/officeDocument/2006/relationships/hyperlink" Target="http://www.freet.co.kr/charge/charge_view_pp.jsp" TargetMode="External"/><Relationship Id="rId548" Type="http://schemas.openxmlformats.org/officeDocument/2006/relationships/hyperlink" Target="https://www.tplusmall.co.kr/view/phoneChrgeSystem/getPhoneChrgeSystemDet.do" TargetMode="External"/><Relationship Id="rId713" Type="http://schemas.openxmlformats.org/officeDocument/2006/relationships/hyperlink" Target="http://www.eyes.co.kr/main/shop/Goodsplan/planview/PC0KB00091/SKT/PY" TargetMode="External"/><Relationship Id="rId755" Type="http://schemas.openxmlformats.org/officeDocument/2006/relationships/hyperlink" Target="http://www.eyes.co.kr/main/shop/Goodsplan/planview/LPZ0016040/LGT/PY" TargetMode="External"/><Relationship Id="rId797" Type="http://schemas.openxmlformats.org/officeDocument/2006/relationships/hyperlink" Target="https://www.mobing.co.kr/html/service/sub01_view.php?tcd=S&amp;pgs=&amp;no=P075PMOV50" TargetMode="External"/><Relationship Id="rId91" Type="http://schemas.openxmlformats.org/officeDocument/2006/relationships/hyperlink" Target="http://mobile.lghellovision.net/mv_Client/rate/rate_01_01_view.asp?curIndex=1&amp;Telecom=SKT&amp;paymentCode=PC0TB00043&amp;tabMenu=C&amp;ChkPayment_Category=A" TargetMode="External"/><Relationship Id="rId145" Type="http://schemas.openxmlformats.org/officeDocument/2006/relationships/hyperlink" Target="http://mobile.lghellovision.net/mv_Client/rate/rate_01_01_view.asp?curIndex=8&amp;Telecom=LGU&amp;paymentCode=PDLB000064&amp;tabMenu=C&amp;ChkPayment_Category=G" TargetMode="External"/><Relationship Id="rId187" Type="http://schemas.openxmlformats.org/officeDocument/2006/relationships/hyperlink" Target="http://mobile.lghellovision.net/mv_Client/rate/rate_01_01_view.asp?curIndex=8&amp;Telecom=KT&amp;paymentCode=PDB0000194&amp;tabMenu=C&amp;ChkPayment_Category=G" TargetMode="External"/><Relationship Id="rId352" Type="http://schemas.openxmlformats.org/officeDocument/2006/relationships/hyperlink" Target="https://www.smartelmall.com/sub/charge/recom_view_new.asp?charge_idx=293&amp;telecom=SKT" TargetMode="External"/><Relationship Id="rId394" Type="http://schemas.openxmlformats.org/officeDocument/2006/relationships/hyperlink" Target="http://www.freet.co.kr/charge/charge_view_dp.jsp" TargetMode="External"/><Relationship Id="rId408" Type="http://schemas.openxmlformats.org/officeDocument/2006/relationships/hyperlink" Target="http://www.freet.co.kr/charge/charge_view_dp.jsp" TargetMode="External"/><Relationship Id="rId615" Type="http://schemas.openxmlformats.org/officeDocument/2006/relationships/hyperlink" Target="https://www.tplusdirectmall.com/view/phoneChrgeSystem/getUsimChrgeSystemList.do" TargetMode="External"/><Relationship Id="rId822" Type="http://schemas.openxmlformats.org/officeDocument/2006/relationships/hyperlink" Target="https://www.mobing.co.kr/html/service/sub01_view.php?tcd=S&amp;pgs=&amp;no=P070PSAVEN" TargetMode="External"/><Relationship Id="rId212" Type="http://schemas.openxmlformats.org/officeDocument/2006/relationships/hyperlink" Target="http://mobile.lghellovision.net/mv_Client/rate/rate_01_01_view.asp?curIndex=2&amp;Telecom=SKT&amp;paymentCode=PC0TB00011&amp;tabMenu=C&amp;ChkPayment_Category=B" TargetMode="External"/><Relationship Id="rId254" Type="http://schemas.openxmlformats.org/officeDocument/2006/relationships/hyperlink" Target="https://www.eyagi.co.kr/shop/usims/usim_sk.php?agent_code=KSD0002&amp;offset_type=02&amp;comm_code=PC0NB00125&amp;data_off_yn=2" TargetMode="External"/><Relationship Id="rId657" Type="http://schemas.openxmlformats.org/officeDocument/2006/relationships/hyperlink" Target="http://www.eyes.co.kr/main/shop/Goodsplan/planview/PC0KB00104/SKT/PY" TargetMode="External"/><Relationship Id="rId699" Type="http://schemas.openxmlformats.org/officeDocument/2006/relationships/hyperlink" Target="http://www.eyes.co.kr/main/shop/Goodsplan/planview/PC0KB00047/SKT/PY" TargetMode="External"/><Relationship Id="rId864" Type="http://schemas.openxmlformats.org/officeDocument/2006/relationships/hyperlink" Target="https://www.mobing.co.kr/html/service/sub01_view.php?tcd=K&amp;pgs=&amp;no=UNCDSEL6G" TargetMode="External"/><Relationship Id="rId49" Type="http://schemas.openxmlformats.org/officeDocument/2006/relationships/hyperlink" Target="http://mobile.lghellovision.net/mv_Client/rate/rate_01_01_view.asp?curIndex=1&amp;Telecom=LGU&amp;paymentCode=PDLB000010&amp;tabMenu=C&amp;ChkPayment_Category=A" TargetMode="External"/><Relationship Id="rId114" Type="http://schemas.openxmlformats.org/officeDocument/2006/relationships/hyperlink" Target="http://mobile.lghellovision.net/mv_Client/rate/rate_01_01_view.asp?curIndex=1&amp;Telecom=KT&amp;paymentCode=PDB0000214&amp;tabMenu=C&amp;ChkPayment_Category=A" TargetMode="External"/><Relationship Id="rId296" Type="http://schemas.openxmlformats.org/officeDocument/2006/relationships/hyperlink" Target="https://www.eyagi.co.kr/shop/usims/usim_lg.php?agent_code=KSD0002&amp;offset_type=02&amp;comm_code=LGU2019047&amp;data_off_yn=0" TargetMode="External"/><Relationship Id="rId461" Type="http://schemas.openxmlformats.org/officeDocument/2006/relationships/hyperlink" Target="http://www.freet.co.kr/charge/charge_view_dp.jsp" TargetMode="External"/><Relationship Id="rId517" Type="http://schemas.openxmlformats.org/officeDocument/2006/relationships/hyperlink" Target="http://www.freet.co.kr/charge/charge_view_pp.jsp" TargetMode="External"/><Relationship Id="rId559" Type="http://schemas.openxmlformats.org/officeDocument/2006/relationships/hyperlink" Target="https://www.tplusmall.co.kr/view/usimSbscrb/getRecdusimDet.do" TargetMode="External"/><Relationship Id="rId724" Type="http://schemas.openxmlformats.org/officeDocument/2006/relationships/hyperlink" Target="http://www.eyes.co.kr/main/shop/Goodsplan/planview/PC0KB00120/SKT/PY" TargetMode="External"/><Relationship Id="rId766" Type="http://schemas.openxmlformats.org/officeDocument/2006/relationships/hyperlink" Target="http://www.eyes.co.kr/main/shop/Goodsplan/planview/PC06B00004/SKFIX/PT?pay=55000" TargetMode="External"/><Relationship Id="rId60" Type="http://schemas.openxmlformats.org/officeDocument/2006/relationships/hyperlink" Target="http://mobile.lghellovision.net/mv_Client/rate/rate_01_01_view.asp?curIndex=1&amp;Telecom=LGU&amp;paymentCode=PDLB000012&amp;tabMenu=C&amp;ChkPayment_Category=A" TargetMode="External"/><Relationship Id="rId156" Type="http://schemas.openxmlformats.org/officeDocument/2006/relationships/hyperlink" Target="http://mobile.lghellovision.net/mv_Client/rate/rate_01_01_view.asp?curIndex=8&amp;Telecom=KT&amp;paymentCode=PDB0000110&amp;tabMenu=C&amp;ChkPayment_Category=G" TargetMode="External"/><Relationship Id="rId198" Type="http://schemas.openxmlformats.org/officeDocument/2006/relationships/hyperlink" Target="http://mobile.lghellovision.net/mv_Client/rate/rate_01_01_view.asp?curIndex=2&amp;Telecom=KT&amp;paymentCode=PD00000001&amp;tabMenu=C&amp;ChkPayment_Category=B" TargetMode="External"/><Relationship Id="rId321" Type="http://schemas.openxmlformats.org/officeDocument/2006/relationships/hyperlink" Target="https://www.eyagi.co.kr/shop/usims/usim_kt.php?agent_code=KSD0002&amp;offset_type=02&amp;comm_code=PL19AS361&amp;data_off_yn=2" TargetMode="External"/><Relationship Id="rId363" Type="http://schemas.openxmlformats.org/officeDocument/2006/relationships/hyperlink" Target="https://www.smartelmall.com/sub/charge/recom_view_new.asp?charge_idx=264&amp;telecom=LGU+" TargetMode="External"/><Relationship Id="rId419" Type="http://schemas.openxmlformats.org/officeDocument/2006/relationships/hyperlink" Target="http://www.freet.co.kr/charge/charge_view_dp.jsp" TargetMode="External"/><Relationship Id="rId570" Type="http://schemas.openxmlformats.org/officeDocument/2006/relationships/hyperlink" Target="https://www.tplusmall.co.kr/view/usimSbscrb/getRecdusimDet.do" TargetMode="External"/><Relationship Id="rId626" Type="http://schemas.openxmlformats.org/officeDocument/2006/relationships/hyperlink" Target="https://www.tplusdirectmall.com/view/phoneChrgeSystem/getUsimChrgeSystemDet.do" TargetMode="External"/><Relationship Id="rId223" Type="http://schemas.openxmlformats.org/officeDocument/2006/relationships/hyperlink" Target="https://www.eyagi.co.kr/shop/usims/usim_sk.php?agent_code=KSD0002&amp;offset_type=02&amp;comm_code=SKT2019007&amp;data_off_yn=1" TargetMode="External"/><Relationship Id="rId430" Type="http://schemas.openxmlformats.org/officeDocument/2006/relationships/hyperlink" Target="http://www.freet.co.kr/charge/charge_view_dp.jsp" TargetMode="External"/><Relationship Id="rId668" Type="http://schemas.openxmlformats.org/officeDocument/2006/relationships/hyperlink" Target="http://www.eyes.co.kr/main/shop/Goodsplan/planview/PC0KB00100/SKT/PY" TargetMode="External"/><Relationship Id="rId833" Type="http://schemas.openxmlformats.org/officeDocument/2006/relationships/hyperlink" Target="https://www.mobing.co.kr/html/service/sub01_view.php?tcd=S&amp;pgs=&amp;no=PC0LB00058" TargetMode="External"/><Relationship Id="rId875" Type="http://schemas.openxmlformats.org/officeDocument/2006/relationships/hyperlink" Target="https://www.mobing.co.kr/html/service/sub01_view.php?tcd=K&amp;pgs=&amp;no=UNC3GSTND" TargetMode="External"/><Relationship Id="rId18" Type="http://schemas.openxmlformats.org/officeDocument/2006/relationships/hyperlink" Target="https://www.uplussave.com/shop/pric/pricDetail.mhp?upPpnSeq=5&amp;upPpnCd=TEEN&amp;devKdCd=001" TargetMode="External"/><Relationship Id="rId265" Type="http://schemas.openxmlformats.org/officeDocument/2006/relationships/hyperlink" Target="https://www.eyagi.co.kr/shop/usims/usim_lg.php?agent_code=KSD0002&amp;offset_type=02&amp;comm_code=LGU2019002&amp;data_off_yn=0" TargetMode="External"/><Relationship Id="rId472" Type="http://schemas.openxmlformats.org/officeDocument/2006/relationships/hyperlink" Target="http://www.freet.co.kr/charge/charge_view_dp.jsp" TargetMode="External"/><Relationship Id="rId528" Type="http://schemas.openxmlformats.org/officeDocument/2006/relationships/hyperlink" Target="https://www.tplusmall.co.kr/view/phoneChrgeSystem/getPhoneChrgeSystemDet.do" TargetMode="External"/><Relationship Id="rId735" Type="http://schemas.openxmlformats.org/officeDocument/2006/relationships/hyperlink" Target="http://www.eyes.co.kr/main/shop/Goodsplan/planview/LPZ0016052/LGT/PY" TargetMode="External"/><Relationship Id="rId900" Type="http://schemas.openxmlformats.org/officeDocument/2006/relationships/hyperlink" Target="https://www.mobing.co.kr/html/service/sub01_view.php?tcd=L&amp;pgs=&amp;no=LPZ0015365" TargetMode="External"/><Relationship Id="rId125" Type="http://schemas.openxmlformats.org/officeDocument/2006/relationships/hyperlink" Target="http://mobile.lghellovision.net/mv_Client/rate/rate_01_01_view.asp?curIndex=8&amp;Telecom=LGU&amp;paymentCode=PDLB000119&amp;tabMenu=C&amp;ChkPayment_Category=G" TargetMode="External"/><Relationship Id="rId167" Type="http://schemas.openxmlformats.org/officeDocument/2006/relationships/hyperlink" Target="http://mobile.lghellovision.net/mv_Client/rate/rate_01_01_view.asp?curIndex=8&amp;Telecom=KT&amp;paymentCode=PDB0000261&amp;tabMenu=C&amp;ChkPayment_Category=G" TargetMode="External"/><Relationship Id="rId332" Type="http://schemas.openxmlformats.org/officeDocument/2006/relationships/hyperlink" Target="https://www.eyagi.co.kr/shop/usims/usim_sk_av.php?agent_code=KSD0002&amp;offset_type=01&amp;comm_code=P110PKSP50&amp;data_off_yn=0" TargetMode="External"/><Relationship Id="rId374" Type="http://schemas.openxmlformats.org/officeDocument/2006/relationships/hyperlink" Target="https://www.smartelmall.com/sub/prepay/view_new.asp?charge_idx=232" TargetMode="External"/><Relationship Id="rId581" Type="http://schemas.openxmlformats.org/officeDocument/2006/relationships/hyperlink" Target="https://www.tplusmall.co.kr/view/usimSbscrb/getRecdusimDet.do" TargetMode="External"/><Relationship Id="rId777" Type="http://schemas.openxmlformats.org/officeDocument/2006/relationships/hyperlink" Target="http://www.eyes.co.kr/main/shop/Goodsplan/planview/ELTEPPS30/KTFIX/PT" TargetMode="External"/><Relationship Id="rId71" Type="http://schemas.openxmlformats.org/officeDocument/2006/relationships/hyperlink" Target="http://mobile.lghellovision.net/mv_Client/rate/rate_01_01_view.asp?curIndex=1&amp;Telecom=LGU&amp;paymentCode=PDLB000021&amp;tabMenu=C&amp;ChkPayment_Category=A" TargetMode="External"/><Relationship Id="rId234" Type="http://schemas.openxmlformats.org/officeDocument/2006/relationships/hyperlink" Target="https://www.eyagi.co.kr/shop/usims/usim_sk.php?agent_code=KSD0002&amp;offset_type=02&amp;comm_code=SKT2019020&amp;data_off_yn=1" TargetMode="External"/><Relationship Id="rId637" Type="http://schemas.openxmlformats.org/officeDocument/2006/relationships/hyperlink" Target="https://www.tplusdirectmall.com/view/phoneChrgeSystem/getUsimChrgeSystemDet.do" TargetMode="External"/><Relationship Id="rId679" Type="http://schemas.openxmlformats.org/officeDocument/2006/relationships/hyperlink" Target="http://www.eyes.co.kr/main/shop/Goodsplan/planview/PC0KB00083/SKT/PY" TargetMode="External"/><Relationship Id="rId802" Type="http://schemas.openxmlformats.org/officeDocument/2006/relationships/hyperlink" Target="https://www.mobing.co.kr/html/service/sub01_view.php?tcd=S&amp;pgs=&amp;no=PC0LB00061" TargetMode="External"/><Relationship Id="rId844" Type="http://schemas.openxmlformats.org/officeDocument/2006/relationships/hyperlink" Target="https://www.mobing.co.kr/html/service/sub01_view.php?tcd=S&amp;pgs=&amp;no=PC0LB00055" TargetMode="External"/><Relationship Id="rId886" Type="http://schemas.openxmlformats.org/officeDocument/2006/relationships/hyperlink" Target="https://www.mobing.co.kr/html/service/sub01_view.php?tcd=L&amp;pgs=&amp;no=LPZ0002466" TargetMode="External"/><Relationship Id="rId2" Type="http://schemas.openxmlformats.org/officeDocument/2006/relationships/hyperlink" Target="https://www.uplussave.com/shop/pric/pricDetail.mhp?upPpnSeq=47&amp;upPpnCd=PHONE_5G&amp;devKdCd=001" TargetMode="External"/><Relationship Id="rId29" Type="http://schemas.openxmlformats.org/officeDocument/2006/relationships/hyperlink" Target="https://gs25.uplussave.com/prtn/gs25/index.mhp" TargetMode="External"/><Relationship Id="rId276" Type="http://schemas.openxmlformats.org/officeDocument/2006/relationships/hyperlink" Target="https://www.eyagi.co.kr/shop/usims/usim_lg.php?agent_code=KSD0002&amp;offset_type=02&amp;comm_code=LGU2019010&amp;data_off_yn=0" TargetMode="External"/><Relationship Id="rId441" Type="http://schemas.openxmlformats.org/officeDocument/2006/relationships/hyperlink" Target="http://www.freet.co.kr/charge/charge_view_dp.jsp" TargetMode="External"/><Relationship Id="rId483" Type="http://schemas.openxmlformats.org/officeDocument/2006/relationships/hyperlink" Target="http://www.freet.co.kr/charge/charge_view_dp.jsp" TargetMode="External"/><Relationship Id="rId539" Type="http://schemas.openxmlformats.org/officeDocument/2006/relationships/hyperlink" Target="https://www.tplusmall.co.kr/view/phoneChrgeSystem/getPhoneChrgeSystemDet.do" TargetMode="External"/><Relationship Id="rId690" Type="http://schemas.openxmlformats.org/officeDocument/2006/relationships/hyperlink" Target="http://www.eyes.co.kr/main/shop/Goodsplan/planview/PC0KB00038/SKT/PY" TargetMode="External"/><Relationship Id="rId704" Type="http://schemas.openxmlformats.org/officeDocument/2006/relationships/hyperlink" Target="http://www.eyes.co.kr/main/shop/Goodsplan/planview/PC0KB00050/SKT/PY" TargetMode="External"/><Relationship Id="rId746" Type="http://schemas.openxmlformats.org/officeDocument/2006/relationships/hyperlink" Target="http://www.eyes.co.kr/main/shop/Goodsplan/planview/LPZ0016050/LGT/PY" TargetMode="External"/><Relationship Id="rId40" Type="http://schemas.openxmlformats.org/officeDocument/2006/relationships/hyperlink" Target="https://www.uplussave.com/shop/dev/prpdUsim.mhp?prodno=2" TargetMode="External"/><Relationship Id="rId136" Type="http://schemas.openxmlformats.org/officeDocument/2006/relationships/hyperlink" Target="http://mobile.lghellovision.net/mv_Client/rate/rate_01_01_view.asp?curIndex=8&amp;Telecom=LGU&amp;paymentCode=PDLB000044&amp;tabMenu=C&amp;ChkPayment_Category=G" TargetMode="External"/><Relationship Id="rId178" Type="http://schemas.openxmlformats.org/officeDocument/2006/relationships/hyperlink" Target="http://mobile.lghellovision.net/mv_Client/rate/rate_01_01_view.asp?curIndex=8&amp;Telecom=KT&amp;paymentCode=PDB0000087&amp;tabMenu=C&amp;ChkPayment_Category=G" TargetMode="External"/><Relationship Id="rId301" Type="http://schemas.openxmlformats.org/officeDocument/2006/relationships/hyperlink" Target="https://www.eyagi.co.kr/shop/usims/usim_lg.php?agent_code=KSD0002&amp;offset_type=02&amp;comm_code=LPZ0015718&amp;data_off_yn=2" TargetMode="External"/><Relationship Id="rId343" Type="http://schemas.openxmlformats.org/officeDocument/2006/relationships/hyperlink" Target="https://www.eyagi.co.kr/shop/usims/usim_kt_av.php?agent_code=KSD0002&amp;offset_type=01&amp;comm_code=GHSPRE300&amp;data_off_yn=0" TargetMode="External"/><Relationship Id="rId550" Type="http://schemas.openxmlformats.org/officeDocument/2006/relationships/hyperlink" Target="https://www.tplusmall.co.kr/view/phoneChrgeSystem/getPhoneChrgeSystemDet.do" TargetMode="External"/><Relationship Id="rId788" Type="http://schemas.openxmlformats.org/officeDocument/2006/relationships/hyperlink" Target="http://www.eyes.co.kr/main/shop/Goodsplan/planview/LPZ0002449/LGT/PT" TargetMode="External"/><Relationship Id="rId82" Type="http://schemas.openxmlformats.org/officeDocument/2006/relationships/hyperlink" Target="http://mobile.lghellovision.net/mv_Client/rate/rate_01_01_view.asp?curIndex=1&amp;Telecom=KT&amp;paymentCode=PDB0000120&amp;tabMenu=C&amp;ChkPayment_Category=A" TargetMode="External"/><Relationship Id="rId203" Type="http://schemas.openxmlformats.org/officeDocument/2006/relationships/hyperlink" Target="http://mobile.lghellovision.net/mv_Client/rate/rate_01_01_view.asp?curIndex=2&amp;Telecom=KT&amp;paymentCode=PDB0000063&amp;tabMenu=C&amp;ChkPayment_Category=B" TargetMode="External"/><Relationship Id="rId385" Type="http://schemas.openxmlformats.org/officeDocument/2006/relationships/hyperlink" Target="https://www.smartelmall.com/sub/prepay/view_new.asp?charge_idx=180" TargetMode="External"/><Relationship Id="rId592" Type="http://schemas.openxmlformats.org/officeDocument/2006/relationships/hyperlink" Target="https://www.tplusmall.co.kr/view/usimSbscrb/getRecdusimDet.do" TargetMode="External"/><Relationship Id="rId606" Type="http://schemas.openxmlformats.org/officeDocument/2006/relationships/hyperlink" Target="https://www.tplusdirectmall.com/view/phoneChrgeSystem/getUsimChrgeSystemList.do" TargetMode="External"/><Relationship Id="rId648" Type="http://schemas.openxmlformats.org/officeDocument/2006/relationships/hyperlink" Target="http://www.eyes.co.kr/main/shop/Goodsplan/planview/PC0KB00078/SKT/PY" TargetMode="External"/><Relationship Id="rId813" Type="http://schemas.openxmlformats.org/officeDocument/2006/relationships/hyperlink" Target="https://www.mobing.co.kr/html/service/sub01_view.php?tcd=S&amp;pgs=&amp;no=P075P3GM27" TargetMode="External"/><Relationship Id="rId855" Type="http://schemas.openxmlformats.org/officeDocument/2006/relationships/hyperlink" Target="https://www.mobing.co.kr/html/service/sub01_view.php?tcd=S&amp;pgs=&amp;no=PC0LB00005" TargetMode="External"/><Relationship Id="rId245" Type="http://schemas.openxmlformats.org/officeDocument/2006/relationships/hyperlink" Target="https://www.eyagi.co.kr/shop/usims/usim_sk.php?agent_code=KSD0002&amp;offset_type=02&amp;comm_code=SKT2019035&amp;data_off_yn=0" TargetMode="External"/><Relationship Id="rId287" Type="http://schemas.openxmlformats.org/officeDocument/2006/relationships/hyperlink" Target="https://www.eyagi.co.kr/shop/usims/usim_lg.php?agent_code=KSD0002&amp;offset_type=02&amp;comm_code=LPZ0016005&amp;data_off_yn=1" TargetMode="External"/><Relationship Id="rId410" Type="http://schemas.openxmlformats.org/officeDocument/2006/relationships/hyperlink" Target="http://www.freet.co.kr/charge/charge_view_dp.jsp" TargetMode="External"/><Relationship Id="rId452" Type="http://schemas.openxmlformats.org/officeDocument/2006/relationships/hyperlink" Target="http://www.freet.co.kr/charge/charge_view_dp.jsp" TargetMode="External"/><Relationship Id="rId494" Type="http://schemas.openxmlformats.org/officeDocument/2006/relationships/hyperlink" Target="http://www.freet.co.kr/charge/charge_view_pp.jsp" TargetMode="External"/><Relationship Id="rId508" Type="http://schemas.openxmlformats.org/officeDocument/2006/relationships/hyperlink" Target="http://www.freet.co.kr/charge/charge_view_pp.jsp" TargetMode="External"/><Relationship Id="rId715" Type="http://schemas.openxmlformats.org/officeDocument/2006/relationships/hyperlink" Target="http://www.eyes.co.kr/main/shop/Goodsplan/planview/P055PSND02/SKT/PY" TargetMode="External"/><Relationship Id="rId897" Type="http://schemas.openxmlformats.org/officeDocument/2006/relationships/hyperlink" Target="https://www.mobing.co.kr/html/service/sub01_view.php?tcd=L&amp;pgs=&amp;no=LPZ0015359" TargetMode="External"/><Relationship Id="rId105" Type="http://schemas.openxmlformats.org/officeDocument/2006/relationships/hyperlink" Target="http://mobile.lghellovision.net/mv_Client/rate/rate_01_01_view.asp?curIndex=1&amp;Telecom=SKT&amp;paymentCode=PC0TB00041&amp;tabMenu=C&amp;ChkPayment_Category=A" TargetMode="External"/><Relationship Id="rId147" Type="http://schemas.openxmlformats.org/officeDocument/2006/relationships/hyperlink" Target="http://mobile.lghellovision.net/mv_Client/rate/rate_01_01_view.asp?curIndex=8&amp;Telecom=LGU&amp;paymentCode=PDLB000066&amp;tabMenu=C&amp;ChkPayment_Category=G" TargetMode="External"/><Relationship Id="rId312" Type="http://schemas.openxmlformats.org/officeDocument/2006/relationships/hyperlink" Target="https://www.eyagi.co.kr/shop/usims/usim_kt.php?agent_code=KSD0002&amp;offset_type=02&amp;comm_code=GHSDY1H1G&amp;data_off_yn=0" TargetMode="External"/><Relationship Id="rId354" Type="http://schemas.openxmlformats.org/officeDocument/2006/relationships/hyperlink" Target="https://www.smartelmall.com/sub/charge/recom_view_new.asp?charge_idx=353&amp;telecom=SKT" TargetMode="External"/><Relationship Id="rId757" Type="http://schemas.openxmlformats.org/officeDocument/2006/relationships/hyperlink" Target="http://www.eyes.co.kr/main/shop/Goodsplan/planview/LPZ0016681/LGT/PY" TargetMode="External"/><Relationship Id="rId799" Type="http://schemas.openxmlformats.org/officeDocument/2006/relationships/hyperlink" Target="https://www.mobing.co.kr/html/service/sub01_view.php?tcd=S&amp;pgs=&amp;no=PC0LB00050" TargetMode="External"/><Relationship Id="rId51" Type="http://schemas.openxmlformats.org/officeDocument/2006/relationships/hyperlink" Target="http://mobile.lghellovision.net/mv_Client/rate/rate_01_01_view.asp?curIndex=1&amp;Telecom=LGU&amp;paymentCode=PDLB000023&amp;tabMenu=C&amp;ChkPayment_Category=A" TargetMode="External"/><Relationship Id="rId93" Type="http://schemas.openxmlformats.org/officeDocument/2006/relationships/hyperlink" Target="http://mobile.lghellovision.net/mv_Client/rate/rate_01_01_view.asp?curIndex=1&amp;Telecom=KT&amp;paymentCode=PDB0000075&amp;tabMenu=C&amp;ChkPayment_Category=A" TargetMode="External"/><Relationship Id="rId189" Type="http://schemas.openxmlformats.org/officeDocument/2006/relationships/hyperlink" Target="http://mobile.lghellovision.net/mv_Client/rate/rate_01_01_view.asp?curIndex=8&amp;Telecom=KT&amp;paymentCode=PDB0000243&amp;tabMenu=C&amp;ChkPayment_Category=G" TargetMode="External"/><Relationship Id="rId396" Type="http://schemas.openxmlformats.org/officeDocument/2006/relationships/hyperlink" Target="http://www.freet.co.kr/charge/charge_view_dp.jsp" TargetMode="External"/><Relationship Id="rId561" Type="http://schemas.openxmlformats.org/officeDocument/2006/relationships/hyperlink" Target="https://www.tplusmall.co.kr/view/usimSbscrb/getRecdusimDet.do" TargetMode="External"/><Relationship Id="rId617" Type="http://schemas.openxmlformats.org/officeDocument/2006/relationships/hyperlink" Target="https://www.tplusdirectmall.com/view/phoneChrgeSystem/getUsimChrgeSystemList.do" TargetMode="External"/><Relationship Id="rId659" Type="http://schemas.openxmlformats.org/officeDocument/2006/relationships/hyperlink" Target="http://www.eyes.co.kr/main/shop/Goodsplan/planview/PC0KB00103/SKT/PY" TargetMode="External"/><Relationship Id="rId824" Type="http://schemas.openxmlformats.org/officeDocument/2006/relationships/hyperlink" Target="https://www.mobing.co.kr/html/service/sub01_view.php?tcd=S&amp;pgs=&amp;no=PC0LB00026" TargetMode="External"/><Relationship Id="rId866" Type="http://schemas.openxmlformats.org/officeDocument/2006/relationships/hyperlink" Target="https://www.mobing.co.kr/html/service/sub01_view.php?tcd=K&amp;pgs=&amp;no=KJPUNC299" TargetMode="External"/><Relationship Id="rId214" Type="http://schemas.openxmlformats.org/officeDocument/2006/relationships/hyperlink" Target="http://mobile.lghellovision.net/mv_Client/rate/rate_01_01_view.asp?curIndex=3&amp;Telecom=KT&amp;paymentCode=PD00000012&amp;tabMenu=C&amp;ChkPayment_Category=C" TargetMode="External"/><Relationship Id="rId256" Type="http://schemas.openxmlformats.org/officeDocument/2006/relationships/hyperlink" Target="https://www.eyagi.co.kr/shop/usims/usim_sk.php?agent_code=KSD0002&amp;offset_type=02&amp;comm_code=PC0NB00112&amp;data_off_yn=2" TargetMode="External"/><Relationship Id="rId298" Type="http://schemas.openxmlformats.org/officeDocument/2006/relationships/hyperlink" Target="https://www.eyagi.co.kr/shop/usims/usim_lg.php?agent_code=KSD0002&amp;offset_type=02&amp;comm_code=LGU2019049&amp;data_off_yn=0" TargetMode="External"/><Relationship Id="rId421" Type="http://schemas.openxmlformats.org/officeDocument/2006/relationships/hyperlink" Target="http://www.freet.co.kr/charge/charge_view_dp.jsp" TargetMode="External"/><Relationship Id="rId463" Type="http://schemas.openxmlformats.org/officeDocument/2006/relationships/hyperlink" Target="http://www.freet.co.kr/charge/charge_view_dp.jsp" TargetMode="External"/><Relationship Id="rId519" Type="http://schemas.openxmlformats.org/officeDocument/2006/relationships/hyperlink" Target="https://www.tplusmall.co.kr/view/phoneChrgeSystem/getPhoneChrgeSystemDet.do" TargetMode="External"/><Relationship Id="rId670" Type="http://schemas.openxmlformats.org/officeDocument/2006/relationships/hyperlink" Target="http://www.eyes.co.kr/main/shop/Goodsplan/planview/PC0KB00098/SKT/PY" TargetMode="External"/><Relationship Id="rId116" Type="http://schemas.openxmlformats.org/officeDocument/2006/relationships/hyperlink" Target="http://mobile.lghellovision.net/mv_Client/rate/rate_01_01_view.asp?curIndex=1&amp;Telecom=KT&amp;paymentCode=PDB0000061&amp;tabMenu=C&amp;ChkPayment_Category=A" TargetMode="External"/><Relationship Id="rId158" Type="http://schemas.openxmlformats.org/officeDocument/2006/relationships/hyperlink" Target="http://mobile.lghellovision.net/mv_Client/rate/rate_01_01_view.asp?curIndex=8&amp;Telecom=KT&amp;paymentCode=PDB0000115&amp;tabMenu=C&amp;ChkPayment_Category=G" TargetMode="External"/><Relationship Id="rId323" Type="http://schemas.openxmlformats.org/officeDocument/2006/relationships/hyperlink" Target="https://www.eyagi.co.kr/shop/usims/usim_kt.php?agent_code=KSD0002&amp;offset_type=02&amp;comm_code=PL19BF483&amp;data_off_yn=2" TargetMode="External"/><Relationship Id="rId530" Type="http://schemas.openxmlformats.org/officeDocument/2006/relationships/hyperlink" Target="https://www.tplusmall.co.kr/view/phoneChrgeSystem/getPhoneChrgeSystemDet.do" TargetMode="External"/><Relationship Id="rId726" Type="http://schemas.openxmlformats.org/officeDocument/2006/relationships/hyperlink" Target="http://www.eyes.co.kr/main/shop/Goodsplan/planview/PC0KB00118/SKT/PY" TargetMode="External"/><Relationship Id="rId768" Type="http://schemas.openxmlformats.org/officeDocument/2006/relationships/hyperlink" Target="http://www.eyes.co.kr/main/shop/Goodsplan/planview/PC06B00004/SKFIX/PT?pay=45000" TargetMode="External"/><Relationship Id="rId20" Type="http://schemas.openxmlformats.org/officeDocument/2006/relationships/hyperlink" Target="https://www.uplussave.com/shop/dev/usim.mhp?prodno=1" TargetMode="External"/><Relationship Id="rId62" Type="http://schemas.openxmlformats.org/officeDocument/2006/relationships/hyperlink" Target="http://mobile.lghellovision.net/mv_Client/rate/rate_01_01_view.asp?curIndex=1&amp;Telecom=LGU&amp;paymentCode=PDLB000011&amp;tabMenu=C&amp;ChkPayment_Category=A" TargetMode="External"/><Relationship Id="rId365" Type="http://schemas.openxmlformats.org/officeDocument/2006/relationships/hyperlink" Target="https://www.smartelmall.com/sub/charge/recom_view_new.asp?charge_idx=284&amp;telecom=LGU+" TargetMode="External"/><Relationship Id="rId572" Type="http://schemas.openxmlformats.org/officeDocument/2006/relationships/hyperlink" Target="https://www.tplusmall.co.kr/view/usimSbscrb/getRecdusimDet.do" TargetMode="External"/><Relationship Id="rId628" Type="http://schemas.openxmlformats.org/officeDocument/2006/relationships/hyperlink" Target="https://www.tplusdirectmall.com/view/phoneChrgeSystem/getUsimChrgeSystemDet.do" TargetMode="External"/><Relationship Id="rId835" Type="http://schemas.openxmlformats.org/officeDocument/2006/relationships/hyperlink" Target="https://www.mobing.co.kr/html/service/sub01_view.php?tcd=S&amp;pgs=&amp;no=PC0LB00046" TargetMode="External"/><Relationship Id="rId225" Type="http://schemas.openxmlformats.org/officeDocument/2006/relationships/hyperlink" Target="https://www.eyagi.co.kr/shop/usims/usim_sk.php?agent_code=KSD0002&amp;offset_type=02&amp;comm_code=SKT2019010&amp;data_off_yn=1" TargetMode="External"/><Relationship Id="rId267" Type="http://schemas.openxmlformats.org/officeDocument/2006/relationships/hyperlink" Target="https://www.eyagi.co.kr/shop/usims/usim_lg.php?agent_code=KSD0002&amp;offset_type=02&amp;comm_code=LGU2019013&amp;data_off_yn=0" TargetMode="External"/><Relationship Id="rId432" Type="http://schemas.openxmlformats.org/officeDocument/2006/relationships/hyperlink" Target="http://www.freet.co.kr/charge/charge_view_dp.jsp" TargetMode="External"/><Relationship Id="rId474" Type="http://schemas.openxmlformats.org/officeDocument/2006/relationships/hyperlink" Target="http://www.freet.co.kr/charge/charge_view_dp.jsp" TargetMode="External"/><Relationship Id="rId877" Type="http://schemas.openxmlformats.org/officeDocument/2006/relationships/hyperlink" Target="https://www.mobing.co.kr/html/service/sub01_view.php?tcd=K&amp;pgs=&amp;no=UNC3GSS10" TargetMode="External"/><Relationship Id="rId127" Type="http://schemas.openxmlformats.org/officeDocument/2006/relationships/hyperlink" Target="http://mobile.lghellovision.net/mv_Client/rate/rate_01_01_view.asp?curIndex=8&amp;Telecom=LGU&amp;paymentCode=PDLB000121&amp;tabMenu=C&amp;ChkPayment_Category=G" TargetMode="External"/><Relationship Id="rId681" Type="http://schemas.openxmlformats.org/officeDocument/2006/relationships/hyperlink" Target="http://www.eyes.co.kr/main/shop/Goodsplan/planview/PC0KB00106/SKT/PY" TargetMode="External"/><Relationship Id="rId737" Type="http://schemas.openxmlformats.org/officeDocument/2006/relationships/hyperlink" Target="http://www.eyes.co.kr/main/shop/Goodsplan/planview/LPZ0016039/LGT/PY" TargetMode="External"/><Relationship Id="rId779" Type="http://schemas.openxmlformats.org/officeDocument/2006/relationships/hyperlink" Target="http://www.eyes.co.kr/main/shop/Goodsplan/planview/LPPSQOSXG/KTFIX/PT" TargetMode="External"/><Relationship Id="rId902" Type="http://schemas.openxmlformats.org/officeDocument/2006/relationships/hyperlink" Target="https://www.mobing.co.kr/html/service/sub01_view.php?tcd=L&amp;pgs=&amp;no=LPZ0010018" TargetMode="External"/><Relationship Id="rId31" Type="http://schemas.openxmlformats.org/officeDocument/2006/relationships/hyperlink" Target="https://gs25.uplussave.com/prtn/gs25/index.mhp" TargetMode="External"/><Relationship Id="rId73" Type="http://schemas.openxmlformats.org/officeDocument/2006/relationships/hyperlink" Target="http://mobile.lghellovision.net/mv_Client/rate/rate_01_01_view.asp?curIndex=1&amp;Telecom=LGU&amp;paymentCode=PDLB000025&amp;tabMenu=C&amp;ChkPayment_Category=A" TargetMode="External"/><Relationship Id="rId169" Type="http://schemas.openxmlformats.org/officeDocument/2006/relationships/hyperlink" Target="http://mobile.lghellovision.net/mv_Client/rate/rate_01_01_view.asp?curIndex=8&amp;Telecom=KT&amp;paymentCode=PDB0000158&amp;tabMenu=C&amp;ChkPayment_Category=G" TargetMode="External"/><Relationship Id="rId334" Type="http://schemas.openxmlformats.org/officeDocument/2006/relationships/hyperlink" Target="https://www.eyagi.co.kr/shop/usims/usim_sk_av.php?agent_code=KSD0002&amp;offset_type=01&amp;comm_code=P110PKSP70&amp;data_off_yn=0" TargetMode="External"/><Relationship Id="rId376" Type="http://schemas.openxmlformats.org/officeDocument/2006/relationships/hyperlink" Target="https://www.smartelmall.com/sub/prepay/view_new.asp?charge_idx=234" TargetMode="External"/><Relationship Id="rId541" Type="http://schemas.openxmlformats.org/officeDocument/2006/relationships/hyperlink" Target="https://www.tplusmall.co.kr/view/phoneChrgeSystem/getPhoneChrgeSystemDet.do" TargetMode="External"/><Relationship Id="rId583" Type="http://schemas.openxmlformats.org/officeDocument/2006/relationships/hyperlink" Target="https://www.tplusmall.co.kr/view/usimSbscrb/getRecdusimDet.do" TargetMode="External"/><Relationship Id="rId639" Type="http://schemas.openxmlformats.org/officeDocument/2006/relationships/hyperlink" Target="https://www.tplusdirectmall.com/view/phoneChrgeSystem/getUsimChrgeSystemDet.do" TargetMode="External"/><Relationship Id="rId790" Type="http://schemas.openxmlformats.org/officeDocument/2006/relationships/hyperlink" Target="http://www.eyes.co.kr/main/shop/Goodsplan/planview/LPZ0002448/LGT/PT" TargetMode="External"/><Relationship Id="rId804" Type="http://schemas.openxmlformats.org/officeDocument/2006/relationships/hyperlink" Target="https://www.mobing.co.kr/html/service/sub01_view.php?tcd=S&amp;pgs=&amp;no=PC0LB00039" TargetMode="External"/><Relationship Id="rId4" Type="http://schemas.openxmlformats.org/officeDocument/2006/relationships/hyperlink" Target="https://www.uplussave.com/shop/pric/pricDetail.mhp?upPpnSeq=37&amp;upPpnCd=DATEE&amp;devKdCd=001" TargetMode="External"/><Relationship Id="rId180" Type="http://schemas.openxmlformats.org/officeDocument/2006/relationships/hyperlink" Target="http://mobile.lghellovision.net/mv_Client/rate/rate_01_01_view.asp?curIndex=8&amp;Telecom=KT&amp;paymentCode=PDB0000089&amp;tabMenu=C&amp;ChkPayment_Category=G" TargetMode="External"/><Relationship Id="rId236" Type="http://schemas.openxmlformats.org/officeDocument/2006/relationships/hyperlink" Target="https://www.eyagi.co.kr/shop/usims/usim_sk.php?agent_code=KSD0002&amp;offset_type=02&amp;comm_code=SKT2019023&amp;data_off_yn=1" TargetMode="External"/><Relationship Id="rId278" Type="http://schemas.openxmlformats.org/officeDocument/2006/relationships/hyperlink" Target="https://www.eyagi.co.kr/shop/usims/usim_lg.php?agent_code=KSD0002&amp;offset_type=02&amp;comm_code=LGU2019020&amp;data_off_yn=0" TargetMode="External"/><Relationship Id="rId401" Type="http://schemas.openxmlformats.org/officeDocument/2006/relationships/hyperlink" Target="http://www.freet.co.kr/charge/charge_view_dp.jsp" TargetMode="External"/><Relationship Id="rId443" Type="http://schemas.openxmlformats.org/officeDocument/2006/relationships/hyperlink" Target="http://www.freet.co.kr/charge/charge_view_dp.jsp" TargetMode="External"/><Relationship Id="rId650" Type="http://schemas.openxmlformats.org/officeDocument/2006/relationships/hyperlink" Target="http://www.eyes.co.kr/main/shop/Goodsplan/planview/PC0KB00071/SKT/PY" TargetMode="External"/><Relationship Id="rId846" Type="http://schemas.openxmlformats.org/officeDocument/2006/relationships/hyperlink" Target="https://www.mobing.co.kr/html/service/sub01_view.php?tcd=S&amp;pgs=&amp;no=P075PLTE31" TargetMode="External"/><Relationship Id="rId888" Type="http://schemas.openxmlformats.org/officeDocument/2006/relationships/hyperlink" Target="https://www.mobing.co.kr/html/service/sub01_view.php?tcd=L&amp;pgs=&amp;no=LPZ0010109" TargetMode="External"/><Relationship Id="rId303" Type="http://schemas.openxmlformats.org/officeDocument/2006/relationships/hyperlink" Target="https://www.eyagi.co.kr/shop/usims/usim_lg.php?agent_code=KSD0002&amp;offset_type=02&amp;comm_code=LGU2019045&amp;data_off_yn=0" TargetMode="External"/><Relationship Id="rId485" Type="http://schemas.openxmlformats.org/officeDocument/2006/relationships/hyperlink" Target="http://www.freet.co.kr/charge/charge_view_dp.jsp" TargetMode="External"/><Relationship Id="rId692" Type="http://schemas.openxmlformats.org/officeDocument/2006/relationships/hyperlink" Target="http://www.eyes.co.kr/main/shop/Goodsplan/planview/PC0KB00037/SKT/PY" TargetMode="External"/><Relationship Id="rId706" Type="http://schemas.openxmlformats.org/officeDocument/2006/relationships/hyperlink" Target="http://www.eyes.co.kr/main/shop/Goodsplan/planview/PC0KB00057/SKT/PY" TargetMode="External"/><Relationship Id="rId748" Type="http://schemas.openxmlformats.org/officeDocument/2006/relationships/hyperlink" Target="http://www.eyes.co.kr/main/shop/Goodsplan/planview/LPZ0016066/LGT/PY" TargetMode="External"/><Relationship Id="rId42" Type="http://schemas.openxmlformats.org/officeDocument/2006/relationships/hyperlink" Target="https://www.uplussave.com/shop/dev/prpdUsim.mhp?prodno=2" TargetMode="External"/><Relationship Id="rId84" Type="http://schemas.openxmlformats.org/officeDocument/2006/relationships/hyperlink" Target="http://mobile.lghellovision.net/mv_Client/rate/rate_01_01_view.asp?curIndex=1&amp;Telecom=KT&amp;paymentCode=PDB0000094&amp;tabMenu=C&amp;ChkPayment_Category=A" TargetMode="External"/><Relationship Id="rId138" Type="http://schemas.openxmlformats.org/officeDocument/2006/relationships/hyperlink" Target="http://mobile.lghellovision.net/mv_Client/rate/rate_01_01_view.asp?curIndex=8&amp;Telecom=LGU&amp;paymentCode=PDLB000047&amp;tabMenu=C&amp;ChkPayment_Category=G" TargetMode="External"/><Relationship Id="rId345" Type="http://schemas.openxmlformats.org/officeDocument/2006/relationships/hyperlink" Target="https://www.smartelmall.com/sub/charge/recom_view_new.asp?charge_idx=323&amp;telecom=SKT" TargetMode="External"/><Relationship Id="rId387" Type="http://schemas.openxmlformats.org/officeDocument/2006/relationships/hyperlink" Target="https://www.smartelmall.com/sub/prepay/view_new.asp?charge_idx=305" TargetMode="External"/><Relationship Id="rId510" Type="http://schemas.openxmlformats.org/officeDocument/2006/relationships/hyperlink" Target="http://www.freet.co.kr/charge/charge_view_pp.jsp" TargetMode="External"/><Relationship Id="rId552" Type="http://schemas.openxmlformats.org/officeDocument/2006/relationships/hyperlink" Target="https://www.tplusmall.co.kr/view/phoneChrgeSystem/getPhoneChrgeSystemDet.do" TargetMode="External"/><Relationship Id="rId594" Type="http://schemas.openxmlformats.org/officeDocument/2006/relationships/hyperlink" Target="https://www.tplusmall.co.kr/view/usimSbscrb/getRecdusimDet.do" TargetMode="External"/><Relationship Id="rId608" Type="http://schemas.openxmlformats.org/officeDocument/2006/relationships/hyperlink" Target="https://www.tplusdirectmall.com/view/phoneChrgeSystem/getUsimChrgeSystemList.do" TargetMode="External"/><Relationship Id="rId815" Type="http://schemas.openxmlformats.org/officeDocument/2006/relationships/hyperlink" Target="https://www.mobing.co.kr/html/service/sub01_view.php?tcd=S&amp;pgs=&amp;no=P075P3GM40" TargetMode="External"/><Relationship Id="rId191" Type="http://schemas.openxmlformats.org/officeDocument/2006/relationships/hyperlink" Target="http://mobile.lghellovision.net/mv_Client/rate/rate_01_01_view.asp?curIndex=8&amp;Telecom=KT&amp;paymentCode=PDB0000116&amp;tabMenu=C&amp;ChkPayment_Category=G" TargetMode="External"/><Relationship Id="rId205" Type="http://schemas.openxmlformats.org/officeDocument/2006/relationships/hyperlink" Target="http://mobile.lghellovision.net/mv_Client/rate/rate_01_01_view.asp?curIndex=2&amp;Telecom=KT&amp;paymentCode=PDB0000065&amp;tabMenu=C&amp;ChkPayment_Category=B" TargetMode="External"/><Relationship Id="rId247" Type="http://schemas.openxmlformats.org/officeDocument/2006/relationships/hyperlink" Target="https://www.eyagi.co.kr/shop/usims/usim_sk.php?agent_code=KSD0002&amp;offset_type=02&amp;comm_code=SKT1911282&amp;data_off_yn=2" TargetMode="External"/><Relationship Id="rId412" Type="http://schemas.openxmlformats.org/officeDocument/2006/relationships/hyperlink" Target="http://www.freet.co.kr/charge/charge_view_dp.jsp" TargetMode="External"/><Relationship Id="rId857" Type="http://schemas.openxmlformats.org/officeDocument/2006/relationships/hyperlink" Target="https://www.mobing.co.kr/html/service/sub01_view.php?tcd=S&amp;pgs=&amp;no=PC0LB00007" TargetMode="External"/><Relationship Id="rId899" Type="http://schemas.openxmlformats.org/officeDocument/2006/relationships/hyperlink" Target="https://www.mobing.co.kr/html/service/sub01_view.php?tcd=L&amp;pgs=&amp;no=LPZ0015362" TargetMode="External"/><Relationship Id="rId107" Type="http://schemas.openxmlformats.org/officeDocument/2006/relationships/hyperlink" Target="http://mobile.lghellovision.net/mv_Client/rate/rate_01_01_view.asp?curIndex=1&amp;Telecom=KT&amp;paymentCode=PDB0000113&amp;tabMenu=C&amp;ChkPayment_Category=A" TargetMode="External"/><Relationship Id="rId289" Type="http://schemas.openxmlformats.org/officeDocument/2006/relationships/hyperlink" Target="https://www.eyagi.co.kr/shop/usims/usim_lg.php?agent_code=KSD0002&amp;offset_type=02&amp;comm_code=LPZ0015917&amp;data_off_yn=1" TargetMode="External"/><Relationship Id="rId454" Type="http://schemas.openxmlformats.org/officeDocument/2006/relationships/hyperlink" Target="http://www.freet.co.kr/charge/charge_view_dp.jsp" TargetMode="External"/><Relationship Id="rId496" Type="http://schemas.openxmlformats.org/officeDocument/2006/relationships/hyperlink" Target="http://www.freet.co.kr/charge/charge_view_pp.jsp" TargetMode="External"/><Relationship Id="rId661" Type="http://schemas.openxmlformats.org/officeDocument/2006/relationships/hyperlink" Target="http://www.eyes.co.kr/main/shop/Goodsplan/planview/PC0KB00060/SKT/PY" TargetMode="External"/><Relationship Id="rId717" Type="http://schemas.openxmlformats.org/officeDocument/2006/relationships/hyperlink" Target="http://www.eyes.co.kr/main/shop/Goodsplan/planview/PC0KB00066/SKT/PY" TargetMode="External"/><Relationship Id="rId759" Type="http://schemas.openxmlformats.org/officeDocument/2006/relationships/hyperlink" Target="http://www.eyes.co.kr/main/shop/Goodsplan/planview/P050P00001/SKT/PT" TargetMode="External"/><Relationship Id="rId11" Type="http://schemas.openxmlformats.org/officeDocument/2006/relationships/hyperlink" Target="https://www.uplussave.com/shop/pric/pricDetail.mhp?upPpnSeq=13&amp;upPpnCd=PFC&amp;devKdCd=001" TargetMode="External"/><Relationship Id="rId53" Type="http://schemas.openxmlformats.org/officeDocument/2006/relationships/hyperlink" Target="http://mobile.lghellovision.net/mv_Client/rate/rate_01_01_view.asp?curIndex=1&amp;Telecom=LGU&amp;paymentCode=PDLB000106&amp;tabMenu=C&amp;ChkPayment_Category=A" TargetMode="External"/><Relationship Id="rId149" Type="http://schemas.openxmlformats.org/officeDocument/2006/relationships/hyperlink" Target="http://mobile.lghellovision.net/mv_Client/rate/rate_01_01_view.asp?curIndex=8&amp;Telecom=LGU&amp;paymentCode=PDLB000083&amp;tabMenu=C&amp;ChkPayment_Category=G" TargetMode="External"/><Relationship Id="rId314" Type="http://schemas.openxmlformats.org/officeDocument/2006/relationships/hyperlink" Target="https://www.eyagi.co.kr/shop/usims/usim_kt.php?agent_code=KSD0002&amp;offset_type=02&amp;comm_code=GHSDYK10G&amp;data_off_yn=2" TargetMode="External"/><Relationship Id="rId356" Type="http://schemas.openxmlformats.org/officeDocument/2006/relationships/hyperlink" Target="https://www.smartelmall.com/sub/charge/recom_view_new.asp?charge_idx=337&amp;telecom=SKT" TargetMode="External"/><Relationship Id="rId398" Type="http://schemas.openxmlformats.org/officeDocument/2006/relationships/hyperlink" Target="http://www.freet.co.kr/charge/charge_view_dp.jsp" TargetMode="External"/><Relationship Id="rId521" Type="http://schemas.openxmlformats.org/officeDocument/2006/relationships/hyperlink" Target="https://www.tplusmall.co.kr/view/phoneChrgeSystem/getPhoneChrgeSystemDet.do" TargetMode="External"/><Relationship Id="rId563" Type="http://schemas.openxmlformats.org/officeDocument/2006/relationships/hyperlink" Target="https://www.tplusmall.co.kr/view/usimSbscrb/getRecdusimDet.do" TargetMode="External"/><Relationship Id="rId619" Type="http://schemas.openxmlformats.org/officeDocument/2006/relationships/hyperlink" Target="https://www.tplusdirectmall.com/view/phoneChrgeSystem/getUsimChrgeSystemDet.do" TargetMode="External"/><Relationship Id="rId770" Type="http://schemas.openxmlformats.org/officeDocument/2006/relationships/hyperlink" Target="http://www.eyes.co.kr/main/shop/Goodsplan/planview/PC06B00004/SKFIX/PT?pay=38000" TargetMode="External"/><Relationship Id="rId95" Type="http://schemas.openxmlformats.org/officeDocument/2006/relationships/hyperlink" Target="http://mobile.lghellovision.net/mv_Client/rate/rate_01_01_view.asp?curIndex=1&amp;Telecom=KT&amp;paymentCode=PDB0000084&amp;tabMenu=C&amp;ChkPayment_Category=A" TargetMode="External"/><Relationship Id="rId160" Type="http://schemas.openxmlformats.org/officeDocument/2006/relationships/hyperlink" Target="http://mobile.lghellovision.net/mv_Client/rate/rate_01_01_view.asp?curIndex=8&amp;Telecom=KT&amp;paymentCode=PDB0000182&amp;tabMenu=C&amp;ChkPayment_Category=G" TargetMode="External"/><Relationship Id="rId216" Type="http://schemas.openxmlformats.org/officeDocument/2006/relationships/hyperlink" Target="http://mobile.lghellovision.net/mv_Client/rate/rate_01_01_view.asp?curIndex=3&amp;Telecom=KT&amp;paymentCode=PD00000015&amp;tabMenu=C&amp;ChkPayment_Category=C" TargetMode="External"/><Relationship Id="rId423" Type="http://schemas.openxmlformats.org/officeDocument/2006/relationships/hyperlink" Target="http://www.freet.co.kr/charge/charge_view_dp.jsp" TargetMode="External"/><Relationship Id="rId826" Type="http://schemas.openxmlformats.org/officeDocument/2006/relationships/hyperlink" Target="https://www.mobing.co.kr/html/service/sub01_view.php?tcd=S&amp;pgs=&amp;no=PC0LB00079" TargetMode="External"/><Relationship Id="rId868" Type="http://schemas.openxmlformats.org/officeDocument/2006/relationships/hyperlink" Target="https://www.mobing.co.kr/html/service/sub01_view.php?tcd=K&amp;pgs=&amp;no=KJPUNC399" TargetMode="External"/><Relationship Id="rId258" Type="http://schemas.openxmlformats.org/officeDocument/2006/relationships/hyperlink" Target="https://www.eyagi.co.kr/shop/usims/usim_sk.php?agent_code=KSD0002&amp;offset_type=02&amp;comm_code=PC0NB00113&amp;data_off_yn=2" TargetMode="External"/><Relationship Id="rId465" Type="http://schemas.openxmlformats.org/officeDocument/2006/relationships/hyperlink" Target="http://www.freet.co.kr/charge/charge_view_dp.jsp" TargetMode="External"/><Relationship Id="rId630" Type="http://schemas.openxmlformats.org/officeDocument/2006/relationships/hyperlink" Target="https://www.tplusdirectmall.com/view/phoneChrgeSystem/getUsimChrgeSystemDet.do" TargetMode="External"/><Relationship Id="rId672" Type="http://schemas.openxmlformats.org/officeDocument/2006/relationships/hyperlink" Target="http://www.eyes.co.kr/main/shop/Goodsplan/planview/PC0KB00095/SKT/PY" TargetMode="External"/><Relationship Id="rId728" Type="http://schemas.openxmlformats.org/officeDocument/2006/relationships/hyperlink" Target="http://www.eyes.co.kr/main/shop/Goodsplan/planview/PC0KB00097/SKT/PY" TargetMode="External"/><Relationship Id="rId22" Type="http://schemas.openxmlformats.org/officeDocument/2006/relationships/hyperlink" Target="https://www.uplussave.com/shop/dev/usim.mhp?prodno=1" TargetMode="External"/><Relationship Id="rId64" Type="http://schemas.openxmlformats.org/officeDocument/2006/relationships/hyperlink" Target="http://mobile.lghellovision.net/mv_Client/rate/rate_01_01_view.asp?curIndex=1&amp;Telecom=KT&amp;paymentCode=PDB0000209&amp;tabMenu=C&amp;ChkPayment_Category=A" TargetMode="External"/><Relationship Id="rId118" Type="http://schemas.openxmlformats.org/officeDocument/2006/relationships/hyperlink" Target="http://mobile.lghellovision.net/mv_Client/rate/rate_01_01_view.asp?curIndex=11&amp;Telecom=LGU&amp;paymentCode=PDLB000001&amp;tabMenu=C&amp;ChkPayment_Category=M" TargetMode="External"/><Relationship Id="rId325" Type="http://schemas.openxmlformats.org/officeDocument/2006/relationships/hyperlink" Target="https://www.eyagi.co.kr/shop/event/event_view32.php" TargetMode="External"/><Relationship Id="rId367" Type="http://schemas.openxmlformats.org/officeDocument/2006/relationships/hyperlink" Target="https://www.smartelmall.com/sub/charge/recom_view_new.asp?charge_idx=329&amp;telecom=LGU+" TargetMode="External"/><Relationship Id="rId532" Type="http://schemas.openxmlformats.org/officeDocument/2006/relationships/hyperlink" Target="https://www.tplusmall.co.kr/view/phoneChrgeSystem/getPhoneChrgeSystemDet.do" TargetMode="External"/><Relationship Id="rId574" Type="http://schemas.openxmlformats.org/officeDocument/2006/relationships/hyperlink" Target="https://www.tplusmall.co.kr/view/usimSbscrb/getRecdusimDet.do" TargetMode="External"/><Relationship Id="rId171" Type="http://schemas.openxmlformats.org/officeDocument/2006/relationships/hyperlink" Target="http://mobile.lghellovision.net/mv_Client/rate/rate_01_01_view.asp?curIndex=8&amp;Telecom=KT&amp;paymentCode=PDB0000266&amp;tabMenu=C&amp;ChkPayment_Category=G" TargetMode="External"/><Relationship Id="rId227" Type="http://schemas.openxmlformats.org/officeDocument/2006/relationships/hyperlink" Target="https://www.eyagi.co.kr/shop/usims/usim_sk.php?agent_code=KSD0002&amp;offset_type=02&amp;comm_code=SKT2019012&amp;data_off_yn=1" TargetMode="External"/><Relationship Id="rId781" Type="http://schemas.openxmlformats.org/officeDocument/2006/relationships/hyperlink" Target="http://www.eyes.co.kr/main/shop/Goodsplan/planview/LPPSDAT45/KTFIX/PT" TargetMode="External"/><Relationship Id="rId837" Type="http://schemas.openxmlformats.org/officeDocument/2006/relationships/hyperlink" Target="https://www.mobing.co.kr/html/service/sub01_view.php?tcd=S&amp;pgs=&amp;no=PC0LB00022" TargetMode="External"/><Relationship Id="rId879" Type="http://schemas.openxmlformats.org/officeDocument/2006/relationships/hyperlink" Target="https://www.mobing.co.kr/html/service/sub01_view.php?tcd=K&amp;pgs=&amp;no=UNC3GIF25" TargetMode="External"/><Relationship Id="rId269" Type="http://schemas.openxmlformats.org/officeDocument/2006/relationships/hyperlink" Target="https://www.eyagi.co.kr/shop/usims/usim_lg.php?agent_code=KSD0002&amp;offset_type=02&amp;comm_code=LGU2019023&amp;data_off_yn=0" TargetMode="External"/><Relationship Id="rId434" Type="http://schemas.openxmlformats.org/officeDocument/2006/relationships/hyperlink" Target="http://www.freet.co.kr/charge/charge_view_dp.jsp" TargetMode="External"/><Relationship Id="rId476" Type="http://schemas.openxmlformats.org/officeDocument/2006/relationships/hyperlink" Target="http://www.freet.co.kr/charge/charge_view_dp.jsp" TargetMode="External"/><Relationship Id="rId641" Type="http://schemas.openxmlformats.org/officeDocument/2006/relationships/hyperlink" Target="https://www.tplusdirectmall.com/view/phoneChrgeSystem/getUsimChrgeSystemDet.do" TargetMode="External"/><Relationship Id="rId683" Type="http://schemas.openxmlformats.org/officeDocument/2006/relationships/hyperlink" Target="http://www.eyes.co.kr/main/shop/Goodsplan/planview/PC0KB00017/SKT/PY" TargetMode="External"/><Relationship Id="rId739" Type="http://schemas.openxmlformats.org/officeDocument/2006/relationships/hyperlink" Target="http://www.eyes.co.kr/main/shop/Goodsplan/planview/LPZ0016055/LGT/PY" TargetMode="External"/><Relationship Id="rId890" Type="http://schemas.openxmlformats.org/officeDocument/2006/relationships/hyperlink" Target="https://www.mobing.co.kr/html/service/sub01_view.php?tcd=L&amp;pgs=&amp;no=LPZ0010053" TargetMode="External"/><Relationship Id="rId33" Type="http://schemas.openxmlformats.org/officeDocument/2006/relationships/hyperlink" Target="https://gs25.uplussave.com/prtn/gs25/index.mhp" TargetMode="External"/><Relationship Id="rId129" Type="http://schemas.openxmlformats.org/officeDocument/2006/relationships/hyperlink" Target="http://mobile.lghellovision.net/mv_Client/rate/rate_01_01_view.asp?curIndex=8&amp;Telecom=LGU&amp;paymentCode=PDLB000123&amp;tabMenu=C&amp;ChkPayment_Category=G" TargetMode="External"/><Relationship Id="rId280" Type="http://schemas.openxmlformats.org/officeDocument/2006/relationships/hyperlink" Target="https://www.eyagi.co.kr/shop/usims/usim_lg.php?agent_code=KSD0002&amp;offset_type=02&amp;comm_code=LGU2019005&amp;data_off_yn=0" TargetMode="External"/><Relationship Id="rId336" Type="http://schemas.openxmlformats.org/officeDocument/2006/relationships/hyperlink" Target="https://www.eyagi.co.kr/shop/usims/usim_lg_av.php?agent_code=KSD0002&amp;offset_type=01&amp;comm_code=LPZ0002457&amp;data_off_yn=2" TargetMode="External"/><Relationship Id="rId501" Type="http://schemas.openxmlformats.org/officeDocument/2006/relationships/hyperlink" Target="http://www.freet.co.kr/charge/charge_view_pp.jsp" TargetMode="External"/><Relationship Id="rId543" Type="http://schemas.openxmlformats.org/officeDocument/2006/relationships/hyperlink" Target="https://www.tplusmall.co.kr/view/phoneChrgeSystem/getPhoneChrgeSystemDet.do" TargetMode="External"/><Relationship Id="rId75" Type="http://schemas.openxmlformats.org/officeDocument/2006/relationships/hyperlink" Target="http://mobile.lghellovision.net/mv_Client/rate/rate_01_01_view.asp?curIndex=1&amp;Telecom=LGU&amp;paymentCode=PDLB000027&amp;tabMenu=C&amp;ChkPayment_Category=A" TargetMode="External"/><Relationship Id="rId140" Type="http://schemas.openxmlformats.org/officeDocument/2006/relationships/hyperlink" Target="http://mobile.lghellovision.net/mv_Client/rate/rate_01_01_view.asp?curIndex=8&amp;Telecom=LGU&amp;paymentCode=PDLB000052&amp;tabMenu=C&amp;ChkPayment_Category=G" TargetMode="External"/><Relationship Id="rId182" Type="http://schemas.openxmlformats.org/officeDocument/2006/relationships/hyperlink" Target="http://mobile.lghellovision.net/mv_Client/rate/rate_01_01_view.asp?curIndex=8&amp;Telecom=KT&amp;paymentCode=PDB0000106&amp;tabMenu=C&amp;ChkPayment_Category=G" TargetMode="External"/><Relationship Id="rId378" Type="http://schemas.openxmlformats.org/officeDocument/2006/relationships/hyperlink" Target="https://www.smartelmall.com/sub/prepay/view_new.asp?charge_idx=236" TargetMode="External"/><Relationship Id="rId403" Type="http://schemas.openxmlformats.org/officeDocument/2006/relationships/hyperlink" Target="http://www.freet.co.kr/charge/charge_view_dp.jsp" TargetMode="External"/><Relationship Id="rId585" Type="http://schemas.openxmlformats.org/officeDocument/2006/relationships/hyperlink" Target="https://www.tplusmall.co.kr/view/usimSbscrb/getRecdusimDet.do" TargetMode="External"/><Relationship Id="rId750" Type="http://schemas.openxmlformats.org/officeDocument/2006/relationships/hyperlink" Target="http://www.eyes.co.kr/main/shop/Goodsplan/planview/LPZ0016065/LGT/PY" TargetMode="External"/><Relationship Id="rId792" Type="http://schemas.openxmlformats.org/officeDocument/2006/relationships/hyperlink" Target="http://www.eyes.co.kr/main/shop/Goodsplan/planview/LPZ0010090/LGT/PT" TargetMode="External"/><Relationship Id="rId806" Type="http://schemas.openxmlformats.org/officeDocument/2006/relationships/hyperlink" Target="https://www.mobing.co.kr/html/service/sub01_view.php?tcd=S&amp;pgs=&amp;no=P075PLTM27" TargetMode="External"/><Relationship Id="rId848" Type="http://schemas.openxmlformats.org/officeDocument/2006/relationships/hyperlink" Target="https://www.mobing.co.kr/html/service/sub01_view.php?tcd=S&amp;pgs=&amp;no=P075PLTE44" TargetMode="External"/><Relationship Id="rId6" Type="http://schemas.openxmlformats.org/officeDocument/2006/relationships/hyperlink" Target="https://www.uplussave.com/shop/pric/pricDetail.mhp?upPpnSeq=42&amp;upPpnCd=CM&amp;devKdCd=001" TargetMode="External"/><Relationship Id="rId238" Type="http://schemas.openxmlformats.org/officeDocument/2006/relationships/hyperlink" Target="https://www.eyagi.co.kr/shop/usims/usim_sk.php?agent_code=KSD0002&amp;offset_type=02&amp;comm_code=PC0NB00095&amp;data_off_yn=2" TargetMode="External"/><Relationship Id="rId445" Type="http://schemas.openxmlformats.org/officeDocument/2006/relationships/hyperlink" Target="http://www.freet.co.kr/charge/charge_view_dp.jsp" TargetMode="External"/><Relationship Id="rId487" Type="http://schemas.openxmlformats.org/officeDocument/2006/relationships/hyperlink" Target="http://www.freet.co.kr/charge/charge_view_pp.jsp" TargetMode="External"/><Relationship Id="rId610" Type="http://schemas.openxmlformats.org/officeDocument/2006/relationships/hyperlink" Target="https://www.tplusdirectmall.com/view/phoneChrgeSystem/getUsimChrgeSystemList.do" TargetMode="External"/><Relationship Id="rId652" Type="http://schemas.openxmlformats.org/officeDocument/2006/relationships/hyperlink" Target="http://www.eyes.co.kr/main/shop/Goodsplan/planview/PC0KB00076/SKT/PY" TargetMode="External"/><Relationship Id="rId694" Type="http://schemas.openxmlformats.org/officeDocument/2006/relationships/hyperlink" Target="http://www.eyes.co.kr/main/shop/Goodsplan/planview/PC0KB00041/SKT/PY" TargetMode="External"/><Relationship Id="rId708" Type="http://schemas.openxmlformats.org/officeDocument/2006/relationships/hyperlink" Target="http://www.eyes.co.kr/main/shop/Goodsplan/planview/PC0KB00069/SKT/PY" TargetMode="External"/><Relationship Id="rId291" Type="http://schemas.openxmlformats.org/officeDocument/2006/relationships/hyperlink" Target="https://www.eyagi.co.kr/shop/usims/usim_lg.php?agent_code=KSD0002&amp;offset_type=02&amp;comm_code=LPZ0015930&amp;data_off_yn=1" TargetMode="External"/><Relationship Id="rId305" Type="http://schemas.openxmlformats.org/officeDocument/2006/relationships/hyperlink" Target="https://www.eyagi.co.kr/shop/usims/usim_lg.php?agent_code=KSD0002&amp;offset_type=02&amp;comm_code=LPZ0015768&amp;data_off_yn=2" TargetMode="External"/><Relationship Id="rId347" Type="http://schemas.openxmlformats.org/officeDocument/2006/relationships/hyperlink" Target="https://www.smartelmall.com/sub/charge/recom_view_new.asp?charge_idx=353&amp;telecom=SKT" TargetMode="External"/><Relationship Id="rId512" Type="http://schemas.openxmlformats.org/officeDocument/2006/relationships/hyperlink" Target="http://www.freet.co.kr/charge/charge_view_pp.jsp" TargetMode="External"/><Relationship Id="rId44" Type="http://schemas.openxmlformats.org/officeDocument/2006/relationships/hyperlink" Target="https://www.pinplay.co.kr/product/deal/detail/37" TargetMode="External"/><Relationship Id="rId86" Type="http://schemas.openxmlformats.org/officeDocument/2006/relationships/hyperlink" Target="http://mobile.lghellovision.net/mv_Client/rate/rate_01_01_view.asp?curIndex=1&amp;Telecom=KT&amp;paymentCode=PDB0000096&amp;tabMenu=C&amp;ChkPayment_Category=A" TargetMode="External"/><Relationship Id="rId151" Type="http://schemas.openxmlformats.org/officeDocument/2006/relationships/hyperlink" Target="http://mobile.lghellovision.net/mv_Client/rate/rate_01_01_view.asp?curIndex=8&amp;Telecom=KT&amp;paymentCode=PDB0000241&amp;tabMenu=C&amp;ChkPayment_Category=G" TargetMode="External"/><Relationship Id="rId389" Type="http://schemas.openxmlformats.org/officeDocument/2006/relationships/hyperlink" Target="https://www.smartelmall.com/sub/prepay/view_new.asp?charge_idx=304" TargetMode="External"/><Relationship Id="rId554" Type="http://schemas.openxmlformats.org/officeDocument/2006/relationships/hyperlink" Target="https://www.tplusmall.co.kr/view/usimSbscrb/getRecdusimDet.do" TargetMode="External"/><Relationship Id="rId596" Type="http://schemas.openxmlformats.org/officeDocument/2006/relationships/hyperlink" Target="https://www.tplusmall.co.kr/view/usimSbscrb/getRecdusimDet.do" TargetMode="External"/><Relationship Id="rId761" Type="http://schemas.openxmlformats.org/officeDocument/2006/relationships/hyperlink" Target="http://www.eyes.co.kr/main/shop/Goodsplan/planview/P050PEV045/SKT/PT" TargetMode="External"/><Relationship Id="rId817" Type="http://schemas.openxmlformats.org/officeDocument/2006/relationships/hyperlink" Target="https://www.mobing.co.kr/html/service/sub01_view.php?tcd=S&amp;pgs=&amp;no=P075P3GM54" TargetMode="External"/><Relationship Id="rId859" Type="http://schemas.openxmlformats.org/officeDocument/2006/relationships/hyperlink" Target="https://www.mobing.co.kr/html/product/sub02.php?pway=P&amp;tcd=S&amp;pgroup=9&amp;pcd=PC03B00004" TargetMode="External"/><Relationship Id="rId193" Type="http://schemas.openxmlformats.org/officeDocument/2006/relationships/hyperlink" Target="http://mobile.lghellovision.net/mv_Client/rate/rate_01_01_view.asp?curIndex=8&amp;Telecom=KT&amp;paymentCode=PDB0000125&amp;tabMenu=C&amp;ChkPayment_Category=G" TargetMode="External"/><Relationship Id="rId207" Type="http://schemas.openxmlformats.org/officeDocument/2006/relationships/hyperlink" Target="http://mobile.lghellovision.net/mv_Client/rate/rate_01_01_view.asp?curIndex=2&amp;Telecom=KT&amp;paymentCode=PDB0000067&amp;tabMenu=C&amp;ChkPayment_Category=B" TargetMode="External"/><Relationship Id="rId249" Type="http://schemas.openxmlformats.org/officeDocument/2006/relationships/hyperlink" Target="https://www.eyagi.co.kr/shop/usims/usim_sk.php?agent_code=KSD0002&amp;offset_type=02&amp;comm_code=SKT1911284&amp;data_off_yn=2" TargetMode="External"/><Relationship Id="rId414" Type="http://schemas.openxmlformats.org/officeDocument/2006/relationships/hyperlink" Target="http://www.freet.co.kr/charge/charge_view_dp.jsp" TargetMode="External"/><Relationship Id="rId456" Type="http://schemas.openxmlformats.org/officeDocument/2006/relationships/hyperlink" Target="http://www.freet.co.kr/charge/charge_view_dp.jsp" TargetMode="External"/><Relationship Id="rId498" Type="http://schemas.openxmlformats.org/officeDocument/2006/relationships/hyperlink" Target="http://www.freet.co.kr/charge/charge_view_pp.jsp" TargetMode="External"/><Relationship Id="rId621" Type="http://schemas.openxmlformats.org/officeDocument/2006/relationships/hyperlink" Target="https://www.tplusdirectmall.com/view/phoneChrgeSystem/getUsimChrgeSystemDet.do" TargetMode="External"/><Relationship Id="rId663" Type="http://schemas.openxmlformats.org/officeDocument/2006/relationships/hyperlink" Target="http://www.eyes.co.kr/main/shop/Goodsplan/planview/PC0KB00087/SKT/PY" TargetMode="External"/><Relationship Id="rId870" Type="http://schemas.openxmlformats.org/officeDocument/2006/relationships/hyperlink" Target="https://www.mobing.co.kr/html/service/sub01_view.php?tcd=K&amp;pgs=&amp;no=UNCLTE10G" TargetMode="External"/><Relationship Id="rId13" Type="http://schemas.openxmlformats.org/officeDocument/2006/relationships/hyperlink" Target="https://www.uplussave.com/shop/pric/pricDetail.mhp?upPpnSeq=1&amp;upPpnCd=BSC&amp;devKdCd=001" TargetMode="External"/><Relationship Id="rId109" Type="http://schemas.openxmlformats.org/officeDocument/2006/relationships/hyperlink" Target="http://mobile.lghellovision.net/mv_Client/rate/rate_01_01_view.asp?curIndex=1&amp;Telecom=KT&amp;paymentCode=PDB0000122&amp;tabMenu=C&amp;ChkPayment_Category=A" TargetMode="External"/><Relationship Id="rId260" Type="http://schemas.openxmlformats.org/officeDocument/2006/relationships/hyperlink" Target="https://www.eyagi.co.kr/shop/usims/usim_sk.php?agent_code=KSD0002&amp;offset_type=02&amp;comm_code=PC0NB00117&amp;data_off_yn=2" TargetMode="External"/><Relationship Id="rId316" Type="http://schemas.openxmlformats.org/officeDocument/2006/relationships/hyperlink" Target="https://www.eyagi.co.kr/shop/usims/usim_kt.php?agent_code=KSD0002&amp;offset_type=02&amp;comm_code=KTDP000003&amp;data_off_yn=1" TargetMode="External"/><Relationship Id="rId523" Type="http://schemas.openxmlformats.org/officeDocument/2006/relationships/hyperlink" Target="https://www.tplusmall.co.kr/view/phoneChrgeSystem/getPhoneChrgeSystemDet.do" TargetMode="External"/><Relationship Id="rId719" Type="http://schemas.openxmlformats.org/officeDocument/2006/relationships/hyperlink" Target="http://www.eyes.co.kr/main/shop/Goodsplan/planview/PC0KB00126/SKT/PY" TargetMode="External"/><Relationship Id="rId55" Type="http://schemas.openxmlformats.org/officeDocument/2006/relationships/hyperlink" Target="http://mobile.lghellovision.net/mv_Client/rate/rate_01_01_view.asp?curIndex=1&amp;Telecom=LGU&amp;paymentCode=PDLB000003&amp;tabMenu=C&amp;ChkPayment_Category=A" TargetMode="External"/><Relationship Id="rId97" Type="http://schemas.openxmlformats.org/officeDocument/2006/relationships/hyperlink" Target="http://mobile.lghellovision.net/mv_Client/rate/rate_01_01_view.asp?curIndex=1&amp;Telecom=KT&amp;paymentCode=PDB0000154&amp;tabMenu=C&amp;ChkPayment_Category=A" TargetMode="External"/><Relationship Id="rId120" Type="http://schemas.openxmlformats.org/officeDocument/2006/relationships/hyperlink" Target="http://mobile.lghellovision.net/mv_Client/rate/rate_01_01_view.asp?curIndex=8&amp;Telecom=LGU&amp;paymentCode=PDLB000049&amp;tabMenu=C&amp;ChkPayment_Category=G" TargetMode="External"/><Relationship Id="rId358" Type="http://schemas.openxmlformats.org/officeDocument/2006/relationships/hyperlink" Target="https://www.smartelmall.com/sub/charge/recom_view_new.asp?charge_idx=260&amp;telecom=LGU+" TargetMode="External"/><Relationship Id="rId565" Type="http://schemas.openxmlformats.org/officeDocument/2006/relationships/hyperlink" Target="https://www.tplusmall.co.kr/view/usimSbscrb/getRecdusimDet.do" TargetMode="External"/><Relationship Id="rId730" Type="http://schemas.openxmlformats.org/officeDocument/2006/relationships/hyperlink" Target="http://www.eyes.co.kr/main/shop/Goodsplan/planview/PC0KB00048/SKT/PY" TargetMode="External"/><Relationship Id="rId772" Type="http://schemas.openxmlformats.org/officeDocument/2006/relationships/hyperlink" Target="http://www.eyes.co.kr/main/shop/Goodsplan/planview/EVLTPPS50/KT/PT" TargetMode="External"/><Relationship Id="rId828" Type="http://schemas.openxmlformats.org/officeDocument/2006/relationships/hyperlink" Target="https://www.mobing.co.kr/html/service/sub01_view.php?tcd=S&amp;pgs=&amp;no=PC0LB00028" TargetMode="External"/><Relationship Id="rId162" Type="http://schemas.openxmlformats.org/officeDocument/2006/relationships/hyperlink" Target="http://mobile.lghellovision.net/mv_Client/rate/rate_01_01_view.asp?curIndex=8&amp;Telecom=KT&amp;paymentCode=PDB0000246&amp;tabMenu=C&amp;ChkPayment_Category=G" TargetMode="External"/><Relationship Id="rId218" Type="http://schemas.openxmlformats.org/officeDocument/2006/relationships/hyperlink" Target="https://www.eyagi.co.kr/shop/usims/usim_sk.php?agent_code=KSD0002&amp;offset_type=02&amp;comm_code=SKT2019001&amp;data_off_yn=1" TargetMode="External"/><Relationship Id="rId425" Type="http://schemas.openxmlformats.org/officeDocument/2006/relationships/hyperlink" Target="http://www.freet.co.kr/charge/charge_view_dp.jsp" TargetMode="External"/><Relationship Id="rId467" Type="http://schemas.openxmlformats.org/officeDocument/2006/relationships/hyperlink" Target="http://www.freet.co.kr/charge/charge_view_dp.jsp" TargetMode="External"/><Relationship Id="rId632" Type="http://schemas.openxmlformats.org/officeDocument/2006/relationships/hyperlink" Target="https://www.tplusdirectmall.com/view/phoneChrgeSystem/getUsimChrgeSystemDet.do" TargetMode="External"/><Relationship Id="rId271" Type="http://schemas.openxmlformats.org/officeDocument/2006/relationships/hyperlink" Target="https://www.eyagi.co.kr/shop/usims/usim_lg.php?agent_code=KSD0002&amp;offset_type=02&amp;comm_code=LGU2019009&amp;data_off_yn=0" TargetMode="External"/><Relationship Id="rId674" Type="http://schemas.openxmlformats.org/officeDocument/2006/relationships/hyperlink" Target="http://www.eyes.co.kr/main/shop/Goodsplan/planview/PC0KB00093/SKT/PY" TargetMode="External"/><Relationship Id="rId881" Type="http://schemas.openxmlformats.org/officeDocument/2006/relationships/hyperlink" Target="https://www.mobing.co.kr/html/service/sub01_view.php?tcd=K&amp;pgs=&amp;no=UNCPREBSC" TargetMode="External"/><Relationship Id="rId24" Type="http://schemas.openxmlformats.org/officeDocument/2006/relationships/hyperlink" Target="https://homeplus.uplussave.com/prtn/hp/index.mhp" TargetMode="External"/><Relationship Id="rId66" Type="http://schemas.openxmlformats.org/officeDocument/2006/relationships/hyperlink" Target="http://mobile.lghellovision.net/mv_Client/rate/rate_01_01_view.asp?curIndex=1&amp;Telecom=LGU&amp;paymentCode=PDLB000015&amp;tabMenu=C&amp;ChkPayment_Category=A" TargetMode="External"/><Relationship Id="rId131" Type="http://schemas.openxmlformats.org/officeDocument/2006/relationships/hyperlink" Target="http://mobile.lghellovision.net/mv_Client/rate/rate_01_01_view.asp?curIndex=8&amp;Telecom=LGU&amp;paymentCode=PDLB000030&amp;tabMenu=C&amp;ChkPayment_Category=G" TargetMode="External"/><Relationship Id="rId327" Type="http://schemas.openxmlformats.org/officeDocument/2006/relationships/hyperlink" Target="https://www.eyagi.co.kr/shop/usims/usim_sk_av.php?agent_code=KSD0002&amp;offset_type=01&amp;comm_code=SKBAND0003&amp;data_off_yn=0" TargetMode="External"/><Relationship Id="rId369" Type="http://schemas.openxmlformats.org/officeDocument/2006/relationships/hyperlink" Target="https://www.smartelmall.com/sub/charge/recom_view_new.asp?charge_idx=342&amp;telecom=LGU+" TargetMode="External"/><Relationship Id="rId534" Type="http://schemas.openxmlformats.org/officeDocument/2006/relationships/hyperlink" Target="https://www.tplusmall.co.kr/view/phoneChrgeSystem/getPhoneChrgeSystemDet.do" TargetMode="External"/><Relationship Id="rId576" Type="http://schemas.openxmlformats.org/officeDocument/2006/relationships/hyperlink" Target="https://www.tplusmall.co.kr/view/usimSbscrb/getRecdusimDet.do" TargetMode="External"/><Relationship Id="rId741" Type="http://schemas.openxmlformats.org/officeDocument/2006/relationships/hyperlink" Target="http://www.eyes.co.kr/main/shop/Goodsplan/planview/LPZ0016048/LGT/PY" TargetMode="External"/><Relationship Id="rId783" Type="http://schemas.openxmlformats.org/officeDocument/2006/relationships/hyperlink" Target="http://www.eyes.co.kr/main/shop/Goodsplan/planview/LPZ0010091/LGT/PT" TargetMode="External"/><Relationship Id="rId839" Type="http://schemas.openxmlformats.org/officeDocument/2006/relationships/hyperlink" Target="https://www.mobing.co.kr/html/service/sub01_view.php?tcd=S&amp;pgs=&amp;no=PC0LB00024" TargetMode="External"/><Relationship Id="rId173" Type="http://schemas.openxmlformats.org/officeDocument/2006/relationships/hyperlink" Target="http://mobile.lghellovision.net/mv_Client/rate/rate_01_01_view.asp?curIndex=8&amp;Telecom=KT&amp;paymentCode=PDB0000132&amp;tabMenu=C&amp;ChkPayment_Category=G" TargetMode="External"/><Relationship Id="rId229" Type="http://schemas.openxmlformats.org/officeDocument/2006/relationships/hyperlink" Target="https://www.eyagi.co.kr/shop/usims/usim_sk.php?agent_code=KSD0002&amp;offset_type=02&amp;comm_code=SKT2019014&amp;data_off_yn=1" TargetMode="External"/><Relationship Id="rId380" Type="http://schemas.openxmlformats.org/officeDocument/2006/relationships/hyperlink" Target="https://www.smartelmall.com/sub/prepay/view_new.asp?charge_idx=266" TargetMode="External"/><Relationship Id="rId436" Type="http://schemas.openxmlformats.org/officeDocument/2006/relationships/hyperlink" Target="http://www.freet.co.kr/charge/charge_view_dp.jsp" TargetMode="External"/><Relationship Id="rId601" Type="http://schemas.openxmlformats.org/officeDocument/2006/relationships/hyperlink" Target="https://www.tplusmall.co.kr/view/usimSbscrb/getRecdusimDet.do" TargetMode="External"/><Relationship Id="rId643" Type="http://schemas.openxmlformats.org/officeDocument/2006/relationships/hyperlink" Target="http://www.eyes.co.kr/main/shop/Goodsplan/planview/PC0KB00081/SKT/PY" TargetMode="External"/><Relationship Id="rId240" Type="http://schemas.openxmlformats.org/officeDocument/2006/relationships/hyperlink" Target="https://www.eyagi.co.kr/shop/usims/usim_sk.php?agent_code=KSD0002&amp;offset_type=02&amp;comm_code=PC0NB00105&amp;data_off_yn=2" TargetMode="External"/><Relationship Id="rId478" Type="http://schemas.openxmlformats.org/officeDocument/2006/relationships/hyperlink" Target="http://www.freet.co.kr/charge/charge_view_dp.jsp" TargetMode="External"/><Relationship Id="rId685" Type="http://schemas.openxmlformats.org/officeDocument/2006/relationships/hyperlink" Target="http://www.eyes.co.kr/main/shop/Goodsplan/planview/PC0KB00022/SKT/PY" TargetMode="External"/><Relationship Id="rId850" Type="http://schemas.openxmlformats.org/officeDocument/2006/relationships/hyperlink" Target="https://www.mobing.co.kr/html/service/sub01_view.php?tcd=S&amp;pgs=&amp;no=P075PLTE60" TargetMode="External"/><Relationship Id="rId892" Type="http://schemas.openxmlformats.org/officeDocument/2006/relationships/hyperlink" Target="https://www.mobing.co.kr/html/service/sub01_view.php?tcd=L&amp;pgs=&amp;no=LPZ0002443" TargetMode="External"/><Relationship Id="rId35" Type="http://schemas.openxmlformats.org/officeDocument/2006/relationships/hyperlink" Target="https://gs25.uplussave.com/prtn/gs25/index.mhp" TargetMode="External"/><Relationship Id="rId77" Type="http://schemas.openxmlformats.org/officeDocument/2006/relationships/hyperlink" Target="http://mobile.lghellovision.net/mv_Client/rate/rate_01_01_view.asp?curIndex=1&amp;Telecom=LGU&amp;paymentCode=PDLB000029&amp;tabMenu=C&amp;ChkPayment_Category=A" TargetMode="External"/><Relationship Id="rId100" Type="http://schemas.openxmlformats.org/officeDocument/2006/relationships/hyperlink" Target="http://mobile.lghellovision.net/mv_Client/rate/rate_01_01_view.asp?curIndex=1&amp;Telecom=KT&amp;paymentCode=PDB0000268&amp;tabMenu=C&amp;ChkPayment_Category=A" TargetMode="External"/><Relationship Id="rId282" Type="http://schemas.openxmlformats.org/officeDocument/2006/relationships/hyperlink" Target="https://www.eyagi.co.kr/shop/usims/usim_lg.php?agent_code=KSD0002&amp;offset_type=02&amp;comm_code=LGU2019016&amp;data_off_yn=0" TargetMode="External"/><Relationship Id="rId338" Type="http://schemas.openxmlformats.org/officeDocument/2006/relationships/hyperlink" Target="https://www.eyagi.co.kr/shop/usims/usim_lg_av.php?agent_code=KSD0002&amp;offset_type=01&amp;comm_code=LPZ0010062&amp;data_off_yn=0" TargetMode="External"/><Relationship Id="rId503" Type="http://schemas.openxmlformats.org/officeDocument/2006/relationships/hyperlink" Target="http://www.freet.co.kr/charge/charge_view_pp.jsp" TargetMode="External"/><Relationship Id="rId545" Type="http://schemas.openxmlformats.org/officeDocument/2006/relationships/hyperlink" Target="https://www.tplusmall.co.kr/view/phoneChrgeSystem/getPhoneChrgeSystemDet.do" TargetMode="External"/><Relationship Id="rId587" Type="http://schemas.openxmlformats.org/officeDocument/2006/relationships/hyperlink" Target="https://www.tplusmall.co.kr/view/usimSbscrb/getRecdusimDet.do" TargetMode="External"/><Relationship Id="rId710" Type="http://schemas.openxmlformats.org/officeDocument/2006/relationships/hyperlink" Target="http://www.eyes.co.kr/main/shop/Goodsplan/planview/PC0KB00070/SKT/PY" TargetMode="External"/><Relationship Id="rId752" Type="http://schemas.openxmlformats.org/officeDocument/2006/relationships/hyperlink" Target="http://www.eyes.co.kr/main/shop/Goodsplan/planview/LPZ0016038/LGT/PY" TargetMode="External"/><Relationship Id="rId808" Type="http://schemas.openxmlformats.org/officeDocument/2006/relationships/hyperlink" Target="https://www.mobing.co.kr/html/service/sub01_view.php?tcd=S&amp;pgs=&amp;no=P075PLTM40" TargetMode="External"/><Relationship Id="rId8" Type="http://schemas.openxmlformats.org/officeDocument/2006/relationships/hyperlink" Target="https://www.uplussave.com/shop/pric/pricDetail.mhp?upPpnSeq=42&amp;upPpnCd=CM&amp;devKdCd=001" TargetMode="External"/><Relationship Id="rId142" Type="http://schemas.openxmlformats.org/officeDocument/2006/relationships/hyperlink" Target="http://mobile.lghellovision.net/mv_Client/rate/rate_01_01_view.asp?curIndex=8&amp;Telecom=LGU&amp;paymentCode=PDLB000060&amp;tabMenu=C&amp;ChkPayment_Category=G" TargetMode="External"/><Relationship Id="rId184" Type="http://schemas.openxmlformats.org/officeDocument/2006/relationships/hyperlink" Target="http://mobile.lghellovision.net/mv_Client/rate/rate_01_01_view.asp?curIndex=8&amp;Telecom=KT&amp;paymentCode=PDB0000108&amp;tabMenu=C&amp;ChkPayment_Category=G" TargetMode="External"/><Relationship Id="rId391" Type="http://schemas.openxmlformats.org/officeDocument/2006/relationships/hyperlink" Target="https://www.smartelmall.com/sub/prepay/view_new.asp?charge_idx=320" TargetMode="External"/><Relationship Id="rId405" Type="http://schemas.openxmlformats.org/officeDocument/2006/relationships/hyperlink" Target="http://www.freet.co.kr/charge/charge_view_dp.jsp" TargetMode="External"/><Relationship Id="rId447" Type="http://schemas.openxmlformats.org/officeDocument/2006/relationships/hyperlink" Target="http://www.freet.co.kr/charge/charge_view_dp.jsp" TargetMode="External"/><Relationship Id="rId612" Type="http://schemas.openxmlformats.org/officeDocument/2006/relationships/hyperlink" Target="https://www.tplusdirectmall.com/view/phoneChrgeSystem/getUsimChrgeSystemList.do" TargetMode="External"/><Relationship Id="rId794" Type="http://schemas.openxmlformats.org/officeDocument/2006/relationships/hyperlink" Target="https://www.mobing.co.kr/html/service/sub01_view.php?tcd=S&amp;pgs=&amp;no=P075PSAV03" TargetMode="External"/><Relationship Id="rId251" Type="http://schemas.openxmlformats.org/officeDocument/2006/relationships/hyperlink" Target="https://www.eyagi.co.kr/shop/usims/usim_sk.php?agent_code=KSD0002&amp;offset_type=02&amp;comm_code=SKT2019042&amp;data_off_yn=4" TargetMode="External"/><Relationship Id="rId489" Type="http://schemas.openxmlformats.org/officeDocument/2006/relationships/hyperlink" Target="http://www.freet.co.kr/charge/charge_view_pp.jsp" TargetMode="External"/><Relationship Id="rId654" Type="http://schemas.openxmlformats.org/officeDocument/2006/relationships/hyperlink" Target="http://www.eyes.co.kr/main/shop/Goodsplan/planview/PC0KB00074/SKT/PY" TargetMode="External"/><Relationship Id="rId696" Type="http://schemas.openxmlformats.org/officeDocument/2006/relationships/hyperlink" Target="http://www.eyes.co.kr/main/shop/Goodsplan/planview/PC0KB00046/SKT/PY" TargetMode="External"/><Relationship Id="rId861" Type="http://schemas.openxmlformats.org/officeDocument/2006/relationships/hyperlink" Target="https://www.mobing.co.kr/html/service/sub01_view.php?tcd=K&amp;pgs=&amp;no=LTESPLDT1" TargetMode="External"/><Relationship Id="rId46" Type="http://schemas.openxmlformats.org/officeDocument/2006/relationships/hyperlink" Target="https://www.pinplay.co.kr/product/deal/detail/39" TargetMode="External"/><Relationship Id="rId293" Type="http://schemas.openxmlformats.org/officeDocument/2006/relationships/hyperlink" Target="https://www.eyagi.co.kr/shop/usims/usim_lg.php?agent_code=KSD0002&amp;offset_type=02&amp;comm_code=LPZ0015932&amp;data_off_yn=1" TargetMode="External"/><Relationship Id="rId307" Type="http://schemas.openxmlformats.org/officeDocument/2006/relationships/hyperlink" Target="https://www.eyagi.co.kr/shop/usims/usim_lg.php?agent_code=KSD0002&amp;offset_type=02&amp;comm_code=LGU2019042&amp;data_off_yn=0" TargetMode="External"/><Relationship Id="rId349" Type="http://schemas.openxmlformats.org/officeDocument/2006/relationships/hyperlink" Target="https://www.smartelmall.com/sub/charge/recom_view_new.asp?charge_idx=294&amp;telecom=SKT" TargetMode="External"/><Relationship Id="rId514" Type="http://schemas.openxmlformats.org/officeDocument/2006/relationships/hyperlink" Target="http://www.freet.co.kr/charge/charge_view_pp.jsp" TargetMode="External"/><Relationship Id="rId556" Type="http://schemas.openxmlformats.org/officeDocument/2006/relationships/hyperlink" Target="https://www.tplusmall.co.kr/view/usimSbscrb/getRecdusimDet.do" TargetMode="External"/><Relationship Id="rId721" Type="http://schemas.openxmlformats.org/officeDocument/2006/relationships/hyperlink" Target="http://www.eyes.co.kr/main/shop/Goodsplan/planview/PC0KB00123/SKT/PY" TargetMode="External"/><Relationship Id="rId763" Type="http://schemas.openxmlformats.org/officeDocument/2006/relationships/hyperlink" Target="http://www.eyes.co.kr/main/shop/Goodsplan/planview/P050PEV090/SKT/PT" TargetMode="External"/><Relationship Id="rId88" Type="http://schemas.openxmlformats.org/officeDocument/2006/relationships/hyperlink" Target="http://mobile.lghellovision.net/mv_Client/rate/rate_01_01_view.asp?curIndex=1&amp;Telecom=SKT&amp;paymentCode=PC0TB00045&amp;tabMenu=C&amp;ChkPayment_Category=A" TargetMode="External"/><Relationship Id="rId111" Type="http://schemas.openxmlformats.org/officeDocument/2006/relationships/hyperlink" Target="http://mobile.lghellovision.net/mv_Client/rate/rate_01_01_view.asp?curIndex=1&amp;Telecom=KT&amp;paymentCode=PDB0000211&amp;tabMenu=C&amp;ChkPayment_Category=A" TargetMode="External"/><Relationship Id="rId153" Type="http://schemas.openxmlformats.org/officeDocument/2006/relationships/hyperlink" Target="http://mobile.lghellovision.net/mv_Client/rate/rate_01_01_view.asp?curIndex=8&amp;Telecom=KT&amp;paymentCode=PDB0000198&amp;tabMenu=C&amp;ChkPayment_Category=G" TargetMode="External"/><Relationship Id="rId195" Type="http://schemas.openxmlformats.org/officeDocument/2006/relationships/hyperlink" Target="http://mobile.lghellovision.net/mv_Client/rate/rate_01_01_view.asp?curIndex=8&amp;Telecom=SKT&amp;paymentCode=PC0TB00046&amp;tabMenu=C&amp;ChkPayment_Category=G" TargetMode="External"/><Relationship Id="rId209" Type="http://schemas.openxmlformats.org/officeDocument/2006/relationships/hyperlink" Target="http://mobile.lghellovision.net/mv_Client/rate/rate_01_01_view.asp?curIndex=2&amp;Telecom=KT&amp;paymentCode=PD00000003&amp;tabMenu=C&amp;ChkPayment_Category=B" TargetMode="External"/><Relationship Id="rId360" Type="http://schemas.openxmlformats.org/officeDocument/2006/relationships/hyperlink" Target="https://www.smartelmall.com/sub/charge/recom_view_new.asp?charge_idx=350&amp;telecom=LGU+" TargetMode="External"/><Relationship Id="rId416" Type="http://schemas.openxmlformats.org/officeDocument/2006/relationships/hyperlink" Target="http://www.freet.co.kr/charge/charge_view_dp.jsp" TargetMode="External"/><Relationship Id="rId598" Type="http://schemas.openxmlformats.org/officeDocument/2006/relationships/hyperlink" Target="https://www.tplusmall.co.kr/view/usimSbscrb/getRecdusimDet.do" TargetMode="External"/><Relationship Id="rId819" Type="http://schemas.openxmlformats.org/officeDocument/2006/relationships/hyperlink" Target="https://www.mobing.co.kr/html/service/sub01_view.php?tcd=S&amp;pgs=&amp;no=PC0LB00044" TargetMode="External"/><Relationship Id="rId220" Type="http://schemas.openxmlformats.org/officeDocument/2006/relationships/hyperlink" Target="https://www.eyagi.co.kr/shop/usims/usim_sk.php?agent_code=KSD0002&amp;offset_type=02&amp;comm_code=SKT2019004&amp;data_off_yn=1" TargetMode="External"/><Relationship Id="rId458" Type="http://schemas.openxmlformats.org/officeDocument/2006/relationships/hyperlink" Target="http://www.freet.co.kr/charge/charge_view_pp.jsp" TargetMode="External"/><Relationship Id="rId623" Type="http://schemas.openxmlformats.org/officeDocument/2006/relationships/hyperlink" Target="https://www.tplusdirectmall.com/view/phoneChrgeSystem/getUsimChrgeSystemDet.do" TargetMode="External"/><Relationship Id="rId665" Type="http://schemas.openxmlformats.org/officeDocument/2006/relationships/hyperlink" Target="http://www.eyes.co.kr/main/shop/Goodsplan/planview/PC0KB00111/SKT/PY" TargetMode="External"/><Relationship Id="rId830" Type="http://schemas.openxmlformats.org/officeDocument/2006/relationships/hyperlink" Target="https://www.mobing.co.kr/html/service/sub01_view.php?tcd=S&amp;pgs=&amp;no=PC0LB00030" TargetMode="External"/><Relationship Id="rId872" Type="http://schemas.openxmlformats.org/officeDocument/2006/relationships/hyperlink" Target="https://www.mobing.co.kr/html/service/sub01_view.php?tcd=K&amp;pgs=&amp;no=UNCPPSDFR" TargetMode="External"/><Relationship Id="rId15" Type="http://schemas.openxmlformats.org/officeDocument/2006/relationships/hyperlink" Target="https://www.uplussave.com/shop/pric/pricDetail.mhp?upPpnSeq=1&amp;upPpnCd=BSC&amp;devKdCd=001" TargetMode="External"/><Relationship Id="rId57" Type="http://schemas.openxmlformats.org/officeDocument/2006/relationships/hyperlink" Target="http://mobile.lghellovision.net/mv_Client/rate/rate_01_01_view.asp?curIndex=1&amp;Telecom=KT&amp;paymentCode=PD00000038&amp;tabMenu=C&amp;ChkPayment_Category=A" TargetMode="External"/><Relationship Id="rId262" Type="http://schemas.openxmlformats.org/officeDocument/2006/relationships/hyperlink" Target="https://www.eyagi.co.kr/shop/usims/usim_lg.php?agent_code=KSD0002&amp;offset_type=02&amp;comm_code=LGU2019012&amp;data_off_yn=0" TargetMode="External"/><Relationship Id="rId318" Type="http://schemas.openxmlformats.org/officeDocument/2006/relationships/hyperlink" Target="https://www.eyagi.co.kr/shop/usims/usim_kt.php?agent_code=KSD0002&amp;offset_type=02&amp;comm_code=GHSSTDT11&amp;data_off_yn=2" TargetMode="External"/><Relationship Id="rId525" Type="http://schemas.openxmlformats.org/officeDocument/2006/relationships/hyperlink" Target="https://www.tplusmall.co.kr/view/phoneChrgeSystem/getPhoneChrgeSystemDet.do" TargetMode="External"/><Relationship Id="rId567" Type="http://schemas.openxmlformats.org/officeDocument/2006/relationships/hyperlink" Target="https://www.tplusmall.co.kr/view/usimSbscrb/getRecdusimDet.do" TargetMode="External"/><Relationship Id="rId732" Type="http://schemas.openxmlformats.org/officeDocument/2006/relationships/hyperlink" Target="http://www.eyes.co.kr/main/shop/Goodsplan/planview/LPZ0016679/LGT/PY" TargetMode="External"/><Relationship Id="rId99" Type="http://schemas.openxmlformats.org/officeDocument/2006/relationships/hyperlink" Target="http://mobile.lghellovision.net/mv_Client/rate/rate_01_01_view.asp?curIndex=1&amp;Telecom=KT&amp;paymentCode=PDB0000157&amp;tabMenu=C&amp;ChkPayment_Category=A" TargetMode="External"/><Relationship Id="rId122" Type="http://schemas.openxmlformats.org/officeDocument/2006/relationships/hyperlink" Target="http://mobile.lghellovision.net/mv_Client/rate/rate_01_01_view.asp?curIndex=8&amp;Telecom=LGU&amp;paymentCode=PDLB000054&amp;tabMenu=C&amp;ChkPayment_Category=G" TargetMode="External"/><Relationship Id="rId164" Type="http://schemas.openxmlformats.org/officeDocument/2006/relationships/hyperlink" Target="http://mobile.lghellovision.net/mv_Client/rate/rate_01_01_view.asp?curIndex=8&amp;Telecom=KT&amp;paymentCode=PDB0000249&amp;tabMenu=C&amp;ChkPayment_Category=G" TargetMode="External"/><Relationship Id="rId371" Type="http://schemas.openxmlformats.org/officeDocument/2006/relationships/hyperlink" Target="https://www.smartelmall.com/sub/charge/recom_view_new.asp?charge_idx=314&amp;telecom=LGU+" TargetMode="External"/><Relationship Id="rId774" Type="http://schemas.openxmlformats.org/officeDocument/2006/relationships/hyperlink" Target="http://www.eyes.co.kr/main/shop/Goodsplan/planview/EVLTPPS90/KT/PT" TargetMode="External"/><Relationship Id="rId427" Type="http://schemas.openxmlformats.org/officeDocument/2006/relationships/hyperlink" Target="http://www.freet.co.kr/charge/charge_view_dp.jsp" TargetMode="External"/><Relationship Id="rId469" Type="http://schemas.openxmlformats.org/officeDocument/2006/relationships/hyperlink" Target="http://www.freet.co.kr/charge/charge_view_dp.jsp" TargetMode="External"/><Relationship Id="rId634" Type="http://schemas.openxmlformats.org/officeDocument/2006/relationships/hyperlink" Target="https://www.tplusdirectmall.com/view/phoneChrgeSystem/getUsimChrgeSystemDet.do" TargetMode="External"/><Relationship Id="rId676" Type="http://schemas.openxmlformats.org/officeDocument/2006/relationships/hyperlink" Target="http://www.eyes.co.kr/main/shop/Goodsplan/planview/PC0KB00088/SKT/PY" TargetMode="External"/><Relationship Id="rId841" Type="http://schemas.openxmlformats.org/officeDocument/2006/relationships/hyperlink" Target="https://www.mobing.co.kr/html/service/sub01_view.php?tcd=S&amp;pgs=&amp;no=PC0LB00052" TargetMode="External"/><Relationship Id="rId883" Type="http://schemas.openxmlformats.org/officeDocument/2006/relationships/hyperlink" Target="https://www.mobing.co.kr/html/service/sub01_view.php?tcd=K&amp;pgs=&amp;no=UNCPRESIP" TargetMode="External"/><Relationship Id="rId26" Type="http://schemas.openxmlformats.org/officeDocument/2006/relationships/hyperlink" Target="https://homeplus.uplussave.com/prtn/hp/index.mhp" TargetMode="External"/><Relationship Id="rId231" Type="http://schemas.openxmlformats.org/officeDocument/2006/relationships/hyperlink" Target="https://www.eyagi.co.kr/shop/usims/usim_sk.php?agent_code=KSD0002&amp;offset_type=02&amp;comm_code=SKT2019017&amp;data_off_yn=1" TargetMode="External"/><Relationship Id="rId273" Type="http://schemas.openxmlformats.org/officeDocument/2006/relationships/hyperlink" Target="https://www.eyagi.co.kr/shop/usims/usim_lg.php?agent_code=KSD0002&amp;offset_type=02&amp;comm_code=LGU2019019&amp;data_off_yn=0" TargetMode="External"/><Relationship Id="rId329" Type="http://schemas.openxmlformats.org/officeDocument/2006/relationships/hyperlink" Target="https://www.eyagi.co.kr/shop/usims/usim_sk_av.php?agent_code=KSD0002&amp;offset_type=01&amp;comm_code=SKBAND0005&amp;data_off_yn=0" TargetMode="External"/><Relationship Id="rId480" Type="http://schemas.openxmlformats.org/officeDocument/2006/relationships/hyperlink" Target="http://www.freet.co.kr/charge/charge_view_dp.jsp" TargetMode="External"/><Relationship Id="rId536" Type="http://schemas.openxmlformats.org/officeDocument/2006/relationships/hyperlink" Target="https://www.tplusmall.co.kr/view/phoneChrgeSystem/getPhoneChrgeSystemDet.do" TargetMode="External"/><Relationship Id="rId701" Type="http://schemas.openxmlformats.org/officeDocument/2006/relationships/hyperlink" Target="http://www.eyes.co.kr/main/shop/Goodsplan/planview/PC0KB00107/SKT/PY" TargetMode="External"/><Relationship Id="rId68" Type="http://schemas.openxmlformats.org/officeDocument/2006/relationships/hyperlink" Target="http://mobile.lghellovision.net/mv_Client/rate/rate_01_01_view.asp?curIndex=1&amp;Telecom=LGU&amp;paymentCode=PDLB000019&amp;tabMenu=C&amp;ChkPayment_Category=A" TargetMode="External"/><Relationship Id="rId133" Type="http://schemas.openxmlformats.org/officeDocument/2006/relationships/hyperlink" Target="http://mobile.lghellovision.net/mv_Client/rate/rate_01_01_view.asp?curIndex=8&amp;Telecom=LGU&amp;paymentCode=PDLB000038&amp;tabMenu=C&amp;ChkPayment_Category=G" TargetMode="External"/><Relationship Id="rId175" Type="http://schemas.openxmlformats.org/officeDocument/2006/relationships/hyperlink" Target="http://mobile.lghellovision.net/mv_Client/rate/rate_01_01_view.asp?curIndex=8&amp;Telecom=KT&amp;paymentCode=PDB0000114&amp;tabMenu=C&amp;ChkPayment_Category=G" TargetMode="External"/><Relationship Id="rId340" Type="http://schemas.openxmlformats.org/officeDocument/2006/relationships/hyperlink" Target="https://www.eyagi.co.kr/shop/usims/usim_lg_av.php?agent_code=KSD0002&amp;offset_type=01&amp;comm_code=LPZ0002435&amp;data_off_yn=0" TargetMode="External"/><Relationship Id="rId578" Type="http://schemas.openxmlformats.org/officeDocument/2006/relationships/hyperlink" Target="https://www.tplusmall.co.kr/view/usimSbscrb/getRecdusimDet.do" TargetMode="External"/><Relationship Id="rId743" Type="http://schemas.openxmlformats.org/officeDocument/2006/relationships/hyperlink" Target="http://www.eyes.co.kr/main/shop/Goodsplan/planview/LPZ0016043/LGT/PY" TargetMode="External"/><Relationship Id="rId785" Type="http://schemas.openxmlformats.org/officeDocument/2006/relationships/hyperlink" Target="http://www.eyes.co.kr/main/shop/Goodsplan/planview/LPZ0010092/LGT/PT" TargetMode="External"/><Relationship Id="rId200" Type="http://schemas.openxmlformats.org/officeDocument/2006/relationships/hyperlink" Target="http://mobile.lghellovision.net/mv_Client/rate/rate_01_01_view.asp?curIndex=2&amp;Telecom=KT&amp;paymentCode=PDB0000048&amp;tabMenu=C&amp;ChkPayment_Category=B" TargetMode="External"/><Relationship Id="rId382" Type="http://schemas.openxmlformats.org/officeDocument/2006/relationships/hyperlink" Target="https://www.smartelmall.com/sub/prepay/view_new.asp?charge_idx=268" TargetMode="External"/><Relationship Id="rId438" Type="http://schemas.openxmlformats.org/officeDocument/2006/relationships/hyperlink" Target="http://www.freet.co.kr/charge/charge_view_dp.jsp" TargetMode="External"/><Relationship Id="rId603" Type="http://schemas.openxmlformats.org/officeDocument/2006/relationships/hyperlink" Target="https://www.tplusmall.co.kr/view/usimSbscrb/getRecdusimDet.do" TargetMode="External"/><Relationship Id="rId645" Type="http://schemas.openxmlformats.org/officeDocument/2006/relationships/hyperlink" Target="http://www.eyes.co.kr/main/shop/Goodsplan/planview/PC0KB00080/SKT/PY" TargetMode="External"/><Relationship Id="rId687" Type="http://schemas.openxmlformats.org/officeDocument/2006/relationships/hyperlink" Target="http://www.eyes.co.kr/main/shop/Goodsplan/planview/PC0KB00028/SKT/PY" TargetMode="External"/><Relationship Id="rId810" Type="http://schemas.openxmlformats.org/officeDocument/2006/relationships/hyperlink" Target="https://www.mobing.co.kr/html/service/sub01_view.php?tcd=S&amp;pgs=&amp;no=P075PLTM54" TargetMode="External"/><Relationship Id="rId852" Type="http://schemas.openxmlformats.org/officeDocument/2006/relationships/hyperlink" Target="https://www.mobing.co.kr/html/service/sub01_view.php?tcd=S&amp;pgs=&amp;no=PC0LB00002" TargetMode="External"/><Relationship Id="rId242" Type="http://schemas.openxmlformats.org/officeDocument/2006/relationships/hyperlink" Target="https://www.eyagi.co.kr/shop/usims/usim_sk.php?agent_code=KSD0002&amp;offset_type=02&amp;comm_code=SKT2019026&amp;data_off_yn=0" TargetMode="External"/><Relationship Id="rId284" Type="http://schemas.openxmlformats.org/officeDocument/2006/relationships/hyperlink" Target="https://www.eyagi.co.kr/shop/usims/usim_lg.php?agent_code=KSD0002&amp;offset_type=02&amp;comm_code=LGU2019026&amp;data_off_yn=0" TargetMode="External"/><Relationship Id="rId491" Type="http://schemas.openxmlformats.org/officeDocument/2006/relationships/hyperlink" Target="http://www.freet.co.kr/charge/charge_view_pp.jsp" TargetMode="External"/><Relationship Id="rId505" Type="http://schemas.openxmlformats.org/officeDocument/2006/relationships/hyperlink" Target="http://www.freet.co.kr/charge/charge_view_pp.jsp" TargetMode="External"/><Relationship Id="rId712" Type="http://schemas.openxmlformats.org/officeDocument/2006/relationships/hyperlink" Target="http://www.eyes.co.kr/main/shop/Goodsplan/planview/PC0KB00090/SKT/PY" TargetMode="External"/><Relationship Id="rId894" Type="http://schemas.openxmlformats.org/officeDocument/2006/relationships/hyperlink" Target="https://www.mobing.co.kr/html/service/sub01_view.php?tcd=L&amp;pgs=&amp;no=LPZ0002443" TargetMode="External"/><Relationship Id="rId37" Type="http://schemas.openxmlformats.org/officeDocument/2006/relationships/hyperlink" Target="https://lalavla.uplussave.com/prtn/lv/index.mhp" TargetMode="External"/><Relationship Id="rId79" Type="http://schemas.openxmlformats.org/officeDocument/2006/relationships/hyperlink" Target="http://mobile.lghellovision.net/mv_Client/rate/rate_01_01_view.asp?curIndex=1&amp;Telecom=KT&amp;paymentCode=PDB0000263&amp;tabMenu=C&amp;ChkPayment_Category=A" TargetMode="External"/><Relationship Id="rId102" Type="http://schemas.openxmlformats.org/officeDocument/2006/relationships/hyperlink" Target="http://mobile.lghellovision.net/mv_Client/rate/rate_01_01_view.asp?curIndex=1&amp;Telecom=SKT&amp;paymentCode=PC0TB00004&amp;tabMenu=C&amp;ChkPayment_Category=A" TargetMode="External"/><Relationship Id="rId144" Type="http://schemas.openxmlformats.org/officeDocument/2006/relationships/hyperlink" Target="http://mobile.lghellovision.net/mv_Client/rate/rate_01_01_view.asp?curIndex=8&amp;Telecom=LGU&amp;paymentCode=PDLB000063&amp;tabMenu=C&amp;ChkPayment_Category=G" TargetMode="External"/><Relationship Id="rId547" Type="http://schemas.openxmlformats.org/officeDocument/2006/relationships/hyperlink" Target="https://www.tplusmall.co.kr/view/phoneChrgeSystem/getPhoneChrgeSystemDet.do" TargetMode="External"/><Relationship Id="rId589" Type="http://schemas.openxmlformats.org/officeDocument/2006/relationships/hyperlink" Target="https://www.tplusmall.co.kr/view/usimSbscrb/getRecdusimDet.do" TargetMode="External"/><Relationship Id="rId754" Type="http://schemas.openxmlformats.org/officeDocument/2006/relationships/hyperlink" Target="http://www.eyes.co.kr/main/shop/Goodsplan/planview/LPZ0016685/LGT/PY" TargetMode="External"/><Relationship Id="rId796" Type="http://schemas.openxmlformats.org/officeDocument/2006/relationships/hyperlink" Target="https://www.mobing.co.kr/html/service/sub01_view.php?tcd=S&amp;pgs=&amp;no=PC0LB00048" TargetMode="External"/><Relationship Id="rId90" Type="http://schemas.openxmlformats.org/officeDocument/2006/relationships/hyperlink" Target="http://mobile.lghellovision.net/mv_Client/rate/rate_01_01_view.asp?curIndex=1&amp;Telecom=SKT&amp;paymentCode=PC0TB00022&amp;tabMenu=C&amp;ChkPayment_Category=A" TargetMode="External"/><Relationship Id="rId186" Type="http://schemas.openxmlformats.org/officeDocument/2006/relationships/hyperlink" Target="http://mobile.lghellovision.net/mv_Client/rate/rate_01_01_view.asp?curIndex=8&amp;Telecom=KT&amp;paymentCode=PDB0000264&amp;tabMenu=C&amp;ChkPayment_Category=G" TargetMode="External"/><Relationship Id="rId351" Type="http://schemas.openxmlformats.org/officeDocument/2006/relationships/hyperlink" Target="https://www.smartelmall.com/sub/charge/recom_view_new.asp?charge_idx=258&amp;telecom=SKT" TargetMode="External"/><Relationship Id="rId393" Type="http://schemas.openxmlformats.org/officeDocument/2006/relationships/hyperlink" Target="http://www.freet.co.kr/charge/charge_view_dp.jsp" TargetMode="External"/><Relationship Id="rId407" Type="http://schemas.openxmlformats.org/officeDocument/2006/relationships/hyperlink" Target="http://www.freet.co.kr/charge/charge_view_dp.jsp" TargetMode="External"/><Relationship Id="rId449" Type="http://schemas.openxmlformats.org/officeDocument/2006/relationships/hyperlink" Target="http://www.freet.co.kr/charge/charge_view_dp.jsp" TargetMode="External"/><Relationship Id="rId614" Type="http://schemas.openxmlformats.org/officeDocument/2006/relationships/hyperlink" Target="https://www.tplusdirectmall.com/view/phoneChrgeSystem/getUsimChrgeSystemList.do" TargetMode="External"/><Relationship Id="rId656" Type="http://schemas.openxmlformats.org/officeDocument/2006/relationships/hyperlink" Target="http://www.eyes.co.kr/main/shop/Goodsplan/planview/PC0KB00065/SKT/PY" TargetMode="External"/><Relationship Id="rId821" Type="http://schemas.openxmlformats.org/officeDocument/2006/relationships/hyperlink" Target="https://www.mobing.co.kr/html/service/sub01_view.php?tcd=S&amp;pgs=&amp;no=P070PMININ" TargetMode="External"/><Relationship Id="rId863" Type="http://schemas.openxmlformats.org/officeDocument/2006/relationships/hyperlink" Target="https://www.mobing.co.kr/html/service/sub01_view.php?tcd=K&amp;pgs=&amp;no=LTESPLDT3" TargetMode="External"/><Relationship Id="rId211" Type="http://schemas.openxmlformats.org/officeDocument/2006/relationships/hyperlink" Target="http://mobile.lghellovision.net/mv_Client/rate/rate_01_01_view.asp?curIndex=2&amp;Telecom=SKT&amp;paymentCode=PC0TB00024&amp;tabMenu=C&amp;ChkPayment_Category=B" TargetMode="External"/><Relationship Id="rId253" Type="http://schemas.openxmlformats.org/officeDocument/2006/relationships/hyperlink" Target="https://www.eyagi.co.kr/shop/usims/usim_sk.php?agent_code=KSD0002&amp;offset_type=02&amp;comm_code=PC0NB00124&amp;data_off_yn=2" TargetMode="External"/><Relationship Id="rId295" Type="http://schemas.openxmlformats.org/officeDocument/2006/relationships/hyperlink" Target="https://www.eyagi.co.kr/shop/usims/usim_lg.php?agent_code=KSD0002&amp;offset_type=02&amp;comm_code=LPZ0015929&amp;data_off_yn=1" TargetMode="External"/><Relationship Id="rId309" Type="http://schemas.openxmlformats.org/officeDocument/2006/relationships/hyperlink" Target="https://www.eyagi.co.kr/shop/usims/usim_lg.php?agent_code=KSD0002&amp;offset_type=02&amp;comm_code=LPZ0016126&amp;data_off_yn=0" TargetMode="External"/><Relationship Id="rId460" Type="http://schemas.openxmlformats.org/officeDocument/2006/relationships/hyperlink" Target="http://www.freet.co.kr/charge/charge_view_dp.jsp" TargetMode="External"/><Relationship Id="rId516" Type="http://schemas.openxmlformats.org/officeDocument/2006/relationships/hyperlink" Target="http://www.freet.co.kr/charge/charge_view_pp.jsp" TargetMode="External"/><Relationship Id="rId698" Type="http://schemas.openxmlformats.org/officeDocument/2006/relationships/hyperlink" Target="http://www.eyes.co.kr/main/shop/Goodsplan/planview/PC0KB00053/SKT/PY" TargetMode="External"/><Relationship Id="rId48" Type="http://schemas.openxmlformats.org/officeDocument/2006/relationships/hyperlink" Target="http://mobile.lghellovision.net/mv_Client/rate/rate_01_01_view.asp?curIndex=1&amp;Telecom=KT&amp;paymentCode=PDB0000155&amp;tabMenu=C&amp;ChkPayment_Category=A" TargetMode="External"/><Relationship Id="rId113" Type="http://schemas.openxmlformats.org/officeDocument/2006/relationships/hyperlink" Target="http://mobile.lghellovision.net/mv_Client/rate/rate_01_01_view.asp?curIndex=1&amp;Telecom=KT&amp;paymentCode=PDB0000213&amp;tabMenu=C&amp;ChkPayment_Category=A" TargetMode="External"/><Relationship Id="rId320" Type="http://schemas.openxmlformats.org/officeDocument/2006/relationships/hyperlink" Target="https://www.eyagi.co.kr/shop/usims/usim_kt.php?agent_code=KSD0002&amp;offset_type=02&amp;comm_code=GHSSTDT15&amp;data_off_yn=0" TargetMode="External"/><Relationship Id="rId558" Type="http://schemas.openxmlformats.org/officeDocument/2006/relationships/hyperlink" Target="https://www.tplusmall.co.kr/view/usimSbscrb/getRecdusimDet.do" TargetMode="External"/><Relationship Id="rId723" Type="http://schemas.openxmlformats.org/officeDocument/2006/relationships/hyperlink" Target="http://www.eyes.co.kr/main/shop/Goodsplan/planview/PC0KB00121/SKT/PY" TargetMode="External"/><Relationship Id="rId765" Type="http://schemas.openxmlformats.org/officeDocument/2006/relationships/hyperlink" Target="http://www.eyes.co.kr/main/shop/Goodsplan/planview/PC06B00004/SKFIX/PT?pay=59900" TargetMode="External"/><Relationship Id="rId155" Type="http://schemas.openxmlformats.org/officeDocument/2006/relationships/hyperlink" Target="http://mobile.lghellovision.net/mv_Client/rate/rate_01_01_view.asp?curIndex=8&amp;Telecom=KT&amp;paymentCode=PDB0000083&amp;tabMenu=C&amp;ChkPayment_Category=G" TargetMode="External"/><Relationship Id="rId197" Type="http://schemas.openxmlformats.org/officeDocument/2006/relationships/hyperlink" Target="http://mobile.lghellovision.net/mv_Client/rate/rate_01_01_view.asp?curIndex=8&amp;Telecom=SKT&amp;paymentCode=PC0TB00015&amp;tabMenu=C&amp;ChkPayment_Category=G" TargetMode="External"/><Relationship Id="rId362" Type="http://schemas.openxmlformats.org/officeDocument/2006/relationships/hyperlink" Target="https://www.smartelmall.com/sub/charge/recom_view_new.asp?charge_idx=262&amp;telecom=LGU+" TargetMode="External"/><Relationship Id="rId418" Type="http://schemas.openxmlformats.org/officeDocument/2006/relationships/hyperlink" Target="http://www.freet.co.kr/charge/charge_view_dp.jsp" TargetMode="External"/><Relationship Id="rId625" Type="http://schemas.openxmlformats.org/officeDocument/2006/relationships/hyperlink" Target="https://www.tplusdirectmall.com/view/phoneChrgeSystem/getUsimChrgeSystemDet.do" TargetMode="External"/><Relationship Id="rId832" Type="http://schemas.openxmlformats.org/officeDocument/2006/relationships/hyperlink" Target="https://www.mobing.co.kr/html/service/sub01_view.php?tcd=S&amp;pgs=&amp;no=PC0LB00057" TargetMode="External"/><Relationship Id="rId222" Type="http://schemas.openxmlformats.org/officeDocument/2006/relationships/hyperlink" Target="https://www.eyagi.co.kr/shop/usims/usim_sk.php?agent_code=KSD0002&amp;offset_type=02&amp;comm_code=SKT2019006&amp;data_off_yn=1" TargetMode="External"/><Relationship Id="rId264" Type="http://schemas.openxmlformats.org/officeDocument/2006/relationships/hyperlink" Target="https://www.eyagi.co.kr/shop/usims/usim_lg.php?agent_code=KSD0002&amp;offset_type=02&amp;comm_code=LGU2019022&amp;data_off_yn=0" TargetMode="External"/><Relationship Id="rId471" Type="http://schemas.openxmlformats.org/officeDocument/2006/relationships/hyperlink" Target="http://www.freet.co.kr/charge/charge_view_dp.jsp" TargetMode="External"/><Relationship Id="rId667" Type="http://schemas.openxmlformats.org/officeDocument/2006/relationships/hyperlink" Target="http://www.eyes.co.kr/main/shop/Goodsplan/planview/PC0KB00101/SKT/PY" TargetMode="External"/><Relationship Id="rId874" Type="http://schemas.openxmlformats.org/officeDocument/2006/relationships/hyperlink" Target="https://www.mobing.co.kr/html/service/sub01_view.php?tcd=K&amp;pgs=&amp;no=PL19CU649" TargetMode="External"/><Relationship Id="rId17" Type="http://schemas.openxmlformats.org/officeDocument/2006/relationships/hyperlink" Target="https://www.uplussave.com/shop/pric/pricDetail.mhp?upPpnSeq=5&amp;upPpnCd=TEEN&amp;devKdCd=001" TargetMode="External"/><Relationship Id="rId59" Type="http://schemas.openxmlformats.org/officeDocument/2006/relationships/hyperlink" Target="http://mobile.lghellovision.net/mv_Client/rate/rate_01_01_view.asp?curIndex=1&amp;Telecom=LGU&amp;paymentCode=PDLB000006&amp;tabMenu=C&amp;ChkPayment_Category=A" TargetMode="External"/><Relationship Id="rId124" Type="http://schemas.openxmlformats.org/officeDocument/2006/relationships/hyperlink" Target="http://mobile.lghellovision.net/mv_Client/rate/rate_01_01_view.asp?curIndex=8&amp;Telecom=LGU&amp;paymentCode=PDLB000109&amp;tabMenu=C&amp;ChkPayment_Category=G" TargetMode="External"/><Relationship Id="rId527" Type="http://schemas.openxmlformats.org/officeDocument/2006/relationships/hyperlink" Target="https://www.tplusmall.co.kr/view/phoneChrgeSystem/getPhoneChrgeSystemDet.do" TargetMode="External"/><Relationship Id="rId569" Type="http://schemas.openxmlformats.org/officeDocument/2006/relationships/hyperlink" Target="https://www.tplusmall.co.kr/view/usimSbscrb/getRecdusimDet.do" TargetMode="External"/><Relationship Id="rId734" Type="http://schemas.openxmlformats.org/officeDocument/2006/relationships/hyperlink" Target="http://www.eyes.co.kr/main/shop/Goodsplan/planview/LPZ0016680/LGT/PY" TargetMode="External"/><Relationship Id="rId776" Type="http://schemas.openxmlformats.org/officeDocument/2006/relationships/hyperlink" Target="http://www.eyes.co.kr/main/shop/Goodsplan/planview/ELTEPPS25/KTFIX/PT" TargetMode="External"/><Relationship Id="rId70" Type="http://schemas.openxmlformats.org/officeDocument/2006/relationships/hyperlink" Target="http://mobile.lghellovision.net/mv_Client/rate/rate_01_01_view.asp?curIndex=1&amp;Telecom=LGU&amp;paymentCode=PDLB000020&amp;tabMenu=C&amp;ChkPayment_Category=A" TargetMode="External"/><Relationship Id="rId166" Type="http://schemas.openxmlformats.org/officeDocument/2006/relationships/hyperlink" Target="http://mobile.lghellovision.net/mv_Client/rate/rate_01_01_view.asp?curIndex=8&amp;Telecom=KT&amp;paymentCode=PDB0000260&amp;tabMenu=C&amp;ChkPayment_Category=G" TargetMode="External"/><Relationship Id="rId331" Type="http://schemas.openxmlformats.org/officeDocument/2006/relationships/hyperlink" Target="https://www.eyagi.co.kr/shop/usims/usim_sk_av.php?agent_code=KSD0002&amp;offset_type=01&amp;comm_code=P110PKSP30&amp;data_off_yn=0" TargetMode="External"/><Relationship Id="rId373" Type="http://schemas.openxmlformats.org/officeDocument/2006/relationships/hyperlink" Target="https://www.smartelmall.com/sub/prepay/view_new.asp?charge_idx=238" TargetMode="External"/><Relationship Id="rId429" Type="http://schemas.openxmlformats.org/officeDocument/2006/relationships/hyperlink" Target="http://www.freet.co.kr/charge/charge_view_dp.jsp" TargetMode="External"/><Relationship Id="rId580" Type="http://schemas.openxmlformats.org/officeDocument/2006/relationships/hyperlink" Target="https://www.tplusmall.co.kr/view/usimSbscrb/getRecdusimDet.do" TargetMode="External"/><Relationship Id="rId636" Type="http://schemas.openxmlformats.org/officeDocument/2006/relationships/hyperlink" Target="https://www.tplusdirectmall.com/view/phoneChrgeSystem/getUsimChrgeSystemDet.do" TargetMode="External"/><Relationship Id="rId801" Type="http://schemas.openxmlformats.org/officeDocument/2006/relationships/hyperlink" Target="https://www.mobing.co.kr/html/service/sub01_view.php?tcd=S&amp;pgs=&amp;no=PC0LB00012" TargetMode="External"/><Relationship Id="rId1" Type="http://schemas.openxmlformats.org/officeDocument/2006/relationships/hyperlink" Target="https://www.uplussave.com/shop/pric/pricDetail.mhp?upPpnSeq=47&amp;upPpnCd=PHONE_5G&amp;devKdCd=001" TargetMode="External"/><Relationship Id="rId233" Type="http://schemas.openxmlformats.org/officeDocument/2006/relationships/hyperlink" Target="https://www.eyagi.co.kr/shop/usims/usim_sk.php?agent_code=KSD0002&amp;offset_type=02&amp;comm_code=SKT2019019&amp;data_off_yn=1" TargetMode="External"/><Relationship Id="rId440" Type="http://schemas.openxmlformats.org/officeDocument/2006/relationships/hyperlink" Target="http://www.freet.co.kr/charge/charge_view_dp.jsp" TargetMode="External"/><Relationship Id="rId678" Type="http://schemas.openxmlformats.org/officeDocument/2006/relationships/hyperlink" Target="http://www.eyes.co.kr/main/shop/Goodsplan/planview/PC0KB00085/SKT/PY" TargetMode="External"/><Relationship Id="rId843" Type="http://schemas.openxmlformats.org/officeDocument/2006/relationships/hyperlink" Target="https://www.mobing.co.kr/html/service/sub01_view.php?tcd=S&amp;pgs=&amp;no=PC0LB00054" TargetMode="External"/><Relationship Id="rId885" Type="http://schemas.openxmlformats.org/officeDocument/2006/relationships/hyperlink" Target="https://www.mobing.co.kr/html/service/sub01_view.php?tcd=K&amp;pgs=&amp;no=UNCPREPLS" TargetMode="External"/><Relationship Id="rId28" Type="http://schemas.openxmlformats.org/officeDocument/2006/relationships/hyperlink" Target="https://gs25.uplussave.com/prtn/gs25/index.mhp" TargetMode="External"/><Relationship Id="rId275" Type="http://schemas.openxmlformats.org/officeDocument/2006/relationships/hyperlink" Target="https://www.eyagi.co.kr/shop/usims/usim_lg.php?agent_code=KSD0002&amp;offset_type=02&amp;comm_code=LGU2019004&amp;data_off_yn=0" TargetMode="External"/><Relationship Id="rId300" Type="http://schemas.openxmlformats.org/officeDocument/2006/relationships/hyperlink" Target="https://www.eyagi.co.kr/shop/usims/usim_lg.php?agent_code=KSD0002&amp;offset_type=02&amp;comm_code=LGEL000004&amp;data_off_yn=2" TargetMode="External"/><Relationship Id="rId482" Type="http://schemas.openxmlformats.org/officeDocument/2006/relationships/hyperlink" Target="http://www.freet.co.kr/charge/charge_view_dp.jsp" TargetMode="External"/><Relationship Id="rId538" Type="http://schemas.openxmlformats.org/officeDocument/2006/relationships/hyperlink" Target="https://www.tplusmall.co.kr/view/phoneChrgeSystem/getPhoneChrgeSystemDet.do" TargetMode="External"/><Relationship Id="rId703" Type="http://schemas.openxmlformats.org/officeDocument/2006/relationships/hyperlink" Target="http://www.eyes.co.kr/main/shop/Goodsplan/planview/PC0KB00054/SKT/PY" TargetMode="External"/><Relationship Id="rId745" Type="http://schemas.openxmlformats.org/officeDocument/2006/relationships/hyperlink" Target="http://www.eyes.co.kr/main/shop/Goodsplan/planview/LPZ0016047/LGT/PY" TargetMode="External"/><Relationship Id="rId81" Type="http://schemas.openxmlformats.org/officeDocument/2006/relationships/hyperlink" Target="http://mobile.lghellovision.net/mv_Client/rate/rate_01_01_view.asp?curIndex=1&amp;Telecom=KT&amp;paymentCode=PDB0000119&amp;tabMenu=C&amp;ChkPayment_Category=A" TargetMode="External"/><Relationship Id="rId135" Type="http://schemas.openxmlformats.org/officeDocument/2006/relationships/hyperlink" Target="http://mobile.lghellovision.net/mv_Client/rate/rate_01_01_view.asp?curIndex=8&amp;Telecom=LGU&amp;paymentCode=PDLB000042&amp;tabMenu=C&amp;ChkPayment_Category=G" TargetMode="External"/><Relationship Id="rId177" Type="http://schemas.openxmlformats.org/officeDocument/2006/relationships/hyperlink" Target="http://mobile.lghellovision.net/mv_Client/rate/rate_01_01_view.asp?curIndex=8&amp;Telecom=KT&amp;paymentCode=PDB0000118&amp;tabMenu=C&amp;ChkPayment_Category=G" TargetMode="External"/><Relationship Id="rId342" Type="http://schemas.openxmlformats.org/officeDocument/2006/relationships/hyperlink" Target="https://www.eyagi.co.kr/shop/usims/usim_kt_av.php?agent_code=KSD0002&amp;offset_type=01&amp;comm_code=GHSPRE15G&amp;data_off_yn=0" TargetMode="External"/><Relationship Id="rId384" Type="http://schemas.openxmlformats.org/officeDocument/2006/relationships/hyperlink" Target="https://www.smartelmall.com/sub/prepay/view_new.asp?charge_idx=179" TargetMode="External"/><Relationship Id="rId591" Type="http://schemas.openxmlformats.org/officeDocument/2006/relationships/hyperlink" Target="https://www.tplusmall.co.kr/view/usimSbscrb/getRecdusimDet.do" TargetMode="External"/><Relationship Id="rId605" Type="http://schemas.openxmlformats.org/officeDocument/2006/relationships/hyperlink" Target="https://www.tplusdirectmall.com/view/phoneChrgeSystem/getUsimChrgeSystemList.do" TargetMode="External"/><Relationship Id="rId787" Type="http://schemas.openxmlformats.org/officeDocument/2006/relationships/hyperlink" Target="http://www.eyes.co.kr/main/shop/Goodsplan/planview/LPZ0002429/LGT/PT" TargetMode="External"/><Relationship Id="rId812" Type="http://schemas.openxmlformats.org/officeDocument/2006/relationships/hyperlink" Target="https://www.mobing.co.kr/html/service/sub01_view.php?tcd=S&amp;pgs=&amp;no=PC0LB00045" TargetMode="External"/><Relationship Id="rId202" Type="http://schemas.openxmlformats.org/officeDocument/2006/relationships/hyperlink" Target="http://mobile.lghellovision.net/mv_Client/rate/rate_01_01_view.asp?curIndex=2&amp;Telecom=KT&amp;paymentCode=PDB0000062&amp;tabMenu=C&amp;ChkPayment_Category=B" TargetMode="External"/><Relationship Id="rId244" Type="http://schemas.openxmlformats.org/officeDocument/2006/relationships/hyperlink" Target="https://www.eyagi.co.kr/shop/usims/usim_sk.php?agent_code=KSD0002&amp;offset_type=02&amp;comm_code=SKT2019028&amp;data_off_yn=0" TargetMode="External"/><Relationship Id="rId647" Type="http://schemas.openxmlformats.org/officeDocument/2006/relationships/hyperlink" Target="http://www.eyes.co.kr/main/shop/Goodsplan/planview/PC0KB00077/SKT/PY" TargetMode="External"/><Relationship Id="rId689" Type="http://schemas.openxmlformats.org/officeDocument/2006/relationships/hyperlink" Target="http://www.eyes.co.kr/main/shop/Goodsplan/planview/PC0KB00010/SKT/PY" TargetMode="External"/><Relationship Id="rId854" Type="http://schemas.openxmlformats.org/officeDocument/2006/relationships/hyperlink" Target="https://www.mobing.co.kr/html/service/sub01_view.php?tcd=S&amp;pgs=&amp;no=PC0LB00004" TargetMode="External"/><Relationship Id="rId896" Type="http://schemas.openxmlformats.org/officeDocument/2006/relationships/hyperlink" Target="https://www.mobing.co.kr/html/service/sub01_view.php?tcd=L&amp;pgs=&amp;no=LPZ0015358" TargetMode="External"/><Relationship Id="rId39" Type="http://schemas.openxmlformats.org/officeDocument/2006/relationships/hyperlink" Target="https://www.uplussave.com/shop/dev/prpdUsim.mhp?prodno=2" TargetMode="External"/><Relationship Id="rId286" Type="http://schemas.openxmlformats.org/officeDocument/2006/relationships/hyperlink" Target="https://www.eyagi.co.kr/shop/usims/usim_lg.php?agent_code=KSD0002&amp;offset_type=02&amp;comm_code=LPZ0016004&amp;data_off_yn=1" TargetMode="External"/><Relationship Id="rId451" Type="http://schemas.openxmlformats.org/officeDocument/2006/relationships/hyperlink" Target="http://www.freet.co.kr/charge/charge_view_dp.jsp" TargetMode="External"/><Relationship Id="rId493" Type="http://schemas.openxmlformats.org/officeDocument/2006/relationships/hyperlink" Target="http://www.freet.co.kr/charge/charge_view_pp.jsp" TargetMode="External"/><Relationship Id="rId507" Type="http://schemas.openxmlformats.org/officeDocument/2006/relationships/hyperlink" Target="http://www.freet.co.kr/charge/charge_view_pp.jsp" TargetMode="External"/><Relationship Id="rId549" Type="http://schemas.openxmlformats.org/officeDocument/2006/relationships/hyperlink" Target="https://www.tplusmall.co.kr/view/phoneChrgeSystem/getPhoneChrgeSystemDet.do" TargetMode="External"/><Relationship Id="rId714" Type="http://schemas.openxmlformats.org/officeDocument/2006/relationships/hyperlink" Target="http://www.eyes.co.kr/main/shop/Goodsplan/planview/P055PGIBON/SKT/PY" TargetMode="External"/><Relationship Id="rId756" Type="http://schemas.openxmlformats.org/officeDocument/2006/relationships/hyperlink" Target="http://www.eyes.co.kr/main/shop/Goodsplan/planview/LPZ0016500/LGT/PY" TargetMode="External"/><Relationship Id="rId50" Type="http://schemas.openxmlformats.org/officeDocument/2006/relationships/hyperlink" Target="http://mobile.lghellovision.net/mv_Client/rate/rate_01_01_view.asp?curIndex=1&amp;Telecom=KT&amp;paymentCode=PDB0000160&amp;tabMenu=C&amp;ChkPayment_Category=A" TargetMode="External"/><Relationship Id="rId104" Type="http://schemas.openxmlformats.org/officeDocument/2006/relationships/hyperlink" Target="http://mobile.lghellovision.net/mv_Client/rate/rate_01_01_view.asp?curIndex=1&amp;Telecom=SKT&amp;paymentCode=PC0TB00040&amp;tabMenu=C&amp;ChkPayment_Category=A" TargetMode="External"/><Relationship Id="rId146" Type="http://schemas.openxmlformats.org/officeDocument/2006/relationships/hyperlink" Target="http://mobile.lghellovision.net/mv_Client/rate/rate_01_01_view.asp?curIndex=8&amp;Telecom=LGU&amp;paymentCode=PDLB000065&amp;tabMenu=C&amp;ChkPayment_Category=G" TargetMode="External"/><Relationship Id="rId188" Type="http://schemas.openxmlformats.org/officeDocument/2006/relationships/hyperlink" Target="http://mobile.lghellovision.net/mv_Client/rate/rate_01_01_view.asp?curIndex=8&amp;Telecom=KT&amp;paymentCode=PDB0000196&amp;tabMenu=C&amp;ChkPayment_Category=G" TargetMode="External"/><Relationship Id="rId311" Type="http://schemas.openxmlformats.org/officeDocument/2006/relationships/hyperlink" Target="https://www.eyagi.co.kr/shop/usims/usim_kt.php?agent_code=KSD0002&amp;offset_type=02&amp;comm_code=GHSDY1H5M&amp;data_off_yn=0" TargetMode="External"/><Relationship Id="rId353" Type="http://schemas.openxmlformats.org/officeDocument/2006/relationships/hyperlink" Target="https://www.smartelmall.com/sub/charge/recom_view_new.asp?charge_idx=308&amp;telecom=SKT" TargetMode="External"/><Relationship Id="rId395" Type="http://schemas.openxmlformats.org/officeDocument/2006/relationships/hyperlink" Target="http://www.freet.co.kr/charge/charge_view_dp.jsp" TargetMode="External"/><Relationship Id="rId409" Type="http://schemas.openxmlformats.org/officeDocument/2006/relationships/hyperlink" Target="http://www.freet.co.kr/charge/charge_view_dp.jsp" TargetMode="External"/><Relationship Id="rId560" Type="http://schemas.openxmlformats.org/officeDocument/2006/relationships/hyperlink" Target="https://www.tplusmall.co.kr/view/usimSbscrb/getRecdusimDet.do" TargetMode="External"/><Relationship Id="rId798" Type="http://schemas.openxmlformats.org/officeDocument/2006/relationships/hyperlink" Target="https://www.mobing.co.kr/html/service/sub01_view.php?tcd=S&amp;pgs=&amp;no=PC0LB00051" TargetMode="External"/><Relationship Id="rId92" Type="http://schemas.openxmlformats.org/officeDocument/2006/relationships/hyperlink" Target="http://mobile.lghellovision.net/mv_Client/rate/rate_01_01_view.asp?curIndex=1&amp;Telecom=KT&amp;paymentCode=PDB0000207&amp;tabMenu=C&amp;ChkPayment_Category=A" TargetMode="External"/><Relationship Id="rId213" Type="http://schemas.openxmlformats.org/officeDocument/2006/relationships/hyperlink" Target="http://mobile.lghellovision.net/mv_Client/rate/rate_01_01_view.asp?curIndex=2&amp;Telecom=SKT&amp;paymentCode=PC0TB00012&amp;tabMenu=C&amp;ChkPayment_Category=B" TargetMode="External"/><Relationship Id="rId420" Type="http://schemas.openxmlformats.org/officeDocument/2006/relationships/hyperlink" Target="http://www.freet.co.kr/charge/charge_view_dp.jsp" TargetMode="External"/><Relationship Id="rId616" Type="http://schemas.openxmlformats.org/officeDocument/2006/relationships/hyperlink" Target="https://www.tplusdirectmall.com/view/phoneChrgeSystem/getUsimChrgeSystemList.do" TargetMode="External"/><Relationship Id="rId658" Type="http://schemas.openxmlformats.org/officeDocument/2006/relationships/hyperlink" Target="http://www.eyes.co.kr/main/shop/Goodsplan/planview/PC0KB00105/SKT/PY" TargetMode="External"/><Relationship Id="rId823" Type="http://schemas.openxmlformats.org/officeDocument/2006/relationships/hyperlink" Target="https://www.mobing.co.kr/html/service/sub01_view.php?tcd=S&amp;pgs=&amp;no=PC0LB00047" TargetMode="External"/><Relationship Id="rId865" Type="http://schemas.openxmlformats.org/officeDocument/2006/relationships/hyperlink" Target="https://www.mobing.co.kr/html/service/sub01_view.php?tcd=K&amp;pgs=&amp;no=UNCDTAN15" TargetMode="External"/><Relationship Id="rId255" Type="http://schemas.openxmlformats.org/officeDocument/2006/relationships/hyperlink" Target="https://www.eyagi.co.kr/shop/usims/usim_sk.php?agent_code=KSD0002&amp;offset_type=02&amp;comm_code=PC0NB00093&amp;data_off_yn=2" TargetMode="External"/><Relationship Id="rId297" Type="http://schemas.openxmlformats.org/officeDocument/2006/relationships/hyperlink" Target="https://www.eyagi.co.kr/shop/usims/usim_lg.php?agent_code=KSD0002&amp;offset_type=02&amp;comm_code=LGU2019048&amp;data_off_yn=0" TargetMode="External"/><Relationship Id="rId462" Type="http://schemas.openxmlformats.org/officeDocument/2006/relationships/hyperlink" Target="http://www.freet.co.kr/charge/charge_view_dp.jsp" TargetMode="External"/><Relationship Id="rId518" Type="http://schemas.openxmlformats.org/officeDocument/2006/relationships/hyperlink" Target="http://www.freet.co.kr/charge/charge_view_pp.jsp" TargetMode="External"/><Relationship Id="rId725" Type="http://schemas.openxmlformats.org/officeDocument/2006/relationships/hyperlink" Target="http://www.eyes.co.kr/main/shop/Goodsplan/planview/PC0KB00119/SKT/PY" TargetMode="External"/><Relationship Id="rId115" Type="http://schemas.openxmlformats.org/officeDocument/2006/relationships/hyperlink" Target="http://mobile.lghellovision.net/mv_Client/rate/rate_01_01_view.asp?curIndex=1&amp;Telecom=KT&amp;paymentCode=PDB0000215&amp;tabMenu=C&amp;ChkPayment_Category=A" TargetMode="External"/><Relationship Id="rId157" Type="http://schemas.openxmlformats.org/officeDocument/2006/relationships/hyperlink" Target="http://mobile.lghellovision.net/mv_Client/rate/rate_01_01_view.asp?curIndex=8&amp;Telecom=KT&amp;paymentCode=PDB0000105&amp;tabMenu=C&amp;ChkPayment_Category=G" TargetMode="External"/><Relationship Id="rId322" Type="http://schemas.openxmlformats.org/officeDocument/2006/relationships/hyperlink" Target="https://www.eyagi.co.kr/shop/usims/usim_kt.php?agent_code=KSD0002&amp;offset_type=02&amp;comm_code=PL19AS359&amp;data_off_yn=2" TargetMode="External"/><Relationship Id="rId364" Type="http://schemas.openxmlformats.org/officeDocument/2006/relationships/hyperlink" Target="https://www.smartelmall.com/sub/charge/recom_view_new.asp?charge_idx=283&amp;telecom=LGU+" TargetMode="External"/><Relationship Id="rId767" Type="http://schemas.openxmlformats.org/officeDocument/2006/relationships/hyperlink" Target="http://www.eyes.co.kr/main/shop/Goodsplan/planview/PC06B00004/SKFIX/PT?pay=49900" TargetMode="External"/><Relationship Id="rId61" Type="http://schemas.openxmlformats.org/officeDocument/2006/relationships/hyperlink" Target="http://mobile.lghellovision.net/mv_Client/rate/rate_01_01_view.asp?curIndex=1&amp;Telecom=KT&amp;paymentCode=PDB0000178&amp;tabMenu=C&amp;ChkPayment_Category=A" TargetMode="External"/><Relationship Id="rId199" Type="http://schemas.openxmlformats.org/officeDocument/2006/relationships/hyperlink" Target="http://mobile.lghellovision.net/mv_Client/rate/rate_01_01_view.asp?curIndex=2&amp;Telecom=KT&amp;paymentCode=PDB0000051&amp;tabMenu=C&amp;ChkPayment_Category=B" TargetMode="External"/><Relationship Id="rId571" Type="http://schemas.openxmlformats.org/officeDocument/2006/relationships/hyperlink" Target="https://www.tplusmall.co.kr/view/usimSbscrb/getRecdusimDet.do" TargetMode="External"/><Relationship Id="rId627" Type="http://schemas.openxmlformats.org/officeDocument/2006/relationships/hyperlink" Target="https://www.tplusdirectmall.com/view/phoneChrgeSystem/getUsimChrgeSystemDet.do" TargetMode="External"/><Relationship Id="rId669" Type="http://schemas.openxmlformats.org/officeDocument/2006/relationships/hyperlink" Target="http://www.eyes.co.kr/main/shop/Goodsplan/planview/PC0KB00099/SKT/PY" TargetMode="External"/><Relationship Id="rId834" Type="http://schemas.openxmlformats.org/officeDocument/2006/relationships/hyperlink" Target="https://www.mobing.co.kr/html/service/sub01_view.php?tcd=S&amp;pgs=&amp;no=PC0LB00059" TargetMode="External"/><Relationship Id="rId876" Type="http://schemas.openxmlformats.org/officeDocument/2006/relationships/hyperlink" Target="https://www.mobing.co.kr/html/service/sub01_view.php?tcd=K&amp;pgs=&amp;no=UNC3GSAVE" TargetMode="External"/><Relationship Id="rId19" Type="http://schemas.openxmlformats.org/officeDocument/2006/relationships/hyperlink" Target="https://www.uplussave.com/shop/dev/usim.mhp?prodno=1" TargetMode="External"/><Relationship Id="rId224" Type="http://schemas.openxmlformats.org/officeDocument/2006/relationships/hyperlink" Target="https://www.eyagi.co.kr/shop/usims/usim_sk.php?agent_code=KSD0002&amp;offset_type=02&amp;comm_code=SKT2019008&amp;data_off_yn=1" TargetMode="External"/><Relationship Id="rId266" Type="http://schemas.openxmlformats.org/officeDocument/2006/relationships/hyperlink" Target="https://www.eyagi.co.kr/shop/usims/usim_lg.php?agent_code=KSD0002&amp;offset_type=02&amp;comm_code=LGU2019008&amp;data_off_yn=0" TargetMode="External"/><Relationship Id="rId431" Type="http://schemas.openxmlformats.org/officeDocument/2006/relationships/hyperlink" Target="http://www.freet.co.kr/charge/charge_view_dp.jsp" TargetMode="External"/><Relationship Id="rId473" Type="http://schemas.openxmlformats.org/officeDocument/2006/relationships/hyperlink" Target="http://www.freet.co.kr/charge/charge_view_dp.jsp" TargetMode="External"/><Relationship Id="rId529" Type="http://schemas.openxmlformats.org/officeDocument/2006/relationships/hyperlink" Target="https://www.tplusmall.co.kr/view/phoneChrgeSystem/getPhoneChrgeSystemDet.do" TargetMode="External"/><Relationship Id="rId680" Type="http://schemas.openxmlformats.org/officeDocument/2006/relationships/hyperlink" Target="http://www.eyes.co.kr/main/shop/Goodsplan/planview/PC0KB00084/SKT/PY" TargetMode="External"/><Relationship Id="rId736" Type="http://schemas.openxmlformats.org/officeDocument/2006/relationships/hyperlink" Target="http://www.eyes.co.kr/main/shop/Goodsplan/planview/LPZ0016054/LGT/PY" TargetMode="External"/><Relationship Id="rId901" Type="http://schemas.openxmlformats.org/officeDocument/2006/relationships/hyperlink" Target="https://www.mobing.co.kr/html/service/sub01_view.php?tcd=L&amp;pgs=&amp;no=LPZ0010017" TargetMode="External"/><Relationship Id="rId30" Type="http://schemas.openxmlformats.org/officeDocument/2006/relationships/hyperlink" Target="https://gs25.uplussave.com/prtn/gs25/index.mhp" TargetMode="External"/><Relationship Id="rId126" Type="http://schemas.openxmlformats.org/officeDocument/2006/relationships/hyperlink" Target="http://mobile.lghellovision.net/mv_Client/rate/rate_01_01_view.asp?curIndex=8&amp;Telecom=LGU&amp;paymentCode=PDLB000120&amp;tabMenu=C&amp;ChkPayment_Category=G" TargetMode="External"/><Relationship Id="rId168" Type="http://schemas.openxmlformats.org/officeDocument/2006/relationships/hyperlink" Target="http://mobile.lghellovision.net/mv_Client/rate/rate_01_01_view.asp?curIndex=8&amp;Telecom=KT&amp;paymentCode=PDB0000265&amp;tabMenu=C&amp;ChkPayment_Category=G" TargetMode="External"/><Relationship Id="rId333" Type="http://schemas.openxmlformats.org/officeDocument/2006/relationships/hyperlink" Target="https://www.eyagi.co.kr/shop/usims/usim_sk_av.php?agent_code=KSD0002&amp;offset_type=01&amp;comm_code=P110PKSP90&amp;data_off_yn=0" TargetMode="External"/><Relationship Id="rId540" Type="http://schemas.openxmlformats.org/officeDocument/2006/relationships/hyperlink" Target="https://www.tplusmall.co.kr/view/phoneChrgeSystem/getPhoneChrgeSystemDet.do" TargetMode="External"/><Relationship Id="rId778" Type="http://schemas.openxmlformats.org/officeDocument/2006/relationships/hyperlink" Target="http://www.eyes.co.kr/main/shop/Goodsplan/planview/LPPSALTXG/KTFIX/PT" TargetMode="External"/><Relationship Id="rId72" Type="http://schemas.openxmlformats.org/officeDocument/2006/relationships/hyperlink" Target="http://mobile.lghellovision.net/mv_Client/rate/rate_01_01_view.asp?curIndex=1&amp;Telecom=KT&amp;paymentCode=PDB0000208&amp;tabMenu=C&amp;ChkPayment_Category=A" TargetMode="External"/><Relationship Id="rId375" Type="http://schemas.openxmlformats.org/officeDocument/2006/relationships/hyperlink" Target="https://www.smartelmall.com/sub/prepay/view_new.asp?charge_idx=233" TargetMode="External"/><Relationship Id="rId582" Type="http://schemas.openxmlformats.org/officeDocument/2006/relationships/hyperlink" Target="https://www.tplusmall.co.kr/view/usimSbscrb/getRecdusimDet.do" TargetMode="External"/><Relationship Id="rId638" Type="http://schemas.openxmlformats.org/officeDocument/2006/relationships/hyperlink" Target="https://www.tplusdirectmall.com/view/phoneChrgeSystem/getUsimChrgeSystemDet.do" TargetMode="External"/><Relationship Id="rId803" Type="http://schemas.openxmlformats.org/officeDocument/2006/relationships/hyperlink" Target="https://www.mobing.co.kr/html/service/sub01_view.php?tcd=S&amp;pgs=&amp;no=PC0LB00062" TargetMode="External"/><Relationship Id="rId845" Type="http://schemas.openxmlformats.org/officeDocument/2006/relationships/hyperlink" Target="https://www.mobing.co.kr/html/service/sub01_view.php?tcd=S&amp;pgs=&amp;no=P075PLTE27" TargetMode="External"/><Relationship Id="rId3" Type="http://schemas.openxmlformats.org/officeDocument/2006/relationships/hyperlink" Target="https://www.uplussave.com/shop/pric/pricDetail.mhp?upPpnSeq=37&amp;upPpnCd=DATEE&amp;devKdCd=001" TargetMode="External"/><Relationship Id="rId235" Type="http://schemas.openxmlformats.org/officeDocument/2006/relationships/hyperlink" Target="https://www.eyagi.co.kr/shop/usims/usim_sk.php?agent_code=KSD0002&amp;offset_type=02&amp;comm_code=SKT2019022&amp;data_off_yn=1" TargetMode="External"/><Relationship Id="rId277" Type="http://schemas.openxmlformats.org/officeDocument/2006/relationships/hyperlink" Target="https://www.eyagi.co.kr/shop/usims/usim_lg.php?agent_code=KSD0002&amp;offset_type=02&amp;comm_code=LGU2019015&amp;data_off_yn=0" TargetMode="External"/><Relationship Id="rId400" Type="http://schemas.openxmlformats.org/officeDocument/2006/relationships/hyperlink" Target="http://www.freet.co.kr/charge/charge_view_dp.jsp" TargetMode="External"/><Relationship Id="rId442" Type="http://schemas.openxmlformats.org/officeDocument/2006/relationships/hyperlink" Target="http://www.freet.co.kr/charge/charge_view_dp.jsp" TargetMode="External"/><Relationship Id="rId484" Type="http://schemas.openxmlformats.org/officeDocument/2006/relationships/hyperlink" Target="http://www.freet.co.kr/charge/charge_view_dp.jsp" TargetMode="External"/><Relationship Id="rId705" Type="http://schemas.openxmlformats.org/officeDocument/2006/relationships/hyperlink" Target="http://www.eyes.co.kr/main/shop/Goodsplan/planview/PC0KB00056/SKT/PY" TargetMode="External"/><Relationship Id="rId887" Type="http://schemas.openxmlformats.org/officeDocument/2006/relationships/hyperlink" Target="https://www.mobing.co.kr/html/service/sub01_view.php?tcd=L&amp;pgs=&amp;no=LPZ0002467" TargetMode="External"/><Relationship Id="rId137" Type="http://schemas.openxmlformats.org/officeDocument/2006/relationships/hyperlink" Target="http://mobile.lghellovision.net/mv_Client/rate/rate_01_01_view.asp?curIndex=8&amp;Telecom=LGU&amp;paymentCode=PDLB000045&amp;tabMenu=C&amp;ChkPayment_Category=G" TargetMode="External"/><Relationship Id="rId302" Type="http://schemas.openxmlformats.org/officeDocument/2006/relationships/hyperlink" Target="https://www.eyagi.co.kr/shop/usims/usim_lg.php?agent_code=KSD0002&amp;offset_type=02&amp;comm_code=LPZ0015767&amp;data_off_yn=2" TargetMode="External"/><Relationship Id="rId344" Type="http://schemas.openxmlformats.org/officeDocument/2006/relationships/hyperlink" Target="https://www.eyagi.co.kr/shop/usims/usim_kt_av.php?agent_code=KSD0002&amp;offset_type=01&amp;comm_code=GHSPRE10G&amp;data_off_yn=0" TargetMode="External"/><Relationship Id="rId691" Type="http://schemas.openxmlformats.org/officeDocument/2006/relationships/hyperlink" Target="http://www.eyes.co.kr/main/shop/Goodsplan/planview/PC0KB00036/SKT/PY" TargetMode="External"/><Relationship Id="rId747" Type="http://schemas.openxmlformats.org/officeDocument/2006/relationships/hyperlink" Target="http://www.eyes.co.kr/main/shop/Goodsplan/planview/LPZ0016684/LGT/PY" TargetMode="External"/><Relationship Id="rId789" Type="http://schemas.openxmlformats.org/officeDocument/2006/relationships/hyperlink" Target="http://www.eyes.co.kr/main/shop/Goodsplan/planview/LPZ0002500/LGT/PT" TargetMode="External"/><Relationship Id="rId41" Type="http://schemas.openxmlformats.org/officeDocument/2006/relationships/hyperlink" Target="https://www.uplussave.com/shop/dev/prpdUsim.mhp?prodno=2" TargetMode="External"/><Relationship Id="rId83" Type="http://schemas.openxmlformats.org/officeDocument/2006/relationships/hyperlink" Target="http://mobile.lghellovision.net/mv_Client/rate/rate_01_01_view.asp?curIndex=1&amp;Telecom=KT&amp;paymentCode=PDB0000093&amp;tabMenu=C&amp;ChkPayment_Category=A" TargetMode="External"/><Relationship Id="rId179" Type="http://schemas.openxmlformats.org/officeDocument/2006/relationships/hyperlink" Target="http://mobile.lghellovision.net/mv_Client/rate/rate_01_01_view.asp?curIndex=8&amp;Telecom=KT&amp;paymentCode=PDB0000088&amp;tabMenu=C&amp;ChkPayment_Category=G" TargetMode="External"/><Relationship Id="rId386" Type="http://schemas.openxmlformats.org/officeDocument/2006/relationships/hyperlink" Target="https://www.smartelmall.com/sub/prepay/view_new.asp?charge_idx=181" TargetMode="External"/><Relationship Id="rId551" Type="http://schemas.openxmlformats.org/officeDocument/2006/relationships/hyperlink" Target="https://www.tplusmall.co.kr/view/phoneChrgeSystem/getPhoneChrgeSystemDet.do" TargetMode="External"/><Relationship Id="rId593" Type="http://schemas.openxmlformats.org/officeDocument/2006/relationships/hyperlink" Target="https://www.tplusmall.co.kr/view/usimSbscrb/getRecdusimDet.do" TargetMode="External"/><Relationship Id="rId607" Type="http://schemas.openxmlformats.org/officeDocument/2006/relationships/hyperlink" Target="https://www.tplusdirectmall.com/view/phoneChrgeSystem/getUsimChrgeSystemList.do" TargetMode="External"/><Relationship Id="rId649" Type="http://schemas.openxmlformats.org/officeDocument/2006/relationships/hyperlink" Target="http://www.eyes.co.kr/main/shop/Goodsplan/planview/PC0KB00072/SKT/PY" TargetMode="External"/><Relationship Id="rId814" Type="http://schemas.openxmlformats.org/officeDocument/2006/relationships/hyperlink" Target="https://www.mobing.co.kr/html/service/sub01_view.php?tcd=S&amp;pgs=&amp;no=P075P3GM33" TargetMode="External"/><Relationship Id="rId856" Type="http://schemas.openxmlformats.org/officeDocument/2006/relationships/hyperlink" Target="https://www.mobing.co.kr/html/service/sub01_view.php?tcd=S&amp;pgs=&amp;no=PC0LB00006" TargetMode="External"/><Relationship Id="rId190" Type="http://schemas.openxmlformats.org/officeDocument/2006/relationships/hyperlink" Target="http://mobile.lghellovision.net/mv_Client/rate/rate_01_01_view.asp?curIndex=8&amp;Telecom=KT&amp;paymentCode=PDB0000074&amp;tabMenu=C&amp;ChkPayment_Category=G" TargetMode="External"/><Relationship Id="rId204" Type="http://schemas.openxmlformats.org/officeDocument/2006/relationships/hyperlink" Target="http://mobile.lghellovision.net/mv_Client/rate/rate_01_01_view.asp?curIndex=2&amp;Telecom=KT&amp;paymentCode=PDB0000064&amp;tabMenu=C&amp;ChkPayment_Category=B" TargetMode="External"/><Relationship Id="rId246" Type="http://schemas.openxmlformats.org/officeDocument/2006/relationships/hyperlink" Target="https://www.eyagi.co.kr/shop/usims/usim_sk.php?agent_code=KSD0002&amp;offset_type=02&amp;comm_code=SKT1911281&amp;data_off_yn=2" TargetMode="External"/><Relationship Id="rId288" Type="http://schemas.openxmlformats.org/officeDocument/2006/relationships/hyperlink" Target="https://www.eyagi.co.kr/shop/usims/usim_lg.php?agent_code=KSD0002&amp;offset_type=02&amp;comm_code=LPZ0016006&amp;data_off_yn=1" TargetMode="External"/><Relationship Id="rId411" Type="http://schemas.openxmlformats.org/officeDocument/2006/relationships/hyperlink" Target="http://www.freet.co.kr/charge/charge_view_dp.jsp" TargetMode="External"/><Relationship Id="rId453" Type="http://schemas.openxmlformats.org/officeDocument/2006/relationships/hyperlink" Target="http://www.freet.co.kr/charge/charge_view_dp.jsp" TargetMode="External"/><Relationship Id="rId509" Type="http://schemas.openxmlformats.org/officeDocument/2006/relationships/hyperlink" Target="http://www.freet.co.kr/charge/charge_view_pp.jsp" TargetMode="External"/><Relationship Id="rId660" Type="http://schemas.openxmlformats.org/officeDocument/2006/relationships/hyperlink" Target="http://www.eyes.co.kr/main/shop/Goodsplan/planview/PC0KB00102/SKT/PY" TargetMode="External"/><Relationship Id="rId898" Type="http://schemas.openxmlformats.org/officeDocument/2006/relationships/hyperlink" Target="https://www.mobing.co.kr/html/service/sub01_view.php?tcd=L&amp;pgs=&amp;no=LPZ0015360" TargetMode="External"/><Relationship Id="rId106" Type="http://schemas.openxmlformats.org/officeDocument/2006/relationships/hyperlink" Target="http://mobile.lghellovision.net/mv_Client/rate/rate_01_01_view.asp?curIndex=1&amp;Telecom=SKT&amp;paymentCode=PC0TB00042&amp;tabMenu=C&amp;ChkPayment_Category=A" TargetMode="External"/><Relationship Id="rId313" Type="http://schemas.openxmlformats.org/officeDocument/2006/relationships/hyperlink" Target="https://www.eyagi.co.kr/shop/usims/usim_kt.php?agent_code=KSD0002&amp;offset_type=02&amp;comm_code=GHSDY1H2G&amp;data_off_yn=0" TargetMode="External"/><Relationship Id="rId495" Type="http://schemas.openxmlformats.org/officeDocument/2006/relationships/hyperlink" Target="http://www.freet.co.kr/charge/charge_view_pp.jsp" TargetMode="External"/><Relationship Id="rId716" Type="http://schemas.openxmlformats.org/officeDocument/2006/relationships/hyperlink" Target="http://www.eyes.co.kr/main/shop/Goodsplan/planview/P055PSND03/SKT/PY" TargetMode="External"/><Relationship Id="rId758" Type="http://schemas.openxmlformats.org/officeDocument/2006/relationships/hyperlink" Target="http://www.eyes.co.kr/main/shop/Goodsplan/planview/P050PBASIC/SKT/PT" TargetMode="External"/><Relationship Id="rId10" Type="http://schemas.openxmlformats.org/officeDocument/2006/relationships/hyperlink" Target="https://www.uplussave.com/shop/pric/pricDetail.mhp?upPpnSeq=13&amp;upPpnCd=PFC&amp;devKdCd=001" TargetMode="External"/><Relationship Id="rId52" Type="http://schemas.openxmlformats.org/officeDocument/2006/relationships/hyperlink" Target="http://mobile.lghellovision.net/mv_Client/rate/rate_01_01_view.asp?curIndex=1&amp;Telecom=KT&amp;paymentCode=PDB0000153&amp;tabMenu=C&amp;ChkPayment_Category=A" TargetMode="External"/><Relationship Id="rId94" Type="http://schemas.openxmlformats.org/officeDocument/2006/relationships/hyperlink" Target="http://mobile.lghellovision.net/mv_Client/rate/rate_01_01_view.asp?curIndex=1&amp;Telecom=KT&amp;paymentCode=PDB0000052&amp;tabMenu=C&amp;ChkPayment_Category=A" TargetMode="External"/><Relationship Id="rId148" Type="http://schemas.openxmlformats.org/officeDocument/2006/relationships/hyperlink" Target="http://mobile.lghellovision.net/mv_Client/rate/rate_01_01_view.asp?curIndex=8&amp;Telecom=LGU&amp;paymentCode=PDLB000067&amp;tabMenu=C&amp;ChkPayment_Category=G" TargetMode="External"/><Relationship Id="rId355" Type="http://schemas.openxmlformats.org/officeDocument/2006/relationships/hyperlink" Target="https://www.smartelmall.com/sub/charge/recom_view_new.asp?charge_idx=327&amp;telecom=SKT" TargetMode="External"/><Relationship Id="rId397" Type="http://schemas.openxmlformats.org/officeDocument/2006/relationships/hyperlink" Target="http://www.freet.co.kr/charge/charge_view_dp.jsp" TargetMode="External"/><Relationship Id="rId520" Type="http://schemas.openxmlformats.org/officeDocument/2006/relationships/hyperlink" Target="https://www.tplusmall.co.kr/view/phoneChrgeSystem/getPhoneChrgeSystemDet.do" TargetMode="External"/><Relationship Id="rId562" Type="http://schemas.openxmlformats.org/officeDocument/2006/relationships/hyperlink" Target="https://www.tplusmall.co.kr/view/usimSbscrb/getRecdusimDet.do" TargetMode="External"/><Relationship Id="rId618" Type="http://schemas.openxmlformats.org/officeDocument/2006/relationships/hyperlink" Target="https://www.tplusdirectmall.com/view/phoneChrgeSystem/getUsimChrgeSystemDet.do" TargetMode="External"/><Relationship Id="rId825" Type="http://schemas.openxmlformats.org/officeDocument/2006/relationships/hyperlink" Target="https://www.mobing.co.kr/html/service/sub01_view.php?tcd=S&amp;pgs=&amp;no=PC0LB00078" TargetMode="External"/><Relationship Id="rId215" Type="http://schemas.openxmlformats.org/officeDocument/2006/relationships/hyperlink" Target="http://mobile.lghellovision.net/mv_Client/rate/rate_01_01_view.asp?curIndex=3&amp;Telecom=KT&amp;paymentCode=PD00000014&amp;tabMenu=C&amp;ChkPayment_Category=C" TargetMode="External"/><Relationship Id="rId257" Type="http://schemas.openxmlformats.org/officeDocument/2006/relationships/hyperlink" Target="https://www.eyagi.co.kr/shop/usims/usim_sk.php?agent_code=KSD0002&amp;offset_type=02&amp;comm_code=PC0NB00099&amp;data_off_yn=0" TargetMode="External"/><Relationship Id="rId422" Type="http://schemas.openxmlformats.org/officeDocument/2006/relationships/hyperlink" Target="http://www.freet.co.kr/charge/charge_view_dp.jsp" TargetMode="External"/><Relationship Id="rId464" Type="http://schemas.openxmlformats.org/officeDocument/2006/relationships/hyperlink" Target="http://www.freet.co.kr/charge/charge_view_dp.jsp" TargetMode="External"/><Relationship Id="rId867" Type="http://schemas.openxmlformats.org/officeDocument/2006/relationships/hyperlink" Target="https://www.mobing.co.kr/html/service/sub01_view.php?tcd=K&amp;pgs=&amp;no=KJPUNC349" TargetMode="External"/><Relationship Id="rId299" Type="http://schemas.openxmlformats.org/officeDocument/2006/relationships/hyperlink" Target="https://www.eyagi.co.kr/shop/usims/usim_lg.php?agent_code=KSD0002&amp;offset_type=02&amp;comm_code=LPZ0015716&amp;data_off_yn=2" TargetMode="External"/><Relationship Id="rId727" Type="http://schemas.openxmlformats.org/officeDocument/2006/relationships/hyperlink" Target="http://www.eyes.co.kr/main/shop/Goodsplan/planview/PC0KB00117/SKT/PY" TargetMode="External"/><Relationship Id="rId63" Type="http://schemas.openxmlformats.org/officeDocument/2006/relationships/hyperlink" Target="http://mobile.lghellovision.net/mv_Client/rate/rate_01_01_view.asp?curIndex=1&amp;Telecom=LGU&amp;paymentCode=PDLB000013&amp;tabMenu=C&amp;ChkPayment_Category=A" TargetMode="External"/><Relationship Id="rId159" Type="http://schemas.openxmlformats.org/officeDocument/2006/relationships/hyperlink" Target="http://mobile.lghellovision.net/mv_Client/rate/rate_01_01_view.asp?curIndex=8&amp;Telecom=KT&amp;paymentCode=PDB0000181&amp;tabMenu=C&amp;ChkPayment_Category=G" TargetMode="External"/><Relationship Id="rId366" Type="http://schemas.openxmlformats.org/officeDocument/2006/relationships/hyperlink" Target="https://www.smartelmall.com/sub/charge/recom_view_new.asp?charge_idx=285&amp;telecom=LGU+" TargetMode="External"/><Relationship Id="rId573" Type="http://schemas.openxmlformats.org/officeDocument/2006/relationships/hyperlink" Target="https://www.tplusmall.co.kr/view/usimSbscrb/getRecdusimDet.do" TargetMode="External"/><Relationship Id="rId780" Type="http://schemas.openxmlformats.org/officeDocument/2006/relationships/hyperlink" Target="http://www.eyes.co.kr/main/shop/Goodsplan/planview/LPPSDAT35/KTFIX/PT" TargetMode="External"/><Relationship Id="rId226" Type="http://schemas.openxmlformats.org/officeDocument/2006/relationships/hyperlink" Target="https://www.eyagi.co.kr/shop/usims/usim_sk.php?agent_code=KSD0002&amp;offset_type=02&amp;comm_code=SKT2019011&amp;data_off_yn=1" TargetMode="External"/><Relationship Id="rId433" Type="http://schemas.openxmlformats.org/officeDocument/2006/relationships/hyperlink" Target="http://www.freet.co.kr/charge/charge_view_dp.jsp" TargetMode="External"/><Relationship Id="rId878" Type="http://schemas.openxmlformats.org/officeDocument/2006/relationships/hyperlink" Target="https://www.mobing.co.kr/html/service/sub01_view.php?tcd=K&amp;pgs=&amp;no=UNCLTE25S" TargetMode="External"/><Relationship Id="rId640" Type="http://schemas.openxmlformats.org/officeDocument/2006/relationships/hyperlink" Target="https://www.tplusdirectmall.com/view/phoneChrgeSystem/getUsimChrgeSystemDet.do" TargetMode="External"/><Relationship Id="rId738" Type="http://schemas.openxmlformats.org/officeDocument/2006/relationships/hyperlink" Target="http://www.eyes.co.kr/main/shop/Goodsplan/planview/LPZ0016682/LGT/PY" TargetMode="External"/><Relationship Id="rId74" Type="http://schemas.openxmlformats.org/officeDocument/2006/relationships/hyperlink" Target="http://mobile.lghellovision.net/mv_Client/rate/rate_01_01_view.asp?curIndex=1&amp;Telecom=LGU&amp;paymentCode=PDLB000026&amp;tabMenu=C&amp;ChkPayment_Category=A" TargetMode="External"/><Relationship Id="rId377" Type="http://schemas.openxmlformats.org/officeDocument/2006/relationships/hyperlink" Target="https://www.smartelmall.com/sub/prepay/view_new.asp?charge_idx=235" TargetMode="External"/><Relationship Id="rId500" Type="http://schemas.openxmlformats.org/officeDocument/2006/relationships/hyperlink" Target="http://www.freet.co.kr/charge/charge_view_pp.jsp" TargetMode="External"/><Relationship Id="rId584" Type="http://schemas.openxmlformats.org/officeDocument/2006/relationships/hyperlink" Target="https://www.tplusmall.co.kr/view/usimSbscrb/getRecdusimDet.do" TargetMode="External"/><Relationship Id="rId805" Type="http://schemas.openxmlformats.org/officeDocument/2006/relationships/hyperlink" Target="https://www.mobing.co.kr/html/service/sub01_view.php?tcd=S&amp;pgs=&amp;no=PC0LB00040" TargetMode="External"/><Relationship Id="rId5" Type="http://schemas.openxmlformats.org/officeDocument/2006/relationships/hyperlink" Target="https://www.uplussave.com/shop/pric/pricDetail.mhp?upPpnSeq=42&amp;upPpnCd=CM&amp;devKdCd=001" TargetMode="External"/><Relationship Id="rId237" Type="http://schemas.openxmlformats.org/officeDocument/2006/relationships/hyperlink" Target="https://www.eyagi.co.kr/shop/usims/usim_sk.php?agent_code=KSD0002&amp;offset_type=02&amp;comm_code=SKT2019024&amp;data_off_yn=1" TargetMode="External"/><Relationship Id="rId791" Type="http://schemas.openxmlformats.org/officeDocument/2006/relationships/hyperlink" Target="http://www.eyes.co.kr/main/shop/Goodsplan/planview/LPZ0002486/LGT/PT" TargetMode="External"/><Relationship Id="rId889" Type="http://schemas.openxmlformats.org/officeDocument/2006/relationships/hyperlink" Target="https://www.mobing.co.kr/html/service/sub01_view.php?tcd=L&amp;pgs=&amp;no=LPZ0010055" TargetMode="External"/><Relationship Id="rId444" Type="http://schemas.openxmlformats.org/officeDocument/2006/relationships/hyperlink" Target="http://www.freet.co.kr/charge/charge_view_dp.jsp" TargetMode="External"/><Relationship Id="rId651" Type="http://schemas.openxmlformats.org/officeDocument/2006/relationships/hyperlink" Target="http://www.eyes.co.kr/main/shop/Goodsplan/planview/PC0KB00075/SKT/PY" TargetMode="External"/><Relationship Id="rId749" Type="http://schemas.openxmlformats.org/officeDocument/2006/relationships/hyperlink" Target="http://www.eyes.co.kr/main/shop/Goodsplan/planview/LPZ0016068/LGT/PY" TargetMode="External"/><Relationship Id="rId290" Type="http://schemas.openxmlformats.org/officeDocument/2006/relationships/hyperlink" Target="https://www.eyagi.co.kr/shop/usims/usim_lg.php?agent_code=KSD0002&amp;offset_type=02&amp;comm_code=LPZ0015926&amp;data_off_yn=1" TargetMode="External"/><Relationship Id="rId304" Type="http://schemas.openxmlformats.org/officeDocument/2006/relationships/hyperlink" Target="https://www.eyagi.co.kr/shop/usims/usim_lg.php?agent_code=KSD0002&amp;offset_type=02&amp;comm_code=LGU2019050&amp;data_off_yn=3" TargetMode="External"/><Relationship Id="rId388" Type="http://schemas.openxmlformats.org/officeDocument/2006/relationships/hyperlink" Target="https://www.smartelmall.com/sub/prepay/view_new.asp?charge_idx=304" TargetMode="External"/><Relationship Id="rId511" Type="http://schemas.openxmlformats.org/officeDocument/2006/relationships/hyperlink" Target="http://www.freet.co.kr/charge/charge_view_pp.jsp" TargetMode="External"/><Relationship Id="rId609" Type="http://schemas.openxmlformats.org/officeDocument/2006/relationships/hyperlink" Target="https://www.tplusdirectmall.com/view/phoneChrgeSystem/getUsimChrgeSystemList.do" TargetMode="External"/><Relationship Id="rId85" Type="http://schemas.openxmlformats.org/officeDocument/2006/relationships/hyperlink" Target="http://mobile.lghellovision.net/mv_Client/rate/rate_01_01_view.asp?curIndex=1&amp;Telecom=KT&amp;paymentCode=PDB0000095&amp;tabMenu=C&amp;ChkPayment_Category=A" TargetMode="External"/><Relationship Id="rId150" Type="http://schemas.openxmlformats.org/officeDocument/2006/relationships/hyperlink" Target="http://mobile.lghellovision.net/mv_Client/rate/rate_01_01_view.asp?curIndex=8&amp;Telecom=LGU&amp;paymentCode=PDLB000068&amp;tabMenu=C&amp;ChkPayment_Category=G" TargetMode="External"/><Relationship Id="rId595" Type="http://schemas.openxmlformats.org/officeDocument/2006/relationships/hyperlink" Target="https://www.tplusmall.co.kr/view/usimSbscrb/getRecdusimDet.do" TargetMode="External"/><Relationship Id="rId816" Type="http://schemas.openxmlformats.org/officeDocument/2006/relationships/hyperlink" Target="https://www.mobing.co.kr/html/service/sub01_view.php?tcd=S&amp;pgs=&amp;no=P075P3GM47" TargetMode="External"/><Relationship Id="rId248" Type="http://schemas.openxmlformats.org/officeDocument/2006/relationships/hyperlink" Target="https://www.eyagi.co.kr/shop/usims/usim_sk.php?agent_code=KSD0002&amp;offset_type=02&amp;comm_code=SKT1911283&amp;data_off_yn=2" TargetMode="External"/><Relationship Id="rId455" Type="http://schemas.openxmlformats.org/officeDocument/2006/relationships/hyperlink" Target="http://www.freet.co.kr/charge/charge_view_dp.jsp" TargetMode="External"/><Relationship Id="rId662" Type="http://schemas.openxmlformats.org/officeDocument/2006/relationships/hyperlink" Target="http://www.eyes.co.kr/main/shop/Goodsplan/planview/PC0KB00061/SKT/PY" TargetMode="External"/><Relationship Id="rId12" Type="http://schemas.openxmlformats.org/officeDocument/2006/relationships/hyperlink" Target="https://www.uplussave.com/shop/pric/pricDetail.mhp?upPpnSeq=13&amp;upPpnCd=PFC&amp;devKdCd=001" TargetMode="External"/><Relationship Id="rId108" Type="http://schemas.openxmlformats.org/officeDocument/2006/relationships/hyperlink" Target="http://mobile.lghellovision.net/mv_Client/rate/rate_01_01_view.asp?curIndex=1&amp;Telecom=KT&amp;paymentCode=PDB0000121&amp;tabMenu=C&amp;ChkPayment_Category=A" TargetMode="External"/><Relationship Id="rId315" Type="http://schemas.openxmlformats.org/officeDocument/2006/relationships/hyperlink" Target="https://www.eyagi.co.kr/shop/usims/usim_kt.php?agent_code=KSD0002&amp;offset_type=02&amp;comm_code=GHSBIGI12&amp;data_off_yn=1" TargetMode="External"/><Relationship Id="rId522" Type="http://schemas.openxmlformats.org/officeDocument/2006/relationships/hyperlink" Target="https://www.tplusmall.co.kr/view/phoneChrgeSystem/getPhoneChrgeSystemDet.do" TargetMode="External"/><Relationship Id="rId96" Type="http://schemas.openxmlformats.org/officeDocument/2006/relationships/hyperlink" Target="http://mobile.lghellovision.net/mv_Client/rate/rate_01_01_view.asp?curIndex=1&amp;Telecom=KT&amp;paymentCode=PDB0000111&amp;tabMenu=C&amp;ChkPayment_Category=A" TargetMode="External"/><Relationship Id="rId161" Type="http://schemas.openxmlformats.org/officeDocument/2006/relationships/hyperlink" Target="http://mobile.lghellovision.net/mv_Client/rate/rate_01_01_view.asp?curIndex=8&amp;Telecom=KT&amp;paymentCode=PDB0000180&amp;tabMenu=C&amp;ChkPayment_Category=G" TargetMode="External"/><Relationship Id="rId399" Type="http://schemas.openxmlformats.org/officeDocument/2006/relationships/hyperlink" Target="http://www.freet.co.kr/charge/charge_view_dp.jsp" TargetMode="External"/><Relationship Id="rId827" Type="http://schemas.openxmlformats.org/officeDocument/2006/relationships/hyperlink" Target="https://www.mobing.co.kr/html/service/sub01_view.php?tcd=S&amp;pgs=&amp;no=PC0LB00027" TargetMode="External"/><Relationship Id="rId259" Type="http://schemas.openxmlformats.org/officeDocument/2006/relationships/hyperlink" Target="https://www.eyagi.co.kr/shop/usims/usim_sk.php?agent_code=KSD0002&amp;offset_type=02&amp;comm_code=PC0NB00118&amp;data_off_yn=2" TargetMode="External"/><Relationship Id="rId466" Type="http://schemas.openxmlformats.org/officeDocument/2006/relationships/hyperlink" Target="http://www.freet.co.kr/charge/charge_view_dp.jsp" TargetMode="External"/><Relationship Id="rId673" Type="http://schemas.openxmlformats.org/officeDocument/2006/relationships/hyperlink" Target="http://www.eyes.co.kr/main/shop/Goodsplan/planview/PC0KB00094/SKT/PY" TargetMode="External"/><Relationship Id="rId880" Type="http://schemas.openxmlformats.org/officeDocument/2006/relationships/hyperlink" Target="https://www.mobing.co.kr/html/service/sub01_view.php?tcd=K&amp;pgs=&amp;no=LTEPREBSC" TargetMode="External"/><Relationship Id="rId23" Type="http://schemas.openxmlformats.org/officeDocument/2006/relationships/hyperlink" Target="https://homeplus.uplussave.com/prtn/hp/index.mhp" TargetMode="External"/><Relationship Id="rId119" Type="http://schemas.openxmlformats.org/officeDocument/2006/relationships/hyperlink" Target="http://mobile.lghellovision.net/mv_Client/rate/rate_01_01_view.asp?curIndex=8&amp;Telecom=LGU&amp;paymentCode=PDLB000041&amp;tabMenu=C&amp;ChkPayment_Category=G" TargetMode="External"/><Relationship Id="rId326" Type="http://schemas.openxmlformats.org/officeDocument/2006/relationships/hyperlink" Target="https://www.eyagi.co.kr/shop/usims/usim_sk_av.php?agent_code=KSD0002&amp;offset_type=01&amp;comm_code=SKBAND0002&amp;data_off_yn=0" TargetMode="External"/><Relationship Id="rId533" Type="http://schemas.openxmlformats.org/officeDocument/2006/relationships/hyperlink" Target="https://www.tplusmall.co.kr/view/phoneChrgeSystem/getPhoneChrgeSystemDet.do" TargetMode="External"/><Relationship Id="rId740" Type="http://schemas.openxmlformats.org/officeDocument/2006/relationships/hyperlink" Target="http://www.eyes.co.kr/main/shop/Goodsplan/planview/LPZ0016045/LGT/PY" TargetMode="External"/><Relationship Id="rId838" Type="http://schemas.openxmlformats.org/officeDocument/2006/relationships/hyperlink" Target="https://www.mobing.co.kr/html/service/sub01_view.php?tcd=S&amp;pgs=&amp;no=PC0LB00023" TargetMode="External"/><Relationship Id="rId172" Type="http://schemas.openxmlformats.org/officeDocument/2006/relationships/hyperlink" Target="http://mobile.lghellovision.net/mv_Client/rate/rate_01_01_view.asp?curIndex=8&amp;Telecom=KT&amp;paymentCode=PDB0000131&amp;tabMenu=C&amp;ChkPayment_Category=G" TargetMode="External"/><Relationship Id="rId477" Type="http://schemas.openxmlformats.org/officeDocument/2006/relationships/hyperlink" Target="http://www.freet.co.kr/charge/charge_view_dp.jsp" TargetMode="External"/><Relationship Id="rId600" Type="http://schemas.openxmlformats.org/officeDocument/2006/relationships/hyperlink" Target="https://www.tplusmall.co.kr/view/usimSbscrb/getRecdusimDet.do" TargetMode="External"/><Relationship Id="rId684" Type="http://schemas.openxmlformats.org/officeDocument/2006/relationships/hyperlink" Target="http://www.eyes.co.kr/main/shop/Goodsplan/planview/PC0KB00012/SKT/PY" TargetMode="External"/><Relationship Id="rId337" Type="http://schemas.openxmlformats.org/officeDocument/2006/relationships/hyperlink" Target="https://www.eyagi.co.kr/shop/usims/usim_lg_av.php?agent_code=KSD0002&amp;offset_type=01&amp;comm_code=LPZ0002457&amp;data_off_yn=2" TargetMode="External"/><Relationship Id="rId891" Type="http://schemas.openxmlformats.org/officeDocument/2006/relationships/hyperlink" Target="https://www.mobing.co.kr/html/service/sub01_view.php?tcd=L&amp;pgs=&amp;no=LPZ0010056" TargetMode="External"/><Relationship Id="rId34" Type="http://schemas.openxmlformats.org/officeDocument/2006/relationships/hyperlink" Target="https://gs25.uplussave.com/prtn/gs25/index.mhp" TargetMode="External"/><Relationship Id="rId544" Type="http://schemas.openxmlformats.org/officeDocument/2006/relationships/hyperlink" Target="https://www.tplusmall.co.kr/view/phoneChrgeSystem/getPhoneChrgeSystemDet.do" TargetMode="External"/><Relationship Id="rId751" Type="http://schemas.openxmlformats.org/officeDocument/2006/relationships/hyperlink" Target="http://www.eyes.co.kr/main/shop/Goodsplan/planview/LPZ0016069/LGT/PY" TargetMode="External"/><Relationship Id="rId849" Type="http://schemas.openxmlformats.org/officeDocument/2006/relationships/hyperlink" Target="https://www.mobing.co.kr/html/service/sub01_view.php?tcd=S&amp;pgs=&amp;no=P075PLTE50" TargetMode="External"/><Relationship Id="rId183" Type="http://schemas.openxmlformats.org/officeDocument/2006/relationships/hyperlink" Target="http://mobile.lghellovision.net/mv_Client/rate/rate_01_01_view.asp?curIndex=8&amp;Telecom=KT&amp;paymentCode=PDB0000107&amp;tabMenu=C&amp;ChkPayment_Category=G" TargetMode="External"/><Relationship Id="rId390" Type="http://schemas.openxmlformats.org/officeDocument/2006/relationships/hyperlink" Target="https://www.smartelmall.com/sub/prepay/view_new.asp?charge_idx=306" TargetMode="External"/><Relationship Id="rId404" Type="http://schemas.openxmlformats.org/officeDocument/2006/relationships/hyperlink" Target="http://www.freet.co.kr/charge/charge_view_dp.jsp" TargetMode="External"/><Relationship Id="rId611" Type="http://schemas.openxmlformats.org/officeDocument/2006/relationships/hyperlink" Target="https://www.tplusdirectmall.com/view/phoneChrgeSystem/getUsimChrgeSystemList.do" TargetMode="External"/><Relationship Id="rId250" Type="http://schemas.openxmlformats.org/officeDocument/2006/relationships/hyperlink" Target="https://www.eyagi.co.kr/shop/usims/usim_sk.php?agent_code=KSD0002&amp;offset_type=02&amp;comm_code=SKT2019040&amp;data_off_yn=0" TargetMode="External"/><Relationship Id="rId488" Type="http://schemas.openxmlformats.org/officeDocument/2006/relationships/hyperlink" Target="http://www.freet.co.kr/charge/charge_view_pp.jsp" TargetMode="External"/><Relationship Id="rId695" Type="http://schemas.openxmlformats.org/officeDocument/2006/relationships/hyperlink" Target="http://www.eyes.co.kr/main/shop/Goodsplan/planview/PC0KB00042/SKT/PY" TargetMode="External"/><Relationship Id="rId709" Type="http://schemas.openxmlformats.org/officeDocument/2006/relationships/hyperlink" Target="http://www.eyes.co.kr/main/shop/Goodsplan/planview/PC0KB00067/SKT/PY" TargetMode="External"/><Relationship Id="rId45" Type="http://schemas.openxmlformats.org/officeDocument/2006/relationships/hyperlink" Target="https://www.pinplay.co.kr/product/deal/detail/38" TargetMode="External"/><Relationship Id="rId110" Type="http://schemas.openxmlformats.org/officeDocument/2006/relationships/hyperlink" Target="http://mobile.lghellovision.net/mv_Client/rate/rate_01_01_view.asp?curIndex=1&amp;Telecom=KT&amp;paymentCode=PDB0000123&amp;tabMenu=C&amp;ChkPayment_Category=A" TargetMode="External"/><Relationship Id="rId348" Type="http://schemas.openxmlformats.org/officeDocument/2006/relationships/hyperlink" Target="https://www.smartelmall.com/sub/charge/recom_view_new.asp?charge_idx=354&amp;telecom=SKT" TargetMode="External"/><Relationship Id="rId555" Type="http://schemas.openxmlformats.org/officeDocument/2006/relationships/hyperlink" Target="https://www.tplusmall.co.kr/view/usimSbscrb/getRecdusimDet.do" TargetMode="External"/><Relationship Id="rId762" Type="http://schemas.openxmlformats.org/officeDocument/2006/relationships/hyperlink" Target="http://www.eyes.co.kr/main/shop/Goodsplan/planview/P050PEV060/SKT/PT" TargetMode="External"/><Relationship Id="rId194" Type="http://schemas.openxmlformats.org/officeDocument/2006/relationships/hyperlink" Target="http://mobile.lghellovision.net/mv_Client/rate/rate_01_01_view.asp?curIndex=8&amp;Telecom=KT&amp;paymentCode=PDB0000109&amp;tabMenu=C&amp;ChkPayment_Category=G" TargetMode="External"/><Relationship Id="rId208" Type="http://schemas.openxmlformats.org/officeDocument/2006/relationships/hyperlink" Target="http://mobile.lghellovision.net/mv_Client/rate/rate_01_01_view.asp?curIndex=2&amp;Telecom=KT&amp;paymentCode=PD00000002&amp;tabMenu=C&amp;ChkPayment_Category=B" TargetMode="External"/><Relationship Id="rId415" Type="http://schemas.openxmlformats.org/officeDocument/2006/relationships/hyperlink" Target="http://www.freet.co.kr/charge/charge_view_dp.jsp" TargetMode="External"/><Relationship Id="rId622" Type="http://schemas.openxmlformats.org/officeDocument/2006/relationships/hyperlink" Target="https://www.tplusdirectmall.com/view/phoneChrgeSystem/getUsimChrgeSystemDet.do" TargetMode="External"/><Relationship Id="rId261" Type="http://schemas.openxmlformats.org/officeDocument/2006/relationships/hyperlink" Target="https://www.eyagi.co.kr/shop/usims/usim_lg.php?agent_code=KSD0002&amp;offset_type=02&amp;comm_code=LGU2019007&amp;data_off_yn=0" TargetMode="External"/><Relationship Id="rId499" Type="http://schemas.openxmlformats.org/officeDocument/2006/relationships/hyperlink" Target="http://www.freet.co.kr/charge/charge_view_pp.jsp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tplusmall.co.kr/web/front/images/common/usim_300x216.png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CA5C3-E862-4E9D-8C15-50B1DB3E1F76}">
  <dimension ref="A1:AG1056"/>
  <sheetViews>
    <sheetView zoomScaleNormal="100" workbookViewId="0">
      <pane xSplit="2" ySplit="3" topLeftCell="T4" activePane="bottomRight" state="frozen"/>
      <selection pane="topRight" activeCell="C1" sqref="C1"/>
      <selection pane="bottomLeft" activeCell="A4" sqref="A4"/>
      <selection pane="bottomRight" activeCell="X4" sqref="X4:X1048576"/>
    </sheetView>
  </sheetViews>
  <sheetFormatPr defaultRowHeight="15"/>
  <cols>
    <col min="2" max="2" width="28.85546875" bestFit="1" customWidth="1"/>
    <col min="3" max="3" width="14.42578125" bestFit="1" customWidth="1"/>
    <col min="4" max="4" width="7.42578125" bestFit="1" customWidth="1"/>
    <col min="5" max="5" width="11.42578125" style="1" bestFit="1" customWidth="1"/>
    <col min="6" max="6" width="13.28515625" style="1" bestFit="1" customWidth="1"/>
    <col min="7" max="7" width="15.42578125" style="1" customWidth="1"/>
    <col min="8" max="8" width="6.42578125" style="1" customWidth="1"/>
    <col min="9" max="9" width="10.28515625" style="2" bestFit="1" customWidth="1"/>
    <col min="10" max="13" width="9.85546875" style="2" customWidth="1"/>
    <col min="14" max="14" width="12" style="14" bestFit="1" customWidth="1"/>
    <col min="15" max="15" width="10.7109375" style="3" customWidth="1"/>
    <col min="16" max="17" width="9.7109375" customWidth="1"/>
    <col min="18" max="19" width="9.85546875" customWidth="1"/>
    <col min="20" max="20" width="12.7109375" customWidth="1"/>
    <col min="21" max="21" width="12.28515625" customWidth="1"/>
    <col min="22" max="22" width="12.140625" bestFit="1" customWidth="1"/>
    <col min="23" max="23" width="10.42578125" bestFit="1" customWidth="1"/>
    <col min="24" max="24" width="10.42578125" customWidth="1"/>
    <col min="26" max="26" width="20" bestFit="1" customWidth="1"/>
    <col min="27" max="27" width="15.5703125" bestFit="1" customWidth="1"/>
    <col min="28" max="28" width="19.7109375" bestFit="1" customWidth="1"/>
    <col min="29" max="30" width="19.7109375" customWidth="1"/>
    <col min="31" max="31" width="12.42578125" bestFit="1" customWidth="1"/>
    <col min="32" max="32" width="9.140625" customWidth="1"/>
  </cols>
  <sheetData>
    <row r="1" spans="1:33" ht="15" customHeight="1">
      <c r="A1" s="16" t="s">
        <v>1881</v>
      </c>
      <c r="B1" s="11" t="s">
        <v>1882</v>
      </c>
      <c r="C1" s="11" t="s">
        <v>1679</v>
      </c>
      <c r="D1" s="11" t="s">
        <v>1678</v>
      </c>
      <c r="E1" s="12" t="s">
        <v>1677</v>
      </c>
      <c r="F1" s="31" t="s">
        <v>1676</v>
      </c>
      <c r="G1" s="31" t="s">
        <v>1675</v>
      </c>
      <c r="H1" s="12" t="s">
        <v>1674</v>
      </c>
      <c r="I1" s="34" t="s">
        <v>1673</v>
      </c>
      <c r="J1" s="35" t="s">
        <v>1672</v>
      </c>
      <c r="K1" s="35" t="s">
        <v>1671</v>
      </c>
      <c r="L1" s="35" t="s">
        <v>1670</v>
      </c>
      <c r="M1" s="35" t="s">
        <v>1669</v>
      </c>
      <c r="N1" s="36" t="s">
        <v>1668</v>
      </c>
      <c r="O1" s="37" t="s">
        <v>1667</v>
      </c>
      <c r="P1" s="36" t="s">
        <v>1729</v>
      </c>
      <c r="Q1" s="44" t="s">
        <v>1666</v>
      </c>
      <c r="R1" s="44" t="s">
        <v>1665</v>
      </c>
      <c r="S1" s="44" t="s">
        <v>1664</v>
      </c>
      <c r="T1" s="45" t="s">
        <v>1730</v>
      </c>
      <c r="U1" s="45" t="s">
        <v>1663</v>
      </c>
      <c r="V1" s="44" t="s">
        <v>1662</v>
      </c>
      <c r="W1" s="11" t="s">
        <v>1680</v>
      </c>
      <c r="X1" s="11" t="s">
        <v>1860</v>
      </c>
      <c r="Y1" s="11" t="s">
        <v>1660</v>
      </c>
      <c r="Z1" s="11" t="s">
        <v>1659</v>
      </c>
      <c r="AA1" s="11"/>
      <c r="AB1" s="11"/>
      <c r="AC1" s="11"/>
      <c r="AD1" s="11"/>
      <c r="AE1" s="11"/>
      <c r="AF1" s="16" t="s">
        <v>1681</v>
      </c>
    </row>
    <row r="2" spans="1:33" s="10" customFormat="1" ht="15" customHeight="1">
      <c r="A2" s="26"/>
      <c r="B2" s="11"/>
      <c r="C2" s="11"/>
      <c r="D2" s="11"/>
      <c r="E2" s="12"/>
      <c r="F2" s="32"/>
      <c r="G2" s="32"/>
      <c r="H2" s="12"/>
      <c r="I2" s="38"/>
      <c r="J2" s="35"/>
      <c r="K2" s="35"/>
      <c r="L2" s="35"/>
      <c r="M2" s="35"/>
      <c r="N2" s="39"/>
      <c r="O2" s="40"/>
      <c r="P2" s="39"/>
      <c r="Q2" s="46"/>
      <c r="R2" s="46"/>
      <c r="S2" s="46"/>
      <c r="T2" s="47"/>
      <c r="U2" s="47"/>
      <c r="V2" s="46"/>
      <c r="W2" s="11"/>
      <c r="X2" s="11"/>
      <c r="Y2" s="11"/>
      <c r="Z2" s="11"/>
      <c r="AA2" s="11"/>
      <c r="AB2" s="11"/>
      <c r="AC2" s="11"/>
      <c r="AD2" s="11"/>
      <c r="AE2" s="11"/>
      <c r="AF2" s="26"/>
      <c r="AG2" s="21"/>
    </row>
    <row r="3" spans="1:33" s="10" customFormat="1">
      <c r="A3" s="17"/>
      <c r="B3" s="11"/>
      <c r="C3" s="11"/>
      <c r="D3" s="11"/>
      <c r="E3" s="12"/>
      <c r="F3" s="33"/>
      <c r="G3" s="33"/>
      <c r="H3" s="12"/>
      <c r="I3" s="41"/>
      <c r="J3" s="35"/>
      <c r="K3" s="35"/>
      <c r="L3" s="35"/>
      <c r="M3" s="35"/>
      <c r="N3" s="42"/>
      <c r="O3" s="43"/>
      <c r="P3" s="42"/>
      <c r="Q3" s="48"/>
      <c r="R3" s="48"/>
      <c r="S3" s="48"/>
      <c r="T3" s="49"/>
      <c r="U3" s="49"/>
      <c r="V3" s="48"/>
      <c r="W3" s="11"/>
      <c r="X3" s="11"/>
      <c r="Y3" s="11"/>
      <c r="Z3" s="11"/>
      <c r="AA3" s="11"/>
      <c r="AB3" s="11"/>
      <c r="AC3" s="11"/>
      <c r="AD3" s="11"/>
      <c r="AE3" s="11"/>
      <c r="AF3" s="17"/>
      <c r="AG3" s="21"/>
    </row>
    <row r="4" spans="1:33">
      <c r="A4" s="27" t="s">
        <v>1358</v>
      </c>
      <c r="B4" t="s">
        <v>3</v>
      </c>
      <c r="C4" t="s">
        <v>2</v>
      </c>
      <c r="D4" t="s">
        <v>1</v>
      </c>
      <c r="E4" s="1">
        <v>33000</v>
      </c>
      <c r="H4" s="1" t="s">
        <v>10</v>
      </c>
      <c r="I4" s="2">
        <v>1.3</v>
      </c>
      <c r="N4" s="15" t="s">
        <v>6</v>
      </c>
      <c r="O4" s="3" t="s">
        <v>25</v>
      </c>
      <c r="P4" t="s">
        <v>6</v>
      </c>
      <c r="Q4">
        <v>1.98</v>
      </c>
      <c r="R4">
        <v>3.3</v>
      </c>
      <c r="S4">
        <v>22</v>
      </c>
      <c r="T4">
        <v>44</v>
      </c>
      <c r="U4">
        <v>220</v>
      </c>
      <c r="V4">
        <v>22.53</v>
      </c>
      <c r="W4" t="s">
        <v>7</v>
      </c>
      <c r="X4" s="2" t="s">
        <v>271</v>
      </c>
      <c r="AA4" t="s">
        <v>20</v>
      </c>
      <c r="AB4" t="s">
        <v>21</v>
      </c>
    </row>
    <row r="5" spans="1:33">
      <c r="A5" s="27" t="s">
        <v>1359</v>
      </c>
      <c r="B5" t="s">
        <v>4</v>
      </c>
      <c r="C5" t="s">
        <v>2</v>
      </c>
      <c r="D5" t="s">
        <v>5</v>
      </c>
      <c r="E5" s="1">
        <v>30800</v>
      </c>
      <c r="H5" s="1" t="s">
        <v>10</v>
      </c>
      <c r="I5" s="2">
        <v>2</v>
      </c>
      <c r="N5" s="30" t="s">
        <v>8</v>
      </c>
      <c r="O5" s="30"/>
      <c r="P5" t="s">
        <v>9</v>
      </c>
      <c r="Q5">
        <v>1.98</v>
      </c>
      <c r="R5">
        <v>3.3</v>
      </c>
      <c r="S5">
        <v>22</v>
      </c>
      <c r="T5">
        <v>44</v>
      </c>
      <c r="U5">
        <v>220</v>
      </c>
      <c r="V5">
        <v>22.53</v>
      </c>
      <c r="W5" t="s">
        <v>7</v>
      </c>
      <c r="X5" s="2" t="s">
        <v>271</v>
      </c>
      <c r="Y5" t="s">
        <v>16</v>
      </c>
      <c r="AA5" t="s">
        <v>20</v>
      </c>
      <c r="AB5" t="s">
        <v>21</v>
      </c>
    </row>
    <row r="6" spans="1:33">
      <c r="A6" s="27" t="s">
        <v>1360</v>
      </c>
      <c r="B6" t="s">
        <v>11</v>
      </c>
      <c r="C6" t="s">
        <v>2</v>
      </c>
      <c r="D6" t="s">
        <v>1</v>
      </c>
      <c r="E6" s="1">
        <v>41000</v>
      </c>
      <c r="F6" s="1">
        <v>36600</v>
      </c>
      <c r="H6" s="1" t="s">
        <v>10</v>
      </c>
      <c r="I6" s="2">
        <v>3.6</v>
      </c>
      <c r="N6" s="14" t="s">
        <v>6</v>
      </c>
      <c r="O6" s="3" t="s">
        <v>25</v>
      </c>
      <c r="P6" t="s">
        <v>6</v>
      </c>
      <c r="Q6">
        <v>1.98</v>
      </c>
      <c r="R6">
        <v>3.3</v>
      </c>
      <c r="S6">
        <v>22</v>
      </c>
      <c r="T6">
        <v>44</v>
      </c>
      <c r="U6">
        <v>220</v>
      </c>
      <c r="V6">
        <v>22.53</v>
      </c>
      <c r="W6" t="s">
        <v>7</v>
      </c>
      <c r="X6" s="2" t="s">
        <v>271</v>
      </c>
      <c r="AA6" t="s">
        <v>20</v>
      </c>
      <c r="AB6" t="s">
        <v>21</v>
      </c>
    </row>
    <row r="7" spans="1:33">
      <c r="A7" s="27" t="s">
        <v>1361</v>
      </c>
      <c r="B7" t="s">
        <v>13</v>
      </c>
      <c r="C7" t="s">
        <v>2</v>
      </c>
      <c r="D7" t="s">
        <v>5</v>
      </c>
      <c r="E7" s="1">
        <v>9900</v>
      </c>
      <c r="H7" s="1" t="s">
        <v>10</v>
      </c>
      <c r="Q7">
        <v>1.98</v>
      </c>
      <c r="R7">
        <v>3.3</v>
      </c>
      <c r="S7">
        <v>22</v>
      </c>
      <c r="T7">
        <v>44</v>
      </c>
      <c r="U7">
        <v>220</v>
      </c>
      <c r="V7">
        <v>22.53</v>
      </c>
      <c r="W7" t="s">
        <v>7</v>
      </c>
      <c r="X7" s="2" t="s">
        <v>271</v>
      </c>
      <c r="Y7" t="s">
        <v>16</v>
      </c>
      <c r="AA7" t="s">
        <v>20</v>
      </c>
      <c r="AB7" t="s">
        <v>21</v>
      </c>
    </row>
    <row r="8" spans="1:33">
      <c r="A8" s="27" t="s">
        <v>1362</v>
      </c>
      <c r="B8" t="s">
        <v>14</v>
      </c>
      <c r="C8" t="s">
        <v>2</v>
      </c>
      <c r="D8" t="s">
        <v>1</v>
      </c>
      <c r="E8" s="1">
        <v>40000</v>
      </c>
      <c r="H8" s="1" t="s">
        <v>10</v>
      </c>
      <c r="I8" s="2">
        <v>6</v>
      </c>
      <c r="N8" s="4" t="s">
        <v>15</v>
      </c>
      <c r="O8" s="4"/>
      <c r="P8" t="s">
        <v>9</v>
      </c>
      <c r="Q8">
        <v>1.98</v>
      </c>
      <c r="R8">
        <v>3.3</v>
      </c>
      <c r="S8">
        <v>22</v>
      </c>
      <c r="T8">
        <v>44</v>
      </c>
      <c r="U8">
        <v>220</v>
      </c>
      <c r="V8">
        <v>22.53</v>
      </c>
      <c r="W8" t="s">
        <v>7</v>
      </c>
      <c r="X8" s="2" t="s">
        <v>271</v>
      </c>
      <c r="Y8" t="s">
        <v>16</v>
      </c>
      <c r="AA8" t="s">
        <v>20</v>
      </c>
      <c r="AB8" t="s">
        <v>21</v>
      </c>
    </row>
    <row r="9" spans="1:33">
      <c r="A9" s="27" t="s">
        <v>1363</v>
      </c>
      <c r="B9" t="s">
        <v>17</v>
      </c>
      <c r="C9" t="s">
        <v>2</v>
      </c>
      <c r="D9" t="s">
        <v>5</v>
      </c>
      <c r="E9" s="1">
        <v>20900</v>
      </c>
      <c r="H9" s="1" t="s">
        <v>10</v>
      </c>
      <c r="I9" s="2">
        <f>250/1024</f>
        <v>0.244140625</v>
      </c>
      <c r="N9" s="4" t="s">
        <v>8</v>
      </c>
      <c r="O9" s="4"/>
      <c r="P9" t="s">
        <v>9</v>
      </c>
      <c r="Q9">
        <v>1.98</v>
      </c>
      <c r="R9">
        <v>3.3</v>
      </c>
      <c r="S9">
        <v>22</v>
      </c>
      <c r="T9">
        <v>44</v>
      </c>
      <c r="U9">
        <v>220</v>
      </c>
      <c r="V9">
        <v>22.53</v>
      </c>
      <c r="W9" t="s">
        <v>7</v>
      </c>
      <c r="X9" s="2" t="s">
        <v>271</v>
      </c>
      <c r="Y9" t="s">
        <v>16</v>
      </c>
      <c r="AA9" t="s">
        <v>20</v>
      </c>
      <c r="AB9" t="s">
        <v>21</v>
      </c>
    </row>
    <row r="10" spans="1:33">
      <c r="A10" s="27" t="s">
        <v>1364</v>
      </c>
      <c r="B10" t="s">
        <v>18</v>
      </c>
      <c r="C10" t="s">
        <v>2</v>
      </c>
      <c r="D10" t="s">
        <v>1</v>
      </c>
      <c r="E10" s="1">
        <v>32780</v>
      </c>
      <c r="F10" s="1">
        <v>25300</v>
      </c>
      <c r="H10" s="1" t="s">
        <v>10</v>
      </c>
      <c r="I10" s="2">
        <v>2.5</v>
      </c>
      <c r="N10" s="4" t="s">
        <v>8</v>
      </c>
      <c r="O10" s="4"/>
      <c r="P10" t="s">
        <v>9</v>
      </c>
      <c r="Q10">
        <v>1.98</v>
      </c>
      <c r="R10">
        <v>3.3</v>
      </c>
      <c r="S10">
        <v>22</v>
      </c>
      <c r="T10">
        <v>44</v>
      </c>
      <c r="U10">
        <v>220</v>
      </c>
      <c r="V10">
        <v>22.53</v>
      </c>
      <c r="W10" t="s">
        <v>7</v>
      </c>
      <c r="X10" s="2" t="s">
        <v>271</v>
      </c>
      <c r="Z10" t="s">
        <v>19</v>
      </c>
      <c r="AA10" t="s">
        <v>20</v>
      </c>
      <c r="AB10" t="s">
        <v>21</v>
      </c>
      <c r="AE10" s="2" t="s">
        <v>62</v>
      </c>
    </row>
    <row r="11" spans="1:33">
      <c r="A11" s="27" t="s">
        <v>1365</v>
      </c>
      <c r="B11" t="s">
        <v>24</v>
      </c>
      <c r="C11" t="s">
        <v>2</v>
      </c>
      <c r="D11" t="s">
        <v>1</v>
      </c>
      <c r="E11" s="1">
        <v>23650</v>
      </c>
      <c r="F11" s="1">
        <v>16500</v>
      </c>
      <c r="H11" s="1" t="s">
        <v>10</v>
      </c>
      <c r="I11" s="2">
        <f>100/1024</f>
        <v>9.765625E-2</v>
      </c>
      <c r="N11" s="30" t="s">
        <v>25</v>
      </c>
      <c r="O11" s="30"/>
      <c r="P11" t="s">
        <v>9</v>
      </c>
      <c r="Q11">
        <v>1.98</v>
      </c>
      <c r="R11">
        <v>3.3</v>
      </c>
      <c r="S11">
        <v>22</v>
      </c>
      <c r="T11">
        <v>44</v>
      </c>
      <c r="U11">
        <v>220</v>
      </c>
      <c r="V11">
        <v>22.53</v>
      </c>
      <c r="W11" t="s">
        <v>7</v>
      </c>
      <c r="X11" s="2" t="s">
        <v>271</v>
      </c>
      <c r="Y11" t="s">
        <v>16</v>
      </c>
      <c r="Z11" t="s">
        <v>19</v>
      </c>
      <c r="AA11" t="s">
        <v>20</v>
      </c>
      <c r="AB11" t="s">
        <v>21</v>
      </c>
      <c r="AE11" s="2" t="s">
        <v>62</v>
      </c>
    </row>
    <row r="12" spans="1:33">
      <c r="A12" s="27" t="s">
        <v>1430</v>
      </c>
      <c r="B12" t="s">
        <v>22</v>
      </c>
      <c r="C12" t="s">
        <v>2</v>
      </c>
      <c r="D12" t="s">
        <v>1</v>
      </c>
      <c r="E12" s="1">
        <v>55000</v>
      </c>
      <c r="H12" s="1" t="s">
        <v>10</v>
      </c>
      <c r="I12" s="2">
        <v>9</v>
      </c>
      <c r="L12" s="2" t="s">
        <v>732</v>
      </c>
      <c r="N12" s="14" t="s">
        <v>6</v>
      </c>
      <c r="O12" s="3" t="s">
        <v>50</v>
      </c>
      <c r="P12" t="s">
        <v>6</v>
      </c>
      <c r="Q12">
        <v>1.98</v>
      </c>
      <c r="R12">
        <v>3.3</v>
      </c>
      <c r="S12">
        <v>22</v>
      </c>
      <c r="T12">
        <v>44</v>
      </c>
      <c r="U12">
        <v>220</v>
      </c>
      <c r="V12">
        <v>22.53</v>
      </c>
      <c r="W12" s="2" t="s">
        <v>28</v>
      </c>
      <c r="X12" s="2" t="s">
        <v>271</v>
      </c>
      <c r="AA12" t="s">
        <v>26</v>
      </c>
      <c r="AB12" t="s">
        <v>21</v>
      </c>
    </row>
    <row r="13" spans="1:33">
      <c r="A13" s="27" t="s">
        <v>1431</v>
      </c>
      <c r="B13" t="s">
        <v>27</v>
      </c>
      <c r="C13" t="s">
        <v>2</v>
      </c>
      <c r="D13" t="s">
        <v>1</v>
      </c>
      <c r="E13" s="1">
        <v>75000</v>
      </c>
      <c r="H13" s="1" t="s">
        <v>10</v>
      </c>
      <c r="I13" s="2">
        <v>180</v>
      </c>
      <c r="L13" s="2" t="s">
        <v>733</v>
      </c>
      <c r="N13" s="14" t="s">
        <v>6</v>
      </c>
      <c r="O13" s="3" t="s">
        <v>50</v>
      </c>
      <c r="P13" s="2" t="s">
        <v>6</v>
      </c>
      <c r="Q13">
        <v>1.98</v>
      </c>
      <c r="R13">
        <v>3.3</v>
      </c>
      <c r="S13">
        <v>22</v>
      </c>
      <c r="T13">
        <v>44</v>
      </c>
      <c r="U13">
        <v>220</v>
      </c>
      <c r="V13">
        <v>22.53</v>
      </c>
      <c r="W13" s="2" t="s">
        <v>28</v>
      </c>
      <c r="X13" s="2" t="s">
        <v>271</v>
      </c>
      <c r="AA13" t="s">
        <v>26</v>
      </c>
      <c r="AB13" t="s">
        <v>21</v>
      </c>
    </row>
    <row r="14" spans="1:33">
      <c r="A14" s="27" t="s">
        <v>1366</v>
      </c>
      <c r="B14" t="s">
        <v>29</v>
      </c>
      <c r="C14" t="s">
        <v>2</v>
      </c>
      <c r="D14" t="s">
        <v>1</v>
      </c>
      <c r="E14" s="1">
        <v>44000</v>
      </c>
      <c r="H14" s="1" t="s">
        <v>10</v>
      </c>
      <c r="I14" s="2">
        <v>2.5</v>
      </c>
      <c r="L14" s="2" t="s">
        <v>734</v>
      </c>
      <c r="N14" s="14" t="s">
        <v>6</v>
      </c>
      <c r="O14" s="3" t="s">
        <v>134</v>
      </c>
      <c r="P14" s="2" t="s">
        <v>6</v>
      </c>
      <c r="Q14">
        <v>1.98</v>
      </c>
      <c r="R14">
        <v>3.3</v>
      </c>
      <c r="S14">
        <v>22</v>
      </c>
      <c r="T14">
        <v>44</v>
      </c>
      <c r="U14">
        <v>220</v>
      </c>
      <c r="V14">
        <v>22.53</v>
      </c>
      <c r="W14" s="2" t="s">
        <v>7</v>
      </c>
      <c r="X14" s="2" t="s">
        <v>271</v>
      </c>
      <c r="AA14" s="2" t="s">
        <v>20</v>
      </c>
      <c r="AB14" s="2" t="s">
        <v>21</v>
      </c>
      <c r="AC14" s="2"/>
      <c r="AD14" s="2"/>
    </row>
    <row r="15" spans="1:33">
      <c r="A15" s="27" t="s">
        <v>1367</v>
      </c>
      <c r="B15" t="s">
        <v>30</v>
      </c>
      <c r="C15" t="s">
        <v>2</v>
      </c>
      <c r="D15" t="s">
        <v>1</v>
      </c>
      <c r="E15" s="1">
        <v>49000</v>
      </c>
      <c r="H15" s="1" t="s">
        <v>10</v>
      </c>
      <c r="I15" s="2">
        <v>3.5</v>
      </c>
      <c r="L15" s="2" t="s">
        <v>732</v>
      </c>
      <c r="N15" s="14" t="s">
        <v>6</v>
      </c>
      <c r="O15" s="3" t="s">
        <v>50</v>
      </c>
      <c r="P15" s="2" t="s">
        <v>6</v>
      </c>
      <c r="Q15">
        <v>1.98</v>
      </c>
      <c r="R15">
        <v>3.3</v>
      </c>
      <c r="S15">
        <v>22</v>
      </c>
      <c r="T15">
        <v>44</v>
      </c>
      <c r="U15">
        <v>220</v>
      </c>
      <c r="V15">
        <v>22.53</v>
      </c>
      <c r="W15" s="2" t="s">
        <v>7</v>
      </c>
      <c r="X15" s="2" t="s">
        <v>271</v>
      </c>
      <c r="AA15" s="2" t="s">
        <v>20</v>
      </c>
      <c r="AB15" s="2" t="s">
        <v>21</v>
      </c>
      <c r="AC15" s="2"/>
      <c r="AD15" s="2"/>
    </row>
    <row r="16" spans="1:33">
      <c r="A16" s="27" t="s">
        <v>1368</v>
      </c>
      <c r="B16" t="s">
        <v>31</v>
      </c>
      <c r="C16" t="s">
        <v>2</v>
      </c>
      <c r="D16" t="s">
        <v>5</v>
      </c>
      <c r="E16" s="1">
        <v>68200</v>
      </c>
      <c r="G16" s="1">
        <v>50600</v>
      </c>
      <c r="H16" s="1" t="s">
        <v>10</v>
      </c>
      <c r="I16" s="2">
        <v>6</v>
      </c>
      <c r="J16" s="2" t="s">
        <v>735</v>
      </c>
      <c r="N16" s="14" t="s">
        <v>32</v>
      </c>
      <c r="P16" s="2" t="s">
        <v>33</v>
      </c>
      <c r="Q16">
        <v>1.98</v>
      </c>
      <c r="R16">
        <v>3.3</v>
      </c>
      <c r="S16">
        <v>22</v>
      </c>
      <c r="T16">
        <v>44</v>
      </c>
      <c r="U16">
        <v>220</v>
      </c>
      <c r="V16">
        <v>22.53</v>
      </c>
      <c r="W16" s="2" t="s">
        <v>7</v>
      </c>
      <c r="X16" s="2" t="s">
        <v>271</v>
      </c>
      <c r="Y16" s="2" t="s">
        <v>16</v>
      </c>
      <c r="AA16" s="2" t="s">
        <v>20</v>
      </c>
      <c r="AB16" s="2" t="s">
        <v>21</v>
      </c>
      <c r="AC16" s="2"/>
      <c r="AD16" s="2"/>
    </row>
    <row r="17" spans="1:30">
      <c r="A17" s="27" t="s">
        <v>1369</v>
      </c>
      <c r="B17" t="s">
        <v>34</v>
      </c>
      <c r="C17" t="s">
        <v>2</v>
      </c>
      <c r="D17" t="s">
        <v>1</v>
      </c>
      <c r="E17" s="1">
        <v>59000</v>
      </c>
      <c r="H17" s="1" t="s">
        <v>10</v>
      </c>
      <c r="I17" s="2">
        <v>6.6</v>
      </c>
      <c r="L17" s="2" t="s">
        <v>732</v>
      </c>
      <c r="N17" s="14" t="s">
        <v>6</v>
      </c>
      <c r="O17" s="3" t="s">
        <v>50</v>
      </c>
      <c r="P17" s="2" t="s">
        <v>6</v>
      </c>
      <c r="Q17">
        <v>1.98</v>
      </c>
      <c r="R17">
        <v>3.3</v>
      </c>
      <c r="S17">
        <v>22</v>
      </c>
      <c r="T17">
        <v>44</v>
      </c>
      <c r="U17">
        <v>220</v>
      </c>
      <c r="V17">
        <v>22.53</v>
      </c>
      <c r="W17" s="2" t="s">
        <v>7</v>
      </c>
      <c r="X17" s="2" t="s">
        <v>271</v>
      </c>
      <c r="AA17" s="2" t="s">
        <v>20</v>
      </c>
      <c r="AB17" s="2" t="s">
        <v>21</v>
      </c>
      <c r="AC17" s="2"/>
      <c r="AD17" s="2"/>
    </row>
    <row r="18" spans="1:30">
      <c r="A18" s="27" t="s">
        <v>1370</v>
      </c>
      <c r="B18" t="s">
        <v>35</v>
      </c>
      <c r="C18" t="s">
        <v>2</v>
      </c>
      <c r="D18" t="s">
        <v>1</v>
      </c>
      <c r="E18" s="1">
        <v>69000</v>
      </c>
      <c r="H18" s="1" t="s">
        <v>10</v>
      </c>
      <c r="K18" s="2" t="s">
        <v>761</v>
      </c>
      <c r="L18" s="2" t="s">
        <v>736</v>
      </c>
      <c r="N18" s="14" t="s">
        <v>6</v>
      </c>
      <c r="O18" s="3" t="s">
        <v>50</v>
      </c>
      <c r="P18" s="2" t="s">
        <v>6</v>
      </c>
      <c r="Q18">
        <v>1.98</v>
      </c>
      <c r="R18">
        <v>3.3</v>
      </c>
      <c r="S18">
        <v>22</v>
      </c>
      <c r="T18">
        <v>44</v>
      </c>
      <c r="U18">
        <v>220</v>
      </c>
      <c r="V18">
        <v>22.53</v>
      </c>
      <c r="W18" s="2" t="s">
        <v>7</v>
      </c>
      <c r="X18" s="2" t="s">
        <v>271</v>
      </c>
      <c r="AA18" s="2" t="s">
        <v>20</v>
      </c>
      <c r="AB18" s="2" t="s">
        <v>21</v>
      </c>
      <c r="AC18" s="2"/>
      <c r="AD18" s="2"/>
    </row>
    <row r="19" spans="1:30">
      <c r="A19" s="27" t="s">
        <v>1371</v>
      </c>
      <c r="B19" t="s">
        <v>36</v>
      </c>
      <c r="C19" t="s">
        <v>2</v>
      </c>
      <c r="D19" t="s">
        <v>1</v>
      </c>
      <c r="E19" s="1">
        <v>65890</v>
      </c>
      <c r="H19" s="1" t="s">
        <v>10</v>
      </c>
      <c r="I19" s="2">
        <v>11</v>
      </c>
      <c r="K19" s="2" t="s">
        <v>737</v>
      </c>
      <c r="L19" s="13" t="s">
        <v>738</v>
      </c>
      <c r="M19" s="13"/>
      <c r="N19" s="14" t="s">
        <v>6</v>
      </c>
      <c r="O19" s="3" t="s">
        <v>50</v>
      </c>
      <c r="P19" s="2" t="s">
        <v>6</v>
      </c>
      <c r="Q19">
        <v>1.98</v>
      </c>
      <c r="R19">
        <v>3.3</v>
      </c>
      <c r="S19">
        <v>22</v>
      </c>
      <c r="T19">
        <v>44</v>
      </c>
      <c r="U19">
        <v>220</v>
      </c>
      <c r="V19">
        <v>22.53</v>
      </c>
      <c r="W19" s="2" t="s">
        <v>7</v>
      </c>
      <c r="X19" s="2" t="s">
        <v>271</v>
      </c>
      <c r="AA19" s="2" t="s">
        <v>20</v>
      </c>
      <c r="AB19" s="2" t="s">
        <v>21</v>
      </c>
      <c r="AC19" s="2"/>
      <c r="AD19" s="2"/>
    </row>
    <row r="20" spans="1:30">
      <c r="A20" s="27" t="s">
        <v>1372</v>
      </c>
      <c r="B20" t="s">
        <v>37</v>
      </c>
      <c r="C20" t="s">
        <v>2</v>
      </c>
      <c r="D20" t="s">
        <v>5</v>
      </c>
      <c r="E20" s="1">
        <v>40590</v>
      </c>
      <c r="F20" s="1">
        <v>36190</v>
      </c>
      <c r="H20" s="1" t="s">
        <v>10</v>
      </c>
      <c r="I20" s="2">
        <v>2</v>
      </c>
      <c r="L20" s="13"/>
      <c r="M20" s="13"/>
      <c r="N20" s="14" t="s">
        <v>6</v>
      </c>
      <c r="O20" s="3" t="s">
        <v>143</v>
      </c>
      <c r="P20" s="2" t="s">
        <v>6</v>
      </c>
      <c r="Q20">
        <v>1.98</v>
      </c>
      <c r="R20">
        <v>3.3</v>
      </c>
      <c r="S20">
        <v>22</v>
      </c>
      <c r="T20">
        <v>44</v>
      </c>
      <c r="U20">
        <v>220</v>
      </c>
      <c r="V20">
        <v>22.53</v>
      </c>
      <c r="W20" s="2" t="s">
        <v>7</v>
      </c>
      <c r="X20" s="2" t="s">
        <v>271</v>
      </c>
      <c r="Y20" s="2" t="s">
        <v>16</v>
      </c>
      <c r="AA20" s="2" t="s">
        <v>20</v>
      </c>
      <c r="AB20" s="2" t="s">
        <v>21</v>
      </c>
      <c r="AC20" s="2"/>
      <c r="AD20" s="2"/>
    </row>
    <row r="21" spans="1:30">
      <c r="A21" s="27" t="s">
        <v>1373</v>
      </c>
      <c r="B21" t="s">
        <v>38</v>
      </c>
      <c r="C21" t="s">
        <v>2</v>
      </c>
      <c r="D21" t="s">
        <v>1</v>
      </c>
      <c r="E21" s="1">
        <v>50490</v>
      </c>
      <c r="H21" s="1" t="s">
        <v>10</v>
      </c>
      <c r="I21" s="2">
        <v>6.6</v>
      </c>
      <c r="L21" s="13"/>
      <c r="M21" s="13"/>
      <c r="N21" s="14" t="s">
        <v>6</v>
      </c>
      <c r="O21" s="3" t="s">
        <v>50</v>
      </c>
      <c r="P21" s="2" t="s">
        <v>6</v>
      </c>
      <c r="Q21">
        <v>1.98</v>
      </c>
      <c r="R21">
        <v>3.3</v>
      </c>
      <c r="S21">
        <v>22</v>
      </c>
      <c r="T21">
        <v>44</v>
      </c>
      <c r="U21">
        <v>220</v>
      </c>
      <c r="V21">
        <v>22.53</v>
      </c>
      <c r="W21" s="2" t="s">
        <v>7</v>
      </c>
      <c r="X21" s="2" t="s">
        <v>271</v>
      </c>
      <c r="AA21" s="2" t="s">
        <v>20</v>
      </c>
      <c r="AB21" s="2" t="s">
        <v>21</v>
      </c>
      <c r="AC21" s="2"/>
      <c r="AD21" s="2"/>
    </row>
    <row r="22" spans="1:30">
      <c r="A22" s="27" t="s">
        <v>1374</v>
      </c>
      <c r="B22" t="s">
        <v>39</v>
      </c>
      <c r="C22" t="s">
        <v>2</v>
      </c>
      <c r="D22" t="s">
        <v>1</v>
      </c>
      <c r="E22" s="1">
        <v>11990</v>
      </c>
      <c r="H22" s="1" t="s">
        <v>10</v>
      </c>
      <c r="P22" s="2" t="s">
        <v>6</v>
      </c>
      <c r="Q22">
        <v>1.98</v>
      </c>
      <c r="R22">
        <v>3.3</v>
      </c>
      <c r="S22">
        <v>22</v>
      </c>
      <c r="T22">
        <v>44</v>
      </c>
      <c r="U22">
        <v>220</v>
      </c>
      <c r="V22">
        <v>22.53</v>
      </c>
      <c r="W22" s="2" t="s">
        <v>7</v>
      </c>
      <c r="X22" s="2" t="s">
        <v>271</v>
      </c>
      <c r="Y22" s="2" t="s">
        <v>16</v>
      </c>
      <c r="AA22" s="2" t="s">
        <v>20</v>
      </c>
      <c r="AB22" s="2" t="s">
        <v>21</v>
      </c>
      <c r="AC22" s="2"/>
      <c r="AD22" s="2"/>
    </row>
    <row r="23" spans="1:30">
      <c r="A23" s="27" t="s">
        <v>1375</v>
      </c>
      <c r="B23" t="s">
        <v>40</v>
      </c>
      <c r="C23" t="s">
        <v>2</v>
      </c>
      <c r="D23" t="s">
        <v>5</v>
      </c>
      <c r="E23" s="1">
        <v>34600</v>
      </c>
      <c r="H23" s="1" t="s">
        <v>10</v>
      </c>
      <c r="I23" s="2">
        <v>3</v>
      </c>
      <c r="N23" s="14" t="s">
        <v>32</v>
      </c>
      <c r="P23" s="2" t="s">
        <v>41</v>
      </c>
      <c r="Q23">
        <v>1.98</v>
      </c>
      <c r="R23">
        <v>3.3</v>
      </c>
      <c r="S23">
        <v>22</v>
      </c>
      <c r="T23">
        <v>33</v>
      </c>
      <c r="U23">
        <v>220</v>
      </c>
      <c r="V23">
        <v>22.53</v>
      </c>
      <c r="W23" s="2" t="s">
        <v>7</v>
      </c>
      <c r="X23" s="2" t="s">
        <v>271</v>
      </c>
      <c r="Y23" s="2" t="s">
        <v>16</v>
      </c>
      <c r="AA23" s="2" t="s">
        <v>20</v>
      </c>
      <c r="AB23" s="2" t="s">
        <v>21</v>
      </c>
      <c r="AC23" s="2"/>
      <c r="AD23" s="2"/>
    </row>
    <row r="24" spans="1:30">
      <c r="A24" s="27" t="s">
        <v>1376</v>
      </c>
      <c r="B24" t="s">
        <v>42</v>
      </c>
      <c r="C24" t="s">
        <v>2</v>
      </c>
      <c r="D24" t="s">
        <v>1</v>
      </c>
      <c r="E24" s="1">
        <v>20900</v>
      </c>
      <c r="H24" s="1" t="s">
        <v>10</v>
      </c>
      <c r="I24" s="2">
        <f>250/1024</f>
        <v>0.244140625</v>
      </c>
      <c r="N24" s="14" t="s">
        <v>25</v>
      </c>
      <c r="Q24">
        <v>1.98</v>
      </c>
      <c r="R24">
        <v>3.3</v>
      </c>
      <c r="S24">
        <v>22</v>
      </c>
      <c r="T24">
        <v>33</v>
      </c>
      <c r="U24">
        <v>220</v>
      </c>
      <c r="V24">
        <v>22.53</v>
      </c>
      <c r="W24" s="2" t="s">
        <v>7</v>
      </c>
      <c r="X24" s="2" t="s">
        <v>271</v>
      </c>
      <c r="Y24" s="2" t="s">
        <v>16</v>
      </c>
      <c r="AA24" s="2" t="s">
        <v>20</v>
      </c>
      <c r="AB24" s="2" t="s">
        <v>21</v>
      </c>
      <c r="AC24" s="2"/>
      <c r="AD24" s="2"/>
    </row>
    <row r="25" spans="1:30">
      <c r="A25" s="27" t="s">
        <v>1377</v>
      </c>
      <c r="B25" t="s">
        <v>43</v>
      </c>
      <c r="C25" t="s">
        <v>2</v>
      </c>
      <c r="D25" t="s">
        <v>1</v>
      </c>
      <c r="E25" s="1">
        <v>22000</v>
      </c>
      <c r="H25" s="1" t="s">
        <v>10</v>
      </c>
      <c r="I25" s="2">
        <f>250/1024</f>
        <v>0.244140625</v>
      </c>
      <c r="N25" s="14" t="s">
        <v>8</v>
      </c>
      <c r="P25" s="2" t="s">
        <v>9</v>
      </c>
      <c r="Q25" s="23">
        <v>1.98</v>
      </c>
      <c r="R25">
        <v>3.3</v>
      </c>
      <c r="S25">
        <v>22</v>
      </c>
      <c r="T25">
        <v>44</v>
      </c>
      <c r="U25">
        <v>220</v>
      </c>
      <c r="V25">
        <v>22.53</v>
      </c>
      <c r="W25" s="2" t="s">
        <v>7</v>
      </c>
      <c r="X25" s="2" t="s">
        <v>271</v>
      </c>
      <c r="Y25" s="2" t="s">
        <v>16</v>
      </c>
      <c r="AA25" s="2" t="s">
        <v>20</v>
      </c>
      <c r="AB25" s="2" t="s">
        <v>21</v>
      </c>
      <c r="AC25" s="2"/>
      <c r="AD25" s="2"/>
    </row>
    <row r="26" spans="1:30">
      <c r="A26" s="27" t="s">
        <v>1378</v>
      </c>
      <c r="B26" t="s">
        <v>44</v>
      </c>
      <c r="C26" t="s">
        <v>2</v>
      </c>
      <c r="D26" t="s">
        <v>1</v>
      </c>
      <c r="E26" s="1">
        <v>26000</v>
      </c>
      <c r="H26" s="1" t="s">
        <v>10</v>
      </c>
      <c r="I26" s="2">
        <v>1</v>
      </c>
      <c r="N26" s="14" t="s">
        <v>8</v>
      </c>
      <c r="P26" t="s">
        <v>9</v>
      </c>
      <c r="Q26" s="23">
        <v>1.98</v>
      </c>
      <c r="R26">
        <v>3.3</v>
      </c>
      <c r="S26">
        <v>22</v>
      </c>
      <c r="T26">
        <v>44</v>
      </c>
      <c r="U26">
        <v>220</v>
      </c>
      <c r="V26">
        <v>22.53</v>
      </c>
      <c r="W26" s="2" t="s">
        <v>7</v>
      </c>
      <c r="X26" s="2" t="s">
        <v>271</v>
      </c>
      <c r="Y26" s="2" t="s">
        <v>16</v>
      </c>
      <c r="AA26" s="2" t="s">
        <v>20</v>
      </c>
      <c r="AB26" s="2" t="s">
        <v>21</v>
      </c>
      <c r="AC26" s="2"/>
      <c r="AD26" s="2"/>
    </row>
    <row r="27" spans="1:30">
      <c r="A27" s="27" t="s">
        <v>1379</v>
      </c>
      <c r="B27" t="s">
        <v>45</v>
      </c>
      <c r="C27" t="s">
        <v>2</v>
      </c>
      <c r="D27" t="s">
        <v>1</v>
      </c>
      <c r="E27" s="1">
        <v>29000</v>
      </c>
      <c r="H27" s="1" t="s">
        <v>10</v>
      </c>
      <c r="I27" s="2">
        <v>1</v>
      </c>
      <c r="N27" s="14" t="s">
        <v>46</v>
      </c>
      <c r="P27" s="2" t="s">
        <v>9</v>
      </c>
      <c r="Q27" s="23">
        <v>1.98</v>
      </c>
      <c r="R27">
        <v>3.3</v>
      </c>
      <c r="S27">
        <v>22</v>
      </c>
      <c r="T27">
        <v>44</v>
      </c>
      <c r="U27">
        <v>220</v>
      </c>
      <c r="V27">
        <v>22.53</v>
      </c>
      <c r="W27" s="2" t="s">
        <v>7</v>
      </c>
      <c r="X27" s="2" t="s">
        <v>271</v>
      </c>
      <c r="Y27" s="2" t="s">
        <v>16</v>
      </c>
      <c r="AA27" s="2" t="s">
        <v>20</v>
      </c>
      <c r="AB27" s="2" t="s">
        <v>21</v>
      </c>
      <c r="AC27" s="2"/>
      <c r="AD27" s="2"/>
    </row>
    <row r="28" spans="1:30">
      <c r="A28" s="27" t="s">
        <v>1380</v>
      </c>
      <c r="B28" t="s">
        <v>47</v>
      </c>
      <c r="C28" t="s">
        <v>2</v>
      </c>
      <c r="D28" t="s">
        <v>5</v>
      </c>
      <c r="E28" s="1">
        <v>57200</v>
      </c>
      <c r="H28" s="1" t="s">
        <v>10</v>
      </c>
      <c r="I28" s="2">
        <v>2.5</v>
      </c>
      <c r="J28" s="2" t="s">
        <v>739</v>
      </c>
      <c r="N28" s="14" t="s">
        <v>48</v>
      </c>
      <c r="P28" t="s">
        <v>41</v>
      </c>
      <c r="Q28" s="23">
        <v>1.98</v>
      </c>
      <c r="R28">
        <v>3.3</v>
      </c>
      <c r="S28">
        <v>22</v>
      </c>
      <c r="T28">
        <v>33</v>
      </c>
      <c r="U28">
        <v>220</v>
      </c>
      <c r="V28">
        <v>22.53</v>
      </c>
      <c r="W28" s="2" t="s">
        <v>7</v>
      </c>
      <c r="X28" s="2" t="s">
        <v>271</v>
      </c>
      <c r="Y28" s="2" t="s">
        <v>16</v>
      </c>
      <c r="AA28" s="2" t="s">
        <v>20</v>
      </c>
      <c r="AB28" s="2" t="s">
        <v>21</v>
      </c>
      <c r="AC28" s="2"/>
      <c r="AD28" s="2"/>
    </row>
    <row r="29" spans="1:30">
      <c r="A29" s="27" t="s">
        <v>1381</v>
      </c>
      <c r="B29" t="s">
        <v>49</v>
      </c>
      <c r="C29" t="s">
        <v>2</v>
      </c>
      <c r="D29" t="s">
        <v>1</v>
      </c>
      <c r="E29" s="1">
        <v>31500</v>
      </c>
      <c r="H29" s="1" t="s">
        <v>10</v>
      </c>
      <c r="I29" s="2">
        <v>1</v>
      </c>
      <c r="N29" s="14" t="s">
        <v>50</v>
      </c>
      <c r="P29" s="2" t="s">
        <v>9</v>
      </c>
      <c r="Q29" s="23">
        <v>1.98</v>
      </c>
      <c r="R29">
        <v>3.3</v>
      </c>
      <c r="S29">
        <v>22</v>
      </c>
      <c r="T29">
        <v>44</v>
      </c>
      <c r="U29">
        <v>220</v>
      </c>
      <c r="V29">
        <v>22.53</v>
      </c>
      <c r="W29" s="2" t="s">
        <v>7</v>
      </c>
      <c r="X29" s="2" t="s">
        <v>271</v>
      </c>
      <c r="Y29" s="2" t="s">
        <v>16</v>
      </c>
      <c r="AA29" s="2" t="s">
        <v>20</v>
      </c>
      <c r="AB29" s="2" t="s">
        <v>21</v>
      </c>
      <c r="AC29" s="2"/>
      <c r="AD29" s="2"/>
    </row>
    <row r="30" spans="1:30">
      <c r="A30" s="27" t="s">
        <v>1382</v>
      </c>
      <c r="B30" t="s">
        <v>51</v>
      </c>
      <c r="C30" t="s">
        <v>2</v>
      </c>
      <c r="D30" t="s">
        <v>1</v>
      </c>
      <c r="E30" s="1">
        <v>33000</v>
      </c>
      <c r="F30" s="1">
        <v>28600</v>
      </c>
      <c r="H30" s="1" t="s">
        <v>10</v>
      </c>
      <c r="I30" s="2">
        <v>3.5</v>
      </c>
      <c r="N30" s="14" t="s">
        <v>8</v>
      </c>
      <c r="P30" t="s">
        <v>9</v>
      </c>
      <c r="Q30" s="23">
        <v>1.98</v>
      </c>
      <c r="R30">
        <v>3.3</v>
      </c>
      <c r="S30">
        <v>22</v>
      </c>
      <c r="T30">
        <v>44</v>
      </c>
      <c r="U30">
        <v>220</v>
      </c>
      <c r="V30">
        <v>22.53</v>
      </c>
      <c r="W30" s="2" t="s">
        <v>7</v>
      </c>
      <c r="X30" s="2" t="s">
        <v>271</v>
      </c>
      <c r="Y30" s="2" t="s">
        <v>16</v>
      </c>
      <c r="AA30" s="2" t="s">
        <v>20</v>
      </c>
      <c r="AB30" s="2" t="s">
        <v>21</v>
      </c>
      <c r="AC30" s="2"/>
      <c r="AD30" s="2"/>
    </row>
    <row r="31" spans="1:30">
      <c r="A31" s="27" t="s">
        <v>1383</v>
      </c>
      <c r="B31" t="s">
        <v>52</v>
      </c>
      <c r="C31" t="s">
        <v>2</v>
      </c>
      <c r="D31" t="s">
        <v>5</v>
      </c>
      <c r="E31" s="1">
        <v>33000</v>
      </c>
      <c r="H31" s="1" t="s">
        <v>10</v>
      </c>
      <c r="I31" s="2">
        <v>2</v>
      </c>
      <c r="N31" s="14" t="s">
        <v>32</v>
      </c>
      <c r="P31" s="2" t="s">
        <v>53</v>
      </c>
      <c r="Q31" s="23">
        <v>1.98</v>
      </c>
      <c r="R31">
        <v>3.3</v>
      </c>
      <c r="S31">
        <v>22</v>
      </c>
      <c r="T31">
        <v>33</v>
      </c>
      <c r="U31">
        <v>220</v>
      </c>
      <c r="V31">
        <v>22.53</v>
      </c>
      <c r="W31" s="2" t="s">
        <v>7</v>
      </c>
      <c r="X31" s="2" t="s">
        <v>271</v>
      </c>
      <c r="Y31" s="2" t="s">
        <v>16</v>
      </c>
      <c r="AA31" s="2" t="s">
        <v>20</v>
      </c>
      <c r="AB31" s="2" t="s">
        <v>21</v>
      </c>
      <c r="AC31" s="2"/>
      <c r="AD31" s="2"/>
    </row>
    <row r="32" spans="1:30">
      <c r="A32" s="27" t="s">
        <v>1384</v>
      </c>
      <c r="B32" t="s">
        <v>54</v>
      </c>
      <c r="C32" t="s">
        <v>2</v>
      </c>
      <c r="D32" t="s">
        <v>1</v>
      </c>
      <c r="E32" s="1">
        <v>45000</v>
      </c>
      <c r="H32" s="1" t="s">
        <v>10</v>
      </c>
      <c r="I32" s="2">
        <v>10</v>
      </c>
      <c r="N32" s="14" t="s">
        <v>8</v>
      </c>
      <c r="P32" t="s">
        <v>9</v>
      </c>
      <c r="Q32" s="23">
        <v>1.98</v>
      </c>
      <c r="R32">
        <v>3.3</v>
      </c>
      <c r="S32">
        <v>22</v>
      </c>
      <c r="T32">
        <v>44</v>
      </c>
      <c r="U32">
        <v>220</v>
      </c>
      <c r="V32">
        <v>22.53</v>
      </c>
      <c r="W32" s="2" t="s">
        <v>7</v>
      </c>
      <c r="X32" s="2" t="s">
        <v>271</v>
      </c>
      <c r="Y32" s="2" t="s">
        <v>16</v>
      </c>
      <c r="AA32" s="2" t="s">
        <v>20</v>
      </c>
      <c r="AB32" s="2" t="s">
        <v>21</v>
      </c>
      <c r="AC32" s="2"/>
      <c r="AD32" s="2"/>
    </row>
    <row r="33" spans="1:32">
      <c r="A33" s="27" t="s">
        <v>1385</v>
      </c>
      <c r="B33" t="s">
        <v>55</v>
      </c>
      <c r="C33" t="s">
        <v>2</v>
      </c>
      <c r="D33" t="s">
        <v>1</v>
      </c>
      <c r="E33" s="1">
        <v>48000</v>
      </c>
      <c r="H33" s="1" t="s">
        <v>10</v>
      </c>
      <c r="I33" s="2">
        <v>10</v>
      </c>
      <c r="N33" s="14" t="s">
        <v>56</v>
      </c>
      <c r="P33" s="2" t="s">
        <v>57</v>
      </c>
      <c r="Q33" s="23">
        <v>1.98</v>
      </c>
      <c r="R33">
        <v>3.3</v>
      </c>
      <c r="S33">
        <v>22</v>
      </c>
      <c r="T33">
        <v>44</v>
      </c>
      <c r="U33">
        <v>220</v>
      </c>
      <c r="V33">
        <v>22.53</v>
      </c>
      <c r="W33" s="2" t="s">
        <v>7</v>
      </c>
      <c r="X33" s="2" t="s">
        <v>271</v>
      </c>
      <c r="Y33" s="2" t="s">
        <v>16</v>
      </c>
      <c r="AA33" s="2" t="s">
        <v>20</v>
      </c>
      <c r="AB33" s="2" t="s">
        <v>21</v>
      </c>
      <c r="AC33" s="2"/>
      <c r="AD33" s="2"/>
    </row>
    <row r="34" spans="1:32">
      <c r="A34" s="27" t="s">
        <v>1386</v>
      </c>
      <c r="B34" t="s">
        <v>1387</v>
      </c>
      <c r="C34" t="s">
        <v>2</v>
      </c>
      <c r="D34" t="s">
        <v>1</v>
      </c>
      <c r="E34" s="1">
        <v>56100</v>
      </c>
      <c r="F34" s="1">
        <v>47300</v>
      </c>
      <c r="H34" s="1" t="s">
        <v>10</v>
      </c>
      <c r="I34" s="2">
        <v>15</v>
      </c>
      <c r="L34" s="2" t="s">
        <v>738</v>
      </c>
      <c r="N34" s="14" t="s">
        <v>8</v>
      </c>
      <c r="P34" t="s">
        <v>57</v>
      </c>
      <c r="Q34" s="23">
        <v>1.98</v>
      </c>
      <c r="R34">
        <v>3.3</v>
      </c>
      <c r="S34">
        <v>22</v>
      </c>
      <c r="T34">
        <v>44</v>
      </c>
      <c r="U34">
        <v>220</v>
      </c>
      <c r="V34">
        <v>22.53</v>
      </c>
      <c r="W34" s="2" t="s">
        <v>7</v>
      </c>
      <c r="X34" s="2" t="s">
        <v>271</v>
      </c>
      <c r="Y34" s="2" t="s">
        <v>16</v>
      </c>
      <c r="AA34" s="2" t="s">
        <v>20</v>
      </c>
      <c r="AB34" s="2" t="s">
        <v>21</v>
      </c>
      <c r="AC34" s="2"/>
      <c r="AD34" s="2"/>
    </row>
    <row r="35" spans="1:32">
      <c r="A35" s="27" t="s">
        <v>1388</v>
      </c>
      <c r="B35" t="s">
        <v>58</v>
      </c>
      <c r="C35" t="s">
        <v>2</v>
      </c>
      <c r="D35" t="s">
        <v>1</v>
      </c>
      <c r="E35" s="1">
        <v>32890</v>
      </c>
      <c r="H35" s="1" t="s">
        <v>10</v>
      </c>
      <c r="I35" s="2">
        <f>750/1024</f>
        <v>0.732421875</v>
      </c>
      <c r="L35" s="2" t="s">
        <v>734</v>
      </c>
      <c r="N35" s="14" t="s">
        <v>6</v>
      </c>
      <c r="O35" s="3" t="s">
        <v>25</v>
      </c>
      <c r="P35" s="2" t="s">
        <v>6</v>
      </c>
      <c r="Q35" s="23">
        <v>1.98</v>
      </c>
      <c r="R35">
        <v>3.3</v>
      </c>
      <c r="S35">
        <v>22</v>
      </c>
      <c r="T35">
        <v>44</v>
      </c>
      <c r="U35">
        <v>220</v>
      </c>
      <c r="V35">
        <v>22.53</v>
      </c>
      <c r="W35" s="2" t="s">
        <v>7</v>
      </c>
      <c r="X35" s="2" t="s">
        <v>271</v>
      </c>
      <c r="Z35" t="s">
        <v>59</v>
      </c>
      <c r="AA35" s="2" t="s">
        <v>20</v>
      </c>
      <c r="AB35" s="2" t="s">
        <v>21</v>
      </c>
      <c r="AC35" s="2"/>
      <c r="AD35" s="2"/>
      <c r="AE35" s="2" t="s">
        <v>62</v>
      </c>
    </row>
    <row r="36" spans="1:32">
      <c r="A36" s="27" t="s">
        <v>1389</v>
      </c>
      <c r="B36" t="s">
        <v>60</v>
      </c>
      <c r="C36" t="s">
        <v>2</v>
      </c>
      <c r="D36" t="s">
        <v>1</v>
      </c>
      <c r="E36" s="1">
        <v>24750</v>
      </c>
      <c r="H36" s="1" t="s">
        <v>10</v>
      </c>
      <c r="I36" s="2">
        <f>500/1024</f>
        <v>0.48828125</v>
      </c>
      <c r="N36" s="14" t="s">
        <v>1390</v>
      </c>
      <c r="P36" t="s">
        <v>61</v>
      </c>
      <c r="Q36" t="s">
        <v>1242</v>
      </c>
      <c r="V36" t="s">
        <v>1246</v>
      </c>
      <c r="W36" s="2" t="s">
        <v>7</v>
      </c>
      <c r="X36" s="2" t="s">
        <v>271</v>
      </c>
      <c r="Y36" s="2" t="s">
        <v>16</v>
      </c>
      <c r="Z36" t="s">
        <v>59</v>
      </c>
      <c r="AA36" s="2" t="s">
        <v>20</v>
      </c>
      <c r="AB36" s="2" t="s">
        <v>21</v>
      </c>
      <c r="AC36" s="2"/>
      <c r="AD36" s="2"/>
      <c r="AE36" s="2" t="s">
        <v>62</v>
      </c>
    </row>
    <row r="37" spans="1:32">
      <c r="A37" s="27" t="s">
        <v>1391</v>
      </c>
      <c r="B37" t="s">
        <v>63</v>
      </c>
      <c r="C37" t="s">
        <v>2</v>
      </c>
      <c r="D37" t="s">
        <v>5</v>
      </c>
      <c r="E37" s="1">
        <v>69000</v>
      </c>
      <c r="H37" s="1" t="s">
        <v>10</v>
      </c>
      <c r="I37" s="2">
        <v>100</v>
      </c>
      <c r="L37" s="2" t="s">
        <v>736</v>
      </c>
      <c r="N37" s="14" t="s">
        <v>6</v>
      </c>
      <c r="O37" s="3" t="s">
        <v>50</v>
      </c>
      <c r="P37" s="2" t="s">
        <v>6</v>
      </c>
      <c r="Q37" s="23">
        <v>1.98</v>
      </c>
      <c r="R37">
        <v>3.3</v>
      </c>
      <c r="S37">
        <v>22</v>
      </c>
      <c r="T37">
        <v>33</v>
      </c>
      <c r="U37">
        <v>220</v>
      </c>
      <c r="V37">
        <v>22.53</v>
      </c>
      <c r="W37" s="2" t="s">
        <v>7</v>
      </c>
      <c r="X37" s="2" t="s">
        <v>271</v>
      </c>
      <c r="Y37" s="2" t="s">
        <v>16</v>
      </c>
      <c r="AA37" s="2" t="s">
        <v>20</v>
      </c>
      <c r="AB37" s="2" t="s">
        <v>21</v>
      </c>
      <c r="AC37" s="2"/>
      <c r="AD37" s="2"/>
    </row>
    <row r="38" spans="1:32">
      <c r="A38" s="27" t="s">
        <v>1392</v>
      </c>
      <c r="B38" t="s">
        <v>64</v>
      </c>
      <c r="C38" t="s">
        <v>2</v>
      </c>
      <c r="D38" t="s">
        <v>5</v>
      </c>
      <c r="E38" s="1">
        <v>49000</v>
      </c>
      <c r="H38" s="1" t="s">
        <v>10</v>
      </c>
      <c r="I38" s="2">
        <v>3</v>
      </c>
      <c r="L38" s="2" t="s">
        <v>732</v>
      </c>
      <c r="N38" s="14" t="s">
        <v>6</v>
      </c>
      <c r="O38" s="3" t="s">
        <v>50</v>
      </c>
      <c r="P38" t="s">
        <v>6</v>
      </c>
      <c r="Q38" s="23">
        <v>1.98</v>
      </c>
      <c r="R38">
        <v>3.3</v>
      </c>
      <c r="S38">
        <v>22</v>
      </c>
      <c r="T38">
        <v>33</v>
      </c>
      <c r="U38">
        <v>220</v>
      </c>
      <c r="V38">
        <v>22.53</v>
      </c>
      <c r="W38" s="2" t="s">
        <v>7</v>
      </c>
      <c r="X38" s="2" t="s">
        <v>271</v>
      </c>
      <c r="Y38" s="2" t="s">
        <v>16</v>
      </c>
      <c r="AA38" s="2" t="s">
        <v>20</v>
      </c>
      <c r="AB38" s="2" t="s">
        <v>21</v>
      </c>
      <c r="AC38" s="2"/>
      <c r="AD38" s="2"/>
    </row>
    <row r="39" spans="1:32">
      <c r="A39" s="27" t="s">
        <v>1393</v>
      </c>
      <c r="B39" t="s">
        <v>29</v>
      </c>
      <c r="C39" t="s">
        <v>2</v>
      </c>
      <c r="D39" t="s">
        <v>5</v>
      </c>
      <c r="E39" s="1">
        <v>44000</v>
      </c>
      <c r="H39" s="1" t="s">
        <v>10</v>
      </c>
      <c r="I39" s="2">
        <v>2.5</v>
      </c>
      <c r="L39" s="2" t="s">
        <v>734</v>
      </c>
      <c r="N39" s="14" t="s">
        <v>6</v>
      </c>
      <c r="O39" s="3" t="s">
        <v>65</v>
      </c>
      <c r="P39" s="2" t="s">
        <v>6</v>
      </c>
      <c r="Q39" s="23">
        <v>1.98</v>
      </c>
      <c r="R39">
        <v>3.3</v>
      </c>
      <c r="S39">
        <v>22</v>
      </c>
      <c r="T39">
        <v>33</v>
      </c>
      <c r="U39">
        <v>220</v>
      </c>
      <c r="V39">
        <v>22.53</v>
      </c>
      <c r="W39" s="2" t="s">
        <v>7</v>
      </c>
      <c r="X39" s="2" t="s">
        <v>271</v>
      </c>
      <c r="Y39" s="2" t="s">
        <v>16</v>
      </c>
      <c r="AA39" s="2" t="s">
        <v>20</v>
      </c>
      <c r="AB39" s="2" t="s">
        <v>21</v>
      </c>
      <c r="AC39" s="2"/>
      <c r="AD39" s="2"/>
    </row>
    <row r="40" spans="1:32">
      <c r="A40" s="27" t="s">
        <v>1394</v>
      </c>
      <c r="B40" t="s">
        <v>66</v>
      </c>
      <c r="C40" t="s">
        <v>2</v>
      </c>
      <c r="D40" t="s">
        <v>5</v>
      </c>
      <c r="E40" s="1">
        <v>31790</v>
      </c>
      <c r="H40" s="1" t="s">
        <v>10</v>
      </c>
      <c r="I40" s="2">
        <f>300/1024</f>
        <v>0.29296875</v>
      </c>
      <c r="M40" s="2" t="s">
        <v>67</v>
      </c>
      <c r="N40" s="14" t="s">
        <v>6</v>
      </c>
      <c r="O40" s="3" t="s">
        <v>68</v>
      </c>
      <c r="P40" t="s">
        <v>6</v>
      </c>
      <c r="Q40" s="23">
        <v>1.98</v>
      </c>
      <c r="R40">
        <v>3.3</v>
      </c>
      <c r="S40">
        <v>22</v>
      </c>
      <c r="T40">
        <v>33</v>
      </c>
      <c r="U40">
        <v>220</v>
      </c>
      <c r="V40">
        <v>22.53</v>
      </c>
      <c r="W40" s="2" t="s">
        <v>7</v>
      </c>
      <c r="X40" s="2" t="s">
        <v>271</v>
      </c>
      <c r="Y40" s="2" t="s">
        <v>16</v>
      </c>
      <c r="AA40" s="2" t="s">
        <v>20</v>
      </c>
      <c r="AB40" s="2" t="s">
        <v>21</v>
      </c>
      <c r="AC40" s="2"/>
      <c r="AD40" s="2"/>
    </row>
    <row r="41" spans="1:32">
      <c r="A41" s="27" t="s">
        <v>1395</v>
      </c>
      <c r="B41" t="s">
        <v>69</v>
      </c>
      <c r="C41" t="s">
        <v>2</v>
      </c>
      <c r="D41" t="s">
        <v>5</v>
      </c>
      <c r="E41" s="1">
        <v>36190</v>
      </c>
      <c r="H41" s="1" t="s">
        <v>10</v>
      </c>
      <c r="I41" s="2">
        <v>1</v>
      </c>
      <c r="M41" s="2" t="s">
        <v>70</v>
      </c>
      <c r="N41" s="14" t="s">
        <v>6</v>
      </c>
      <c r="O41" s="3" t="s">
        <v>143</v>
      </c>
      <c r="P41" s="2" t="s">
        <v>6</v>
      </c>
      <c r="Q41" s="23">
        <v>1.98</v>
      </c>
      <c r="R41">
        <v>3.3</v>
      </c>
      <c r="S41">
        <v>22</v>
      </c>
      <c r="T41">
        <v>33</v>
      </c>
      <c r="U41">
        <v>220</v>
      </c>
      <c r="V41">
        <v>22.53</v>
      </c>
      <c r="W41" s="2" t="s">
        <v>7</v>
      </c>
      <c r="X41" s="2" t="s">
        <v>271</v>
      </c>
      <c r="Y41" s="2" t="s">
        <v>16</v>
      </c>
      <c r="AA41" s="2" t="s">
        <v>20</v>
      </c>
      <c r="AB41" s="2" t="s">
        <v>21</v>
      </c>
      <c r="AC41" s="2"/>
      <c r="AD41" s="2"/>
    </row>
    <row r="42" spans="1:32">
      <c r="A42" s="27" t="s">
        <v>1396</v>
      </c>
      <c r="B42" t="s">
        <v>71</v>
      </c>
      <c r="C42" t="s">
        <v>2</v>
      </c>
      <c r="D42" t="s">
        <v>5</v>
      </c>
      <c r="E42" s="1">
        <v>50490</v>
      </c>
      <c r="H42" s="1" t="s">
        <v>10</v>
      </c>
      <c r="I42" s="2">
        <v>6</v>
      </c>
      <c r="M42" s="2" t="s">
        <v>72</v>
      </c>
      <c r="N42" s="14" t="s">
        <v>6</v>
      </c>
      <c r="O42" s="3" t="s">
        <v>143</v>
      </c>
      <c r="P42" t="s">
        <v>6</v>
      </c>
      <c r="Q42" s="23">
        <v>1.98</v>
      </c>
      <c r="R42">
        <v>3.3</v>
      </c>
      <c r="S42">
        <v>22</v>
      </c>
      <c r="T42">
        <v>33</v>
      </c>
      <c r="U42">
        <v>220</v>
      </c>
      <c r="V42">
        <v>22.53</v>
      </c>
      <c r="W42" s="2" t="s">
        <v>7</v>
      </c>
      <c r="X42" s="2" t="s">
        <v>271</v>
      </c>
      <c r="Y42" s="2" t="s">
        <v>16</v>
      </c>
      <c r="AA42" s="2" t="s">
        <v>20</v>
      </c>
      <c r="AB42" s="2" t="s">
        <v>21</v>
      </c>
      <c r="AC42" s="2"/>
      <c r="AD42" s="2"/>
    </row>
    <row r="43" spans="1:32">
      <c r="A43" s="27" t="s">
        <v>1397</v>
      </c>
      <c r="B43" t="s">
        <v>73</v>
      </c>
      <c r="C43" t="s">
        <v>2</v>
      </c>
      <c r="D43" t="s">
        <v>5</v>
      </c>
      <c r="E43" s="1">
        <v>60390</v>
      </c>
      <c r="H43" s="1" t="s">
        <v>10</v>
      </c>
      <c r="I43" s="2">
        <v>10</v>
      </c>
      <c r="K43" s="2" t="s">
        <v>737</v>
      </c>
      <c r="L43" s="2" t="s">
        <v>738</v>
      </c>
      <c r="N43" s="14" t="s">
        <v>6</v>
      </c>
      <c r="O43" s="3" t="s">
        <v>89</v>
      </c>
      <c r="P43" s="2" t="s">
        <v>6</v>
      </c>
      <c r="Q43" s="23">
        <v>1.98</v>
      </c>
      <c r="R43">
        <v>3.3</v>
      </c>
      <c r="S43">
        <v>22</v>
      </c>
      <c r="T43">
        <v>33</v>
      </c>
      <c r="U43">
        <v>220</v>
      </c>
      <c r="V43">
        <v>22.53</v>
      </c>
      <c r="W43" s="2" t="s">
        <v>7</v>
      </c>
      <c r="X43" s="2" t="s">
        <v>271</v>
      </c>
      <c r="Y43" s="2" t="s">
        <v>16</v>
      </c>
      <c r="AA43" s="2" t="s">
        <v>20</v>
      </c>
      <c r="AB43" s="2" t="s">
        <v>21</v>
      </c>
      <c r="AC43" s="2"/>
      <c r="AD43" s="2"/>
    </row>
    <row r="44" spans="1:32">
      <c r="A44" s="27" t="s">
        <v>1398</v>
      </c>
      <c r="B44" t="s">
        <v>74</v>
      </c>
      <c r="C44" t="s">
        <v>2</v>
      </c>
      <c r="D44" t="s">
        <v>75</v>
      </c>
      <c r="E44" s="1">
        <v>70290</v>
      </c>
      <c r="H44" s="1" t="s">
        <v>10</v>
      </c>
      <c r="I44" s="2">
        <v>15</v>
      </c>
      <c r="K44" s="2" t="s">
        <v>737</v>
      </c>
      <c r="L44" s="2" t="s">
        <v>738</v>
      </c>
      <c r="N44" s="14" t="s">
        <v>6</v>
      </c>
      <c r="O44" s="3" t="s">
        <v>89</v>
      </c>
      <c r="P44" t="s">
        <v>6</v>
      </c>
      <c r="Q44" s="23">
        <v>1.98</v>
      </c>
      <c r="R44">
        <v>3.3</v>
      </c>
      <c r="S44">
        <v>22</v>
      </c>
      <c r="T44">
        <v>33</v>
      </c>
      <c r="U44">
        <v>220</v>
      </c>
      <c r="V44">
        <v>22.53</v>
      </c>
      <c r="W44" s="2" t="s">
        <v>7</v>
      </c>
      <c r="X44" s="2" t="s">
        <v>271</v>
      </c>
      <c r="Y44" s="2" t="s">
        <v>16</v>
      </c>
      <c r="AA44" s="2" t="s">
        <v>20</v>
      </c>
      <c r="AB44" s="2" t="s">
        <v>21</v>
      </c>
      <c r="AC44" s="2"/>
      <c r="AD44" s="2"/>
    </row>
    <row r="45" spans="1:32">
      <c r="A45" s="27" t="s">
        <v>1399</v>
      </c>
      <c r="B45" t="s">
        <v>76</v>
      </c>
      <c r="C45" t="s">
        <v>2</v>
      </c>
      <c r="D45" t="s">
        <v>5</v>
      </c>
      <c r="E45" s="1">
        <v>99990</v>
      </c>
      <c r="H45" s="1" t="s">
        <v>10</v>
      </c>
      <c r="I45" s="2">
        <v>30</v>
      </c>
      <c r="K45" s="2" t="s">
        <v>737</v>
      </c>
      <c r="L45" s="2" t="s">
        <v>736</v>
      </c>
      <c r="N45" s="14" t="s">
        <v>6</v>
      </c>
      <c r="O45" s="3" t="s">
        <v>89</v>
      </c>
      <c r="P45" s="2" t="s">
        <v>6</v>
      </c>
      <c r="Q45" s="23">
        <v>1.98</v>
      </c>
      <c r="R45">
        <v>3.3</v>
      </c>
      <c r="S45">
        <v>22</v>
      </c>
      <c r="T45">
        <v>33</v>
      </c>
      <c r="U45">
        <v>220</v>
      </c>
      <c r="V45">
        <v>22.53</v>
      </c>
      <c r="W45" s="2" t="s">
        <v>7</v>
      </c>
      <c r="X45" s="2" t="s">
        <v>271</v>
      </c>
      <c r="Y45" s="2" t="s">
        <v>16</v>
      </c>
      <c r="AA45" s="2" t="s">
        <v>20</v>
      </c>
      <c r="AB45" s="2" t="s">
        <v>21</v>
      </c>
      <c r="AC45" s="2"/>
      <c r="AD45" s="2"/>
    </row>
    <row r="46" spans="1:32">
      <c r="A46" s="27" t="s">
        <v>1400</v>
      </c>
      <c r="B46" t="s">
        <v>66</v>
      </c>
      <c r="C46" t="s">
        <v>2</v>
      </c>
      <c r="D46" t="s">
        <v>77</v>
      </c>
      <c r="E46" s="1">
        <v>32890</v>
      </c>
      <c r="I46" s="2">
        <f>300/1024</f>
        <v>0.29296875</v>
      </c>
      <c r="N46" s="14" t="s">
        <v>6</v>
      </c>
      <c r="O46" s="3" t="s">
        <v>25</v>
      </c>
      <c r="P46" t="s">
        <v>6</v>
      </c>
      <c r="Q46" s="23">
        <v>1.98</v>
      </c>
      <c r="R46">
        <v>3.3</v>
      </c>
      <c r="S46">
        <v>22</v>
      </c>
      <c r="T46">
        <v>33</v>
      </c>
      <c r="U46">
        <v>220</v>
      </c>
      <c r="V46">
        <v>22.53</v>
      </c>
      <c r="W46" s="2" t="s">
        <v>7</v>
      </c>
      <c r="X46" s="2" t="s">
        <v>271</v>
      </c>
      <c r="Y46" s="2" t="s">
        <v>16</v>
      </c>
      <c r="AA46" s="2" t="s">
        <v>20</v>
      </c>
      <c r="AB46" s="2" t="s">
        <v>21</v>
      </c>
      <c r="AC46" s="2"/>
      <c r="AD46" s="2"/>
      <c r="AF46" s="2" t="s">
        <v>83</v>
      </c>
    </row>
    <row r="47" spans="1:32">
      <c r="A47" s="27" t="s">
        <v>1401</v>
      </c>
      <c r="B47" t="s">
        <v>78</v>
      </c>
      <c r="C47" t="s">
        <v>2</v>
      </c>
      <c r="D47" t="s">
        <v>77</v>
      </c>
      <c r="E47" s="1">
        <v>39600</v>
      </c>
      <c r="I47" s="2">
        <v>1.2</v>
      </c>
      <c r="N47" s="14" t="s">
        <v>6</v>
      </c>
      <c r="O47" s="3" t="s">
        <v>25</v>
      </c>
      <c r="P47" s="2" t="s">
        <v>6</v>
      </c>
      <c r="Q47" s="23">
        <v>1.98</v>
      </c>
      <c r="R47">
        <v>3.3</v>
      </c>
      <c r="S47">
        <v>22</v>
      </c>
      <c r="T47">
        <v>33</v>
      </c>
      <c r="U47">
        <v>220</v>
      </c>
      <c r="V47">
        <v>22.53</v>
      </c>
      <c r="W47" s="2" t="s">
        <v>7</v>
      </c>
      <c r="X47" s="2" t="s">
        <v>271</v>
      </c>
      <c r="Y47" s="2" t="s">
        <v>16</v>
      </c>
      <c r="AA47" s="2" t="s">
        <v>20</v>
      </c>
      <c r="AB47" s="2" t="s">
        <v>21</v>
      </c>
      <c r="AC47" s="2"/>
      <c r="AD47" s="2"/>
      <c r="AF47" s="2" t="s">
        <v>83</v>
      </c>
    </row>
    <row r="48" spans="1:32">
      <c r="A48" s="27" t="s">
        <v>1402</v>
      </c>
      <c r="B48" t="s">
        <v>79</v>
      </c>
      <c r="C48" t="s">
        <v>2</v>
      </c>
      <c r="D48" t="s">
        <v>77</v>
      </c>
      <c r="E48" s="1">
        <v>56100</v>
      </c>
      <c r="I48" s="2">
        <v>6.5</v>
      </c>
      <c r="N48" s="14" t="s">
        <v>6</v>
      </c>
      <c r="O48" s="3" t="s">
        <v>50</v>
      </c>
      <c r="P48" t="s">
        <v>6</v>
      </c>
      <c r="Q48" s="23">
        <v>1.98</v>
      </c>
      <c r="R48">
        <v>3.3</v>
      </c>
      <c r="S48">
        <v>22</v>
      </c>
      <c r="T48">
        <v>33</v>
      </c>
      <c r="U48">
        <v>110</v>
      </c>
      <c r="V48">
        <v>22.53</v>
      </c>
      <c r="W48" s="2" t="s">
        <v>7</v>
      </c>
      <c r="X48" s="2" t="s">
        <v>271</v>
      </c>
      <c r="Y48" s="2" t="s">
        <v>16</v>
      </c>
      <c r="AA48" s="2" t="s">
        <v>20</v>
      </c>
      <c r="AB48" s="2" t="s">
        <v>21</v>
      </c>
      <c r="AC48" s="2"/>
      <c r="AD48" s="2"/>
      <c r="AF48" s="2" t="s">
        <v>83</v>
      </c>
    </row>
    <row r="49" spans="1:32">
      <c r="A49" s="27" t="s">
        <v>1403</v>
      </c>
      <c r="B49" t="s">
        <v>36</v>
      </c>
      <c r="C49" t="s">
        <v>2</v>
      </c>
      <c r="D49" t="s">
        <v>77</v>
      </c>
      <c r="E49" s="1">
        <v>62700</v>
      </c>
      <c r="I49" s="2">
        <v>11</v>
      </c>
      <c r="K49" s="2" t="s">
        <v>737</v>
      </c>
      <c r="L49" s="2" t="s">
        <v>738</v>
      </c>
      <c r="N49" s="14" t="s">
        <v>6</v>
      </c>
      <c r="O49" s="3" t="s">
        <v>50</v>
      </c>
      <c r="P49" s="2" t="s">
        <v>6</v>
      </c>
      <c r="Q49" s="23">
        <v>1.98</v>
      </c>
      <c r="R49">
        <v>3.3</v>
      </c>
      <c r="S49">
        <v>22</v>
      </c>
      <c r="T49">
        <v>33</v>
      </c>
      <c r="U49">
        <v>110</v>
      </c>
      <c r="V49">
        <v>22.53</v>
      </c>
      <c r="W49" s="2" t="s">
        <v>7</v>
      </c>
      <c r="X49" s="2" t="s">
        <v>271</v>
      </c>
      <c r="Y49" s="2" t="s">
        <v>16</v>
      </c>
      <c r="AA49" s="2" t="s">
        <v>20</v>
      </c>
      <c r="AB49" s="2" t="s">
        <v>21</v>
      </c>
      <c r="AC49" s="2"/>
      <c r="AD49" s="2"/>
      <c r="AF49" s="2" t="s">
        <v>83</v>
      </c>
    </row>
    <row r="50" spans="1:32">
      <c r="A50" s="27" t="s">
        <v>1404</v>
      </c>
      <c r="B50" t="s">
        <v>80</v>
      </c>
      <c r="C50" t="s">
        <v>2</v>
      </c>
      <c r="D50" t="s">
        <v>77</v>
      </c>
      <c r="E50" s="1">
        <v>57200</v>
      </c>
      <c r="G50" s="1">
        <v>41800</v>
      </c>
      <c r="I50" s="2">
        <v>2.5</v>
      </c>
      <c r="N50" s="14" t="s">
        <v>48</v>
      </c>
      <c r="P50" t="s">
        <v>41</v>
      </c>
      <c r="Q50" s="23">
        <v>1.98</v>
      </c>
      <c r="R50">
        <v>3.3</v>
      </c>
      <c r="S50">
        <v>22</v>
      </c>
      <c r="T50">
        <v>33</v>
      </c>
      <c r="U50">
        <v>110</v>
      </c>
      <c r="V50">
        <v>22.53</v>
      </c>
      <c r="W50" s="2" t="s">
        <v>7</v>
      </c>
      <c r="X50" s="2" t="s">
        <v>271</v>
      </c>
      <c r="Y50" s="2" t="s">
        <v>16</v>
      </c>
      <c r="AA50" s="2" t="s">
        <v>20</v>
      </c>
      <c r="AB50" s="2" t="s">
        <v>21</v>
      </c>
      <c r="AC50" s="2"/>
      <c r="AD50" s="2"/>
      <c r="AF50" s="2" t="s">
        <v>83</v>
      </c>
    </row>
    <row r="51" spans="1:32">
      <c r="A51" s="27" t="s">
        <v>1405</v>
      </c>
      <c r="B51" t="s">
        <v>81</v>
      </c>
      <c r="C51" t="s">
        <v>2</v>
      </c>
      <c r="D51" t="s">
        <v>5</v>
      </c>
      <c r="E51" s="1">
        <v>28000</v>
      </c>
      <c r="I51" s="2">
        <v>1</v>
      </c>
      <c r="N51" s="14" t="s">
        <v>32</v>
      </c>
      <c r="P51" s="2" t="s">
        <v>53</v>
      </c>
      <c r="Q51" s="23">
        <v>1.98</v>
      </c>
      <c r="R51">
        <v>3.3</v>
      </c>
      <c r="S51">
        <v>22</v>
      </c>
      <c r="T51">
        <v>33</v>
      </c>
      <c r="U51">
        <v>220</v>
      </c>
      <c r="V51">
        <v>22.53</v>
      </c>
      <c r="W51" s="2" t="s">
        <v>7</v>
      </c>
      <c r="X51" s="2" t="s">
        <v>271</v>
      </c>
      <c r="Y51" s="2" t="s">
        <v>16</v>
      </c>
      <c r="AA51" s="2" t="s">
        <v>20</v>
      </c>
      <c r="AB51" s="2" t="s">
        <v>21</v>
      </c>
      <c r="AC51" s="2"/>
      <c r="AD51" s="2"/>
    </row>
    <row r="52" spans="1:32">
      <c r="A52" s="27" t="s">
        <v>1406</v>
      </c>
      <c r="B52" t="s">
        <v>82</v>
      </c>
      <c r="C52" t="s">
        <v>2</v>
      </c>
      <c r="D52" t="s">
        <v>5</v>
      </c>
      <c r="E52" s="1">
        <v>19690</v>
      </c>
      <c r="I52" s="2">
        <f>100/1025</f>
        <v>9.7560975609756101E-2</v>
      </c>
      <c r="N52" s="14" t="s">
        <v>25</v>
      </c>
      <c r="Q52" s="23">
        <v>1.98</v>
      </c>
      <c r="R52">
        <v>3.3</v>
      </c>
      <c r="S52">
        <v>22</v>
      </c>
      <c r="T52">
        <v>33</v>
      </c>
      <c r="U52">
        <v>220</v>
      </c>
      <c r="V52">
        <v>22.53</v>
      </c>
      <c r="W52" s="2" t="s">
        <v>7</v>
      </c>
      <c r="X52" s="2" t="s">
        <v>271</v>
      </c>
      <c r="Y52" s="2" t="s">
        <v>16</v>
      </c>
      <c r="AA52" s="2" t="s">
        <v>20</v>
      </c>
      <c r="AB52" s="2" t="s">
        <v>21</v>
      </c>
      <c r="AC52" s="2"/>
      <c r="AD52" s="2"/>
    </row>
    <row r="53" spans="1:32">
      <c r="A53" s="27" t="s">
        <v>1407</v>
      </c>
      <c r="B53" t="s">
        <v>84</v>
      </c>
      <c r="C53" t="s">
        <v>2</v>
      </c>
      <c r="D53" t="s">
        <v>5</v>
      </c>
      <c r="E53" s="1">
        <v>31900</v>
      </c>
      <c r="G53" s="1">
        <v>25300</v>
      </c>
      <c r="I53" s="2">
        <f>500/1024</f>
        <v>0.48828125</v>
      </c>
      <c r="N53" s="14" t="s">
        <v>87</v>
      </c>
      <c r="P53" s="2" t="s">
        <v>53</v>
      </c>
      <c r="Q53" s="23">
        <v>1.98</v>
      </c>
      <c r="R53">
        <v>3.3</v>
      </c>
      <c r="S53">
        <v>22</v>
      </c>
      <c r="T53">
        <v>33</v>
      </c>
      <c r="U53">
        <v>220</v>
      </c>
      <c r="V53">
        <v>22.53</v>
      </c>
      <c r="W53" s="2" t="s">
        <v>7</v>
      </c>
      <c r="X53" s="2" t="s">
        <v>271</v>
      </c>
      <c r="Y53" s="2" t="s">
        <v>16</v>
      </c>
      <c r="AA53" s="2" t="s">
        <v>20</v>
      </c>
      <c r="AB53" s="2" t="s">
        <v>21</v>
      </c>
      <c r="AC53" s="2"/>
      <c r="AD53" s="2"/>
    </row>
    <row r="54" spans="1:32">
      <c r="A54" s="27" t="s">
        <v>1408</v>
      </c>
      <c r="B54" t="s">
        <v>85</v>
      </c>
      <c r="C54" t="s">
        <v>2</v>
      </c>
      <c r="D54" t="s">
        <v>5</v>
      </c>
      <c r="E54" s="1">
        <v>37400</v>
      </c>
      <c r="G54" s="1">
        <v>29700</v>
      </c>
      <c r="I54" s="2">
        <f>750/1024</f>
        <v>0.732421875</v>
      </c>
      <c r="J54" s="2" t="s">
        <v>740</v>
      </c>
      <c r="N54" s="14" t="s">
        <v>88</v>
      </c>
      <c r="P54" t="s">
        <v>53</v>
      </c>
      <c r="Q54" s="23">
        <v>1.98</v>
      </c>
      <c r="R54">
        <v>3.3</v>
      </c>
      <c r="S54">
        <v>22</v>
      </c>
      <c r="T54">
        <v>33</v>
      </c>
      <c r="U54">
        <v>220</v>
      </c>
      <c r="V54">
        <v>22.53</v>
      </c>
      <c r="W54" s="2" t="s">
        <v>7</v>
      </c>
      <c r="X54" s="2" t="s">
        <v>271</v>
      </c>
      <c r="Y54" s="2" t="s">
        <v>16</v>
      </c>
      <c r="AA54" s="2" t="s">
        <v>20</v>
      </c>
      <c r="AB54" s="2" t="s">
        <v>21</v>
      </c>
      <c r="AC54" s="2"/>
      <c r="AD54" s="2"/>
    </row>
    <row r="55" spans="1:32">
      <c r="A55" s="27" t="s">
        <v>1409</v>
      </c>
      <c r="B55" t="s">
        <v>86</v>
      </c>
      <c r="C55" t="s">
        <v>2</v>
      </c>
      <c r="D55" t="s">
        <v>5</v>
      </c>
      <c r="E55" s="1">
        <v>46200</v>
      </c>
      <c r="G55" s="1">
        <v>34100</v>
      </c>
      <c r="I55" s="2">
        <v>1.5</v>
      </c>
      <c r="J55" s="2" t="s">
        <v>740</v>
      </c>
      <c r="N55" s="14" t="s">
        <v>89</v>
      </c>
      <c r="P55" s="2" t="s">
        <v>53</v>
      </c>
      <c r="Q55" s="23">
        <v>1.98</v>
      </c>
      <c r="R55">
        <v>3.3</v>
      </c>
      <c r="S55">
        <v>22</v>
      </c>
      <c r="T55">
        <v>33</v>
      </c>
      <c r="U55">
        <v>220</v>
      </c>
      <c r="V55">
        <v>22.53</v>
      </c>
      <c r="W55" s="2" t="s">
        <v>7</v>
      </c>
      <c r="X55" s="2" t="s">
        <v>271</v>
      </c>
      <c r="Y55" s="2" t="s">
        <v>16</v>
      </c>
      <c r="AA55" s="2" t="s">
        <v>20</v>
      </c>
      <c r="AB55" s="2" t="s">
        <v>21</v>
      </c>
      <c r="AC55" s="2"/>
      <c r="AD55" s="2"/>
    </row>
    <row r="56" spans="1:32">
      <c r="A56" s="27" t="s">
        <v>1410</v>
      </c>
      <c r="B56" t="s">
        <v>90</v>
      </c>
      <c r="C56" t="s">
        <v>2</v>
      </c>
      <c r="D56" t="s">
        <v>5</v>
      </c>
      <c r="E56" s="1">
        <v>27500</v>
      </c>
      <c r="I56" s="2">
        <v>1</v>
      </c>
      <c r="N56" s="14" t="s">
        <v>91</v>
      </c>
      <c r="P56" t="s">
        <v>9</v>
      </c>
      <c r="Q56" s="23">
        <v>1.98</v>
      </c>
      <c r="R56">
        <v>3.3</v>
      </c>
      <c r="S56">
        <v>22</v>
      </c>
      <c r="T56">
        <v>33</v>
      </c>
      <c r="U56">
        <v>220</v>
      </c>
      <c r="V56">
        <v>22.53</v>
      </c>
      <c r="W56" s="2" t="s">
        <v>7</v>
      </c>
      <c r="X56" s="2" t="s">
        <v>271</v>
      </c>
      <c r="Y56" s="2" t="s">
        <v>16</v>
      </c>
      <c r="AA56" s="2" t="s">
        <v>20</v>
      </c>
      <c r="AB56" s="2" t="s">
        <v>21</v>
      </c>
      <c r="AC56" s="2"/>
      <c r="AD56" s="2"/>
    </row>
    <row r="57" spans="1:32">
      <c r="A57" s="27" t="s">
        <v>1411</v>
      </c>
      <c r="B57" t="s">
        <v>92</v>
      </c>
      <c r="C57" t="s">
        <v>2</v>
      </c>
      <c r="D57" t="s">
        <v>5</v>
      </c>
      <c r="E57" s="1">
        <v>41250</v>
      </c>
      <c r="I57" s="2">
        <v>6</v>
      </c>
      <c r="N57" s="14" t="s">
        <v>8</v>
      </c>
      <c r="P57" s="2" t="s">
        <v>9</v>
      </c>
      <c r="Q57" s="23">
        <v>1.98</v>
      </c>
      <c r="R57">
        <v>3.3</v>
      </c>
      <c r="S57">
        <v>22</v>
      </c>
      <c r="T57">
        <v>33</v>
      </c>
      <c r="U57">
        <v>220</v>
      </c>
      <c r="V57">
        <v>22.53</v>
      </c>
      <c r="W57" s="2" t="s">
        <v>7</v>
      </c>
      <c r="X57" s="2" t="s">
        <v>271</v>
      </c>
      <c r="Y57" s="2" t="s">
        <v>16</v>
      </c>
      <c r="AA57" s="2" t="s">
        <v>20</v>
      </c>
      <c r="AB57" s="2" t="s">
        <v>21</v>
      </c>
      <c r="AC57" s="2"/>
      <c r="AD57" s="2"/>
    </row>
    <row r="58" spans="1:32">
      <c r="A58" s="27" t="s">
        <v>1412</v>
      </c>
      <c r="B58" t="s">
        <v>93</v>
      </c>
      <c r="C58" t="s">
        <v>2</v>
      </c>
      <c r="D58" t="s">
        <v>5</v>
      </c>
      <c r="E58" s="1">
        <v>45650</v>
      </c>
      <c r="I58" s="2">
        <v>10</v>
      </c>
      <c r="J58" s="2" t="s">
        <v>735</v>
      </c>
      <c r="N58" s="14" t="s">
        <v>8</v>
      </c>
      <c r="P58" t="s">
        <v>9</v>
      </c>
      <c r="Q58" s="23">
        <v>1.98</v>
      </c>
      <c r="R58">
        <v>3.3</v>
      </c>
      <c r="S58">
        <v>22</v>
      </c>
      <c r="T58">
        <v>33</v>
      </c>
      <c r="U58">
        <v>220</v>
      </c>
      <c r="V58">
        <v>22.53</v>
      </c>
      <c r="W58" s="2" t="s">
        <v>7</v>
      </c>
      <c r="X58" s="2" t="s">
        <v>271</v>
      </c>
      <c r="Y58" s="2" t="s">
        <v>16</v>
      </c>
      <c r="AA58" s="2" t="s">
        <v>20</v>
      </c>
      <c r="AB58" s="2" t="s">
        <v>21</v>
      </c>
      <c r="AC58" s="2"/>
      <c r="AD58" s="2"/>
    </row>
    <row r="59" spans="1:32">
      <c r="A59" s="27" t="s">
        <v>1413</v>
      </c>
      <c r="B59" t="s">
        <v>94</v>
      </c>
      <c r="C59" t="s">
        <v>2</v>
      </c>
      <c r="D59" t="s">
        <v>5</v>
      </c>
      <c r="E59" s="1">
        <v>56100</v>
      </c>
      <c r="F59" s="1">
        <v>47300</v>
      </c>
      <c r="I59" s="2">
        <v>15</v>
      </c>
      <c r="J59" s="2" t="s">
        <v>741</v>
      </c>
      <c r="N59" s="14" t="s">
        <v>8</v>
      </c>
      <c r="P59" s="2" t="s">
        <v>9</v>
      </c>
      <c r="Q59" s="23">
        <v>1.98</v>
      </c>
      <c r="R59">
        <v>3.3</v>
      </c>
      <c r="S59">
        <v>22</v>
      </c>
      <c r="T59">
        <v>33</v>
      </c>
      <c r="U59">
        <v>220</v>
      </c>
      <c r="V59">
        <v>22.53</v>
      </c>
      <c r="W59" s="2" t="s">
        <v>7</v>
      </c>
      <c r="X59" s="2" t="s">
        <v>271</v>
      </c>
      <c r="Y59" s="2" t="s">
        <v>16</v>
      </c>
      <c r="AA59" s="2" t="s">
        <v>20</v>
      </c>
      <c r="AB59" s="2" t="s">
        <v>21</v>
      </c>
      <c r="AC59" s="2"/>
      <c r="AD59" s="2"/>
    </row>
    <row r="60" spans="1:32">
      <c r="A60" s="27" t="s">
        <v>1414</v>
      </c>
      <c r="B60" t="s">
        <v>95</v>
      </c>
      <c r="C60" t="s">
        <v>2</v>
      </c>
      <c r="D60" t="s">
        <v>5</v>
      </c>
      <c r="E60" s="1">
        <v>25300</v>
      </c>
      <c r="N60" s="14" t="s">
        <v>6</v>
      </c>
      <c r="O60" s="3" t="s">
        <v>143</v>
      </c>
      <c r="P60" t="s">
        <v>6</v>
      </c>
      <c r="Q60" s="23">
        <v>1.98</v>
      </c>
      <c r="R60">
        <v>3.3</v>
      </c>
      <c r="S60">
        <v>22</v>
      </c>
      <c r="T60">
        <v>33</v>
      </c>
      <c r="U60">
        <v>220</v>
      </c>
      <c r="V60">
        <v>22.53</v>
      </c>
      <c r="W60" s="2" t="s">
        <v>7</v>
      </c>
      <c r="X60" s="2" t="s">
        <v>271</v>
      </c>
      <c r="AA60" s="2" t="s">
        <v>96</v>
      </c>
      <c r="AB60" s="2" t="s">
        <v>21</v>
      </c>
      <c r="AC60" s="2"/>
      <c r="AD60" s="2"/>
    </row>
    <row r="61" spans="1:32">
      <c r="A61" s="27" t="s">
        <v>1415</v>
      </c>
      <c r="B61" t="s">
        <v>97</v>
      </c>
      <c r="C61" t="s">
        <v>2</v>
      </c>
      <c r="D61" t="s">
        <v>77</v>
      </c>
      <c r="E61" s="1">
        <v>9900</v>
      </c>
      <c r="P61" s="24"/>
      <c r="Q61" s="24">
        <v>1.98</v>
      </c>
      <c r="R61" s="28">
        <v>3.3</v>
      </c>
      <c r="S61" s="28">
        <v>22</v>
      </c>
      <c r="T61" s="28">
        <v>33</v>
      </c>
      <c r="U61" s="28">
        <v>110</v>
      </c>
      <c r="V61" s="24">
        <v>45.06</v>
      </c>
      <c r="W61" s="2" t="s">
        <v>7</v>
      </c>
      <c r="X61" s="2" t="s">
        <v>271</v>
      </c>
      <c r="Y61" s="2" t="s">
        <v>98</v>
      </c>
      <c r="AA61" s="2" t="s">
        <v>20</v>
      </c>
      <c r="AB61" s="2" t="s">
        <v>21</v>
      </c>
      <c r="AC61" s="2"/>
      <c r="AD61" s="2"/>
    </row>
    <row r="62" spans="1:32">
      <c r="A62" s="27" t="s">
        <v>1416</v>
      </c>
      <c r="B62" t="s">
        <v>99</v>
      </c>
      <c r="C62" t="s">
        <v>2</v>
      </c>
      <c r="D62" t="s">
        <v>77</v>
      </c>
      <c r="E62" s="1">
        <v>19910</v>
      </c>
      <c r="I62" s="2">
        <f>150/1024</f>
        <v>0.146484375</v>
      </c>
      <c r="N62" s="14" t="s">
        <v>25</v>
      </c>
      <c r="Q62" s="23">
        <v>1.98</v>
      </c>
      <c r="R62">
        <v>3.3</v>
      </c>
      <c r="S62">
        <v>22</v>
      </c>
      <c r="T62">
        <v>33</v>
      </c>
      <c r="U62">
        <v>110</v>
      </c>
      <c r="V62">
        <v>22.53</v>
      </c>
      <c r="W62" s="2" t="s">
        <v>7</v>
      </c>
      <c r="X62" s="2" t="s">
        <v>271</v>
      </c>
      <c r="Y62" s="2" t="s">
        <v>16</v>
      </c>
      <c r="AA62" s="2" t="s">
        <v>20</v>
      </c>
      <c r="AB62" s="2" t="s">
        <v>21</v>
      </c>
      <c r="AC62" s="2"/>
      <c r="AD62" s="2"/>
      <c r="AF62" s="2" t="s">
        <v>83</v>
      </c>
    </row>
    <row r="63" spans="1:32">
      <c r="A63" s="27" t="s">
        <v>1417</v>
      </c>
      <c r="B63" t="s">
        <v>102</v>
      </c>
      <c r="C63" t="s">
        <v>2</v>
      </c>
      <c r="D63" t="s">
        <v>77</v>
      </c>
      <c r="E63" s="1">
        <v>31900</v>
      </c>
      <c r="G63" s="1">
        <v>25300</v>
      </c>
      <c r="I63" s="2">
        <f>500/1024</f>
        <v>0.48828125</v>
      </c>
      <c r="N63" s="14" t="s">
        <v>87</v>
      </c>
      <c r="P63" s="2" t="s">
        <v>53</v>
      </c>
      <c r="Q63" s="23">
        <v>1.98</v>
      </c>
      <c r="R63">
        <v>3.3</v>
      </c>
      <c r="S63">
        <v>22</v>
      </c>
      <c r="T63">
        <v>33</v>
      </c>
      <c r="U63">
        <v>110</v>
      </c>
      <c r="V63">
        <v>22.53</v>
      </c>
      <c r="W63" s="2" t="s">
        <v>7</v>
      </c>
      <c r="X63" s="2" t="s">
        <v>271</v>
      </c>
      <c r="Y63" s="2" t="s">
        <v>16</v>
      </c>
      <c r="AA63" s="2" t="s">
        <v>20</v>
      </c>
      <c r="AB63" s="2" t="s">
        <v>21</v>
      </c>
      <c r="AC63" s="2"/>
      <c r="AD63" s="2"/>
      <c r="AF63" s="2" t="s">
        <v>83</v>
      </c>
    </row>
    <row r="64" spans="1:32">
      <c r="A64" s="27" t="s">
        <v>1418</v>
      </c>
      <c r="B64" t="s">
        <v>100</v>
      </c>
      <c r="C64" t="s">
        <v>2</v>
      </c>
      <c r="D64" t="s">
        <v>77</v>
      </c>
      <c r="E64" s="1">
        <v>37400</v>
      </c>
      <c r="G64" s="1">
        <v>29700</v>
      </c>
      <c r="I64" s="2">
        <f>750/1024</f>
        <v>0.732421875</v>
      </c>
      <c r="N64" s="14" t="s">
        <v>88</v>
      </c>
      <c r="P64" t="s">
        <v>53</v>
      </c>
      <c r="Q64" s="23">
        <v>1.98</v>
      </c>
      <c r="R64">
        <v>3.3</v>
      </c>
      <c r="S64">
        <v>22</v>
      </c>
      <c r="T64">
        <v>33</v>
      </c>
      <c r="U64">
        <v>110</v>
      </c>
      <c r="V64">
        <v>22.53</v>
      </c>
      <c r="W64" s="2" t="s">
        <v>7</v>
      </c>
      <c r="X64" s="2" t="s">
        <v>271</v>
      </c>
      <c r="Y64" s="2" t="s">
        <v>16</v>
      </c>
      <c r="AA64" s="2" t="s">
        <v>20</v>
      </c>
      <c r="AB64" s="2" t="s">
        <v>21</v>
      </c>
      <c r="AC64" s="2"/>
      <c r="AD64" s="2"/>
      <c r="AF64" s="2" t="s">
        <v>83</v>
      </c>
    </row>
    <row r="65" spans="1:32">
      <c r="A65" s="27" t="s">
        <v>1419</v>
      </c>
      <c r="B65" t="s">
        <v>101</v>
      </c>
      <c r="C65" t="s">
        <v>2</v>
      </c>
      <c r="D65" t="s">
        <v>77</v>
      </c>
      <c r="E65" s="1">
        <v>46200</v>
      </c>
      <c r="G65" s="1">
        <v>34100</v>
      </c>
      <c r="I65" s="2">
        <v>1.5</v>
      </c>
      <c r="N65" s="14" t="s">
        <v>89</v>
      </c>
      <c r="P65" s="2" t="s">
        <v>53</v>
      </c>
      <c r="Q65" s="23">
        <v>1.98</v>
      </c>
      <c r="R65">
        <v>3.3</v>
      </c>
      <c r="S65">
        <v>22</v>
      </c>
      <c r="T65">
        <v>33</v>
      </c>
      <c r="U65">
        <v>110</v>
      </c>
      <c r="V65">
        <v>22.53</v>
      </c>
      <c r="W65" s="2" t="s">
        <v>7</v>
      </c>
      <c r="X65" s="2" t="s">
        <v>271</v>
      </c>
      <c r="Y65" s="2" t="s">
        <v>16</v>
      </c>
      <c r="AA65" s="2" t="s">
        <v>20</v>
      </c>
      <c r="AB65" s="2" t="s">
        <v>21</v>
      </c>
      <c r="AC65" s="2"/>
      <c r="AD65" s="2"/>
      <c r="AF65" s="2" t="s">
        <v>83</v>
      </c>
    </row>
    <row r="66" spans="1:32">
      <c r="A66" s="27" t="s">
        <v>1420</v>
      </c>
      <c r="B66" t="s">
        <v>103</v>
      </c>
      <c r="C66" t="s">
        <v>2</v>
      </c>
      <c r="D66" t="s">
        <v>5</v>
      </c>
      <c r="E66" s="1">
        <v>20900</v>
      </c>
      <c r="I66" s="2">
        <f>300/1024</f>
        <v>0.29296875</v>
      </c>
      <c r="N66" s="14" t="s">
        <v>104</v>
      </c>
      <c r="P66" t="s">
        <v>104</v>
      </c>
      <c r="Q66" t="s">
        <v>742</v>
      </c>
      <c r="R66" t="s">
        <v>742</v>
      </c>
      <c r="S66" t="s">
        <v>743</v>
      </c>
      <c r="T66" t="s">
        <v>744</v>
      </c>
      <c r="U66" t="s">
        <v>744</v>
      </c>
      <c r="V66" t="s">
        <v>745</v>
      </c>
      <c r="W66" s="2" t="s">
        <v>7</v>
      </c>
      <c r="X66" s="2" t="s">
        <v>271</v>
      </c>
      <c r="Y66" s="2" t="s">
        <v>16</v>
      </c>
      <c r="Z66" t="s">
        <v>105</v>
      </c>
      <c r="AA66" s="2" t="s">
        <v>20</v>
      </c>
      <c r="AB66" s="2" t="s">
        <v>21</v>
      </c>
      <c r="AC66" s="2"/>
      <c r="AD66" s="2"/>
      <c r="AF66" s="2"/>
    </row>
    <row r="67" spans="1:32">
      <c r="A67" s="27" t="s">
        <v>1421</v>
      </c>
      <c r="B67" t="s">
        <v>106</v>
      </c>
      <c r="C67" t="s">
        <v>2</v>
      </c>
      <c r="D67" t="s">
        <v>5</v>
      </c>
      <c r="E67" s="1">
        <v>25850</v>
      </c>
      <c r="G67" s="1">
        <v>25300</v>
      </c>
      <c r="I67" s="2">
        <f>500/1024</f>
        <v>0.48828125</v>
      </c>
      <c r="N67" s="14" t="s">
        <v>107</v>
      </c>
      <c r="P67" s="2" t="s">
        <v>104</v>
      </c>
      <c r="Q67" t="s">
        <v>742</v>
      </c>
      <c r="R67" t="s">
        <v>742</v>
      </c>
      <c r="S67" t="s">
        <v>743</v>
      </c>
      <c r="T67" t="s">
        <v>744</v>
      </c>
      <c r="U67" t="s">
        <v>744</v>
      </c>
      <c r="V67" t="s">
        <v>745</v>
      </c>
      <c r="W67" s="2" t="s">
        <v>7</v>
      </c>
      <c r="X67" s="2" t="s">
        <v>271</v>
      </c>
      <c r="Y67" s="2" t="s">
        <v>16</v>
      </c>
      <c r="Z67" t="s">
        <v>105</v>
      </c>
      <c r="AA67" s="2" t="s">
        <v>20</v>
      </c>
      <c r="AB67" s="2" t="s">
        <v>21</v>
      </c>
      <c r="AC67" s="2"/>
      <c r="AD67" s="2"/>
    </row>
    <row r="68" spans="1:32">
      <c r="A68" s="27" t="s">
        <v>1422</v>
      </c>
      <c r="B68" t="s">
        <v>108</v>
      </c>
      <c r="C68" t="s">
        <v>2</v>
      </c>
      <c r="D68" t="s">
        <v>5</v>
      </c>
      <c r="E68" s="1">
        <v>37400</v>
      </c>
      <c r="G68" s="1">
        <v>29700</v>
      </c>
      <c r="I68" s="2">
        <f>750/1024</f>
        <v>0.732421875</v>
      </c>
      <c r="N68" s="14" t="s">
        <v>111</v>
      </c>
      <c r="P68" t="s">
        <v>104</v>
      </c>
      <c r="Q68" t="s">
        <v>742</v>
      </c>
      <c r="R68" t="s">
        <v>742</v>
      </c>
      <c r="S68" t="s">
        <v>743</v>
      </c>
      <c r="T68" t="s">
        <v>744</v>
      </c>
      <c r="U68" t="s">
        <v>744</v>
      </c>
      <c r="V68" t="s">
        <v>745</v>
      </c>
      <c r="W68" s="2" t="s">
        <v>7</v>
      </c>
      <c r="X68" s="2" t="s">
        <v>271</v>
      </c>
      <c r="Y68" s="2" t="s">
        <v>16</v>
      </c>
      <c r="Z68" t="s">
        <v>105</v>
      </c>
      <c r="AA68" s="2" t="s">
        <v>20</v>
      </c>
      <c r="AB68" s="2" t="s">
        <v>21</v>
      </c>
      <c r="AC68" s="2"/>
      <c r="AD68" s="2"/>
    </row>
    <row r="69" spans="1:32">
      <c r="A69" s="27" t="s">
        <v>1423</v>
      </c>
      <c r="B69" t="s">
        <v>109</v>
      </c>
      <c r="C69" t="s">
        <v>2</v>
      </c>
      <c r="D69" t="s">
        <v>5</v>
      </c>
      <c r="E69" s="1">
        <v>46200</v>
      </c>
      <c r="G69" s="1">
        <v>34100</v>
      </c>
      <c r="I69" s="2">
        <v>1.5</v>
      </c>
      <c r="N69" s="14" t="s">
        <v>110</v>
      </c>
      <c r="P69" s="2" t="s">
        <v>104</v>
      </c>
      <c r="Q69" t="s">
        <v>742</v>
      </c>
      <c r="R69" t="s">
        <v>742</v>
      </c>
      <c r="S69" t="s">
        <v>743</v>
      </c>
      <c r="T69" t="s">
        <v>744</v>
      </c>
      <c r="U69" t="s">
        <v>744</v>
      </c>
      <c r="V69" t="s">
        <v>745</v>
      </c>
      <c r="W69" s="2" t="s">
        <v>7</v>
      </c>
      <c r="X69" s="2" t="s">
        <v>271</v>
      </c>
      <c r="Y69" s="2" t="s">
        <v>16</v>
      </c>
      <c r="Z69" t="s">
        <v>105</v>
      </c>
      <c r="AA69" s="2" t="s">
        <v>20</v>
      </c>
      <c r="AB69" s="2" t="s">
        <v>21</v>
      </c>
      <c r="AC69" s="2"/>
      <c r="AD69" s="2"/>
    </row>
    <row r="70" spans="1:32">
      <c r="A70" s="27" t="s">
        <v>1424</v>
      </c>
      <c r="B70" t="s">
        <v>112</v>
      </c>
      <c r="C70" t="s">
        <v>2</v>
      </c>
      <c r="D70" t="s">
        <v>5</v>
      </c>
      <c r="E70" s="1">
        <v>19690</v>
      </c>
      <c r="G70" s="1">
        <v>9790</v>
      </c>
      <c r="I70" s="2">
        <f>100/1024</f>
        <v>9.765625E-2</v>
      </c>
      <c r="N70" s="14" t="s">
        <v>25</v>
      </c>
      <c r="Q70" s="23">
        <v>1.98</v>
      </c>
      <c r="R70">
        <v>3.3</v>
      </c>
      <c r="S70">
        <v>22</v>
      </c>
      <c r="T70">
        <v>33</v>
      </c>
      <c r="U70">
        <v>220</v>
      </c>
      <c r="V70">
        <v>22.53</v>
      </c>
      <c r="W70" s="2" t="s">
        <v>7</v>
      </c>
      <c r="X70" s="2" t="s">
        <v>271</v>
      </c>
      <c r="Y70" s="2" t="s">
        <v>16</v>
      </c>
      <c r="Z70" t="s">
        <v>117</v>
      </c>
      <c r="AA70" s="2" t="s">
        <v>20</v>
      </c>
      <c r="AB70" s="2" t="s">
        <v>21</v>
      </c>
      <c r="AC70" s="2"/>
      <c r="AD70" s="2"/>
    </row>
    <row r="71" spans="1:32">
      <c r="A71" s="27" t="s">
        <v>1425</v>
      </c>
      <c r="B71" t="s">
        <v>113</v>
      </c>
      <c r="C71" t="s">
        <v>2</v>
      </c>
      <c r="D71" t="s">
        <v>5</v>
      </c>
      <c r="E71" s="1">
        <v>31900</v>
      </c>
      <c r="G71" s="1">
        <v>15950</v>
      </c>
      <c r="I71" s="2">
        <f>500/1024</f>
        <v>0.48828125</v>
      </c>
      <c r="N71" s="14" t="s">
        <v>118</v>
      </c>
      <c r="P71" t="s">
        <v>119</v>
      </c>
      <c r="Q71" s="23">
        <v>1.98</v>
      </c>
      <c r="R71">
        <v>3.3</v>
      </c>
      <c r="S71">
        <v>22</v>
      </c>
      <c r="T71">
        <v>33</v>
      </c>
      <c r="U71">
        <v>220</v>
      </c>
      <c r="V71">
        <v>22.53</v>
      </c>
      <c r="W71" s="2" t="s">
        <v>7</v>
      </c>
      <c r="X71" s="2" t="s">
        <v>271</v>
      </c>
      <c r="Y71" s="2" t="s">
        <v>16</v>
      </c>
      <c r="Z71" t="s">
        <v>117</v>
      </c>
      <c r="AA71" s="2" t="s">
        <v>20</v>
      </c>
      <c r="AB71" s="2" t="s">
        <v>21</v>
      </c>
      <c r="AC71" s="2"/>
      <c r="AD71" s="2"/>
    </row>
    <row r="72" spans="1:32">
      <c r="A72" s="27" t="s">
        <v>1426</v>
      </c>
      <c r="B72" t="s">
        <v>114</v>
      </c>
      <c r="C72" t="s">
        <v>2</v>
      </c>
      <c r="D72" t="s">
        <v>5</v>
      </c>
      <c r="E72" s="1">
        <v>37400</v>
      </c>
      <c r="G72" s="1">
        <v>18700</v>
      </c>
      <c r="I72" s="2">
        <f>750/1024</f>
        <v>0.732421875</v>
      </c>
      <c r="N72" s="14" t="s">
        <v>120</v>
      </c>
      <c r="P72" t="s">
        <v>119</v>
      </c>
      <c r="Q72" s="23">
        <v>1.98</v>
      </c>
      <c r="R72">
        <v>3.3</v>
      </c>
      <c r="S72">
        <v>22</v>
      </c>
      <c r="T72">
        <v>33</v>
      </c>
      <c r="U72">
        <v>220</v>
      </c>
      <c r="V72">
        <v>22.53</v>
      </c>
      <c r="W72" s="2" t="s">
        <v>7</v>
      </c>
      <c r="X72" s="2" t="s">
        <v>271</v>
      </c>
      <c r="Y72" s="2" t="s">
        <v>16</v>
      </c>
      <c r="Z72" t="s">
        <v>117</v>
      </c>
      <c r="AA72" s="2" t="s">
        <v>20</v>
      </c>
      <c r="AB72" s="2" t="s">
        <v>21</v>
      </c>
      <c r="AC72" s="2"/>
      <c r="AD72" s="2"/>
    </row>
    <row r="73" spans="1:32">
      <c r="A73" s="27" t="s">
        <v>1427</v>
      </c>
      <c r="B73" t="s">
        <v>115</v>
      </c>
      <c r="C73" t="s">
        <v>2</v>
      </c>
      <c r="D73" t="s">
        <v>5</v>
      </c>
      <c r="E73" s="1">
        <v>46200</v>
      </c>
      <c r="G73" s="1">
        <v>23100</v>
      </c>
      <c r="I73" s="2">
        <v>1.5</v>
      </c>
      <c r="N73" s="14" t="s">
        <v>121</v>
      </c>
      <c r="P73" t="s">
        <v>119</v>
      </c>
      <c r="Q73" s="23">
        <v>1.98</v>
      </c>
      <c r="R73">
        <v>3.3</v>
      </c>
      <c r="S73">
        <v>22</v>
      </c>
      <c r="T73">
        <v>33</v>
      </c>
      <c r="U73">
        <v>220</v>
      </c>
      <c r="V73">
        <v>22.53</v>
      </c>
      <c r="W73" s="2" t="s">
        <v>7</v>
      </c>
      <c r="X73" s="2" t="s">
        <v>271</v>
      </c>
      <c r="Y73" s="2" t="s">
        <v>16</v>
      </c>
      <c r="Z73" t="s">
        <v>117</v>
      </c>
      <c r="AA73" s="2" t="s">
        <v>20</v>
      </c>
      <c r="AB73" s="2" t="s">
        <v>21</v>
      </c>
      <c r="AC73" s="2"/>
      <c r="AD73" s="2"/>
    </row>
    <row r="74" spans="1:32">
      <c r="A74" s="27" t="s">
        <v>1428</v>
      </c>
      <c r="B74" t="s">
        <v>116</v>
      </c>
      <c r="C74" t="s">
        <v>2</v>
      </c>
      <c r="D74" t="s">
        <v>5</v>
      </c>
      <c r="E74" s="1">
        <v>57200</v>
      </c>
      <c r="G74" s="1">
        <v>28600</v>
      </c>
      <c r="I74" s="2">
        <v>2.5</v>
      </c>
      <c r="N74" s="14" t="s">
        <v>122</v>
      </c>
      <c r="P74" t="s">
        <v>123</v>
      </c>
      <c r="Q74" s="23">
        <v>1.98</v>
      </c>
      <c r="R74">
        <v>3.3</v>
      </c>
      <c r="S74">
        <v>22</v>
      </c>
      <c r="T74">
        <v>33</v>
      </c>
      <c r="U74">
        <v>220</v>
      </c>
      <c r="V74">
        <v>22.53</v>
      </c>
      <c r="W74" s="2" t="s">
        <v>7</v>
      </c>
      <c r="X74" s="2" t="s">
        <v>271</v>
      </c>
      <c r="Y74" s="2" t="s">
        <v>16</v>
      </c>
      <c r="Z74" t="s">
        <v>117</v>
      </c>
      <c r="AA74" s="2" t="s">
        <v>20</v>
      </c>
      <c r="AB74" s="2" t="s">
        <v>21</v>
      </c>
      <c r="AC74" s="2"/>
      <c r="AD74" s="2"/>
    </row>
    <row r="75" spans="1:32">
      <c r="A75" s="27" t="s">
        <v>1429</v>
      </c>
      <c r="B75" t="s">
        <v>124</v>
      </c>
      <c r="C75" t="s">
        <v>2</v>
      </c>
      <c r="D75" t="s">
        <v>5</v>
      </c>
      <c r="E75" s="1">
        <v>28600</v>
      </c>
      <c r="G75" s="1">
        <v>22000</v>
      </c>
      <c r="I75" s="2">
        <f>500/1024</f>
        <v>0.48828125</v>
      </c>
      <c r="N75" s="14" t="s">
        <v>12</v>
      </c>
      <c r="P75" t="s">
        <v>119</v>
      </c>
      <c r="Q75" s="23">
        <v>1.98</v>
      </c>
      <c r="R75">
        <v>3.3</v>
      </c>
      <c r="S75">
        <v>22</v>
      </c>
      <c r="T75">
        <v>33</v>
      </c>
      <c r="U75">
        <v>220</v>
      </c>
      <c r="V75">
        <v>22.53</v>
      </c>
      <c r="W75" s="2" t="s">
        <v>7</v>
      </c>
      <c r="X75" s="2" t="s">
        <v>271</v>
      </c>
      <c r="Y75" s="2" t="s">
        <v>16</v>
      </c>
      <c r="Z75" t="s">
        <v>117</v>
      </c>
      <c r="AA75" s="2" t="s">
        <v>20</v>
      </c>
      <c r="AB75" s="2" t="s">
        <v>21</v>
      </c>
      <c r="AC75" s="2"/>
      <c r="AD75" s="2"/>
    </row>
    <row r="76" spans="1:32">
      <c r="A76" s="27" t="s">
        <v>1432</v>
      </c>
      <c r="B76" t="s">
        <v>125</v>
      </c>
      <c r="C76" t="s">
        <v>2</v>
      </c>
      <c r="D76" t="s">
        <v>1</v>
      </c>
      <c r="E76" s="1">
        <v>49390</v>
      </c>
      <c r="F76" s="1">
        <v>33000</v>
      </c>
      <c r="H76" s="1" t="s">
        <v>10</v>
      </c>
      <c r="I76" s="2">
        <v>11</v>
      </c>
      <c r="K76" s="2" t="s">
        <v>737</v>
      </c>
      <c r="L76" s="2" t="s">
        <v>738</v>
      </c>
      <c r="N76" s="14" t="s">
        <v>6</v>
      </c>
      <c r="O76" s="3" t="s">
        <v>50</v>
      </c>
      <c r="P76" t="s">
        <v>6</v>
      </c>
      <c r="Q76" s="23">
        <v>1.98</v>
      </c>
      <c r="R76">
        <v>3.3</v>
      </c>
      <c r="S76">
        <v>22</v>
      </c>
      <c r="T76">
        <v>44</v>
      </c>
      <c r="U76">
        <v>220</v>
      </c>
      <c r="V76">
        <v>22.53</v>
      </c>
      <c r="W76" s="2" t="s">
        <v>7</v>
      </c>
      <c r="X76" s="2" t="s">
        <v>271</v>
      </c>
      <c r="AA76" s="2" t="s">
        <v>126</v>
      </c>
    </row>
    <row r="77" spans="1:32">
      <c r="A77" s="29" t="s">
        <v>1433</v>
      </c>
      <c r="B77" t="s">
        <v>127</v>
      </c>
      <c r="C77" t="s">
        <v>2</v>
      </c>
      <c r="D77" t="s">
        <v>1</v>
      </c>
      <c r="E77" s="1">
        <v>20130</v>
      </c>
      <c r="F77" s="1">
        <v>7700</v>
      </c>
      <c r="H77" s="1" t="s">
        <v>10</v>
      </c>
      <c r="I77" s="2">
        <v>2</v>
      </c>
      <c r="N77" s="14" t="s">
        <v>89</v>
      </c>
      <c r="P77" t="s">
        <v>128</v>
      </c>
      <c r="Q77" s="23">
        <v>1.98</v>
      </c>
      <c r="R77">
        <v>3.3</v>
      </c>
      <c r="S77">
        <v>22</v>
      </c>
      <c r="T77">
        <v>44</v>
      </c>
      <c r="U77">
        <v>220</v>
      </c>
      <c r="V77">
        <v>22.53</v>
      </c>
      <c r="W77" s="2" t="s">
        <v>7</v>
      </c>
      <c r="X77" s="2" t="s">
        <v>271</v>
      </c>
      <c r="Y77" s="2" t="s">
        <v>16</v>
      </c>
      <c r="AA77" s="2" t="s">
        <v>126</v>
      </c>
    </row>
    <row r="78" spans="1:32">
      <c r="A78" s="27" t="s">
        <v>1434</v>
      </c>
      <c r="B78" t="s">
        <v>129</v>
      </c>
      <c r="C78" t="s">
        <v>2</v>
      </c>
      <c r="D78" t="s">
        <v>1</v>
      </c>
      <c r="E78" s="1">
        <v>19690</v>
      </c>
      <c r="F78" s="1">
        <v>11990</v>
      </c>
      <c r="H78" s="1" t="s">
        <v>10</v>
      </c>
      <c r="I78" s="2">
        <v>1.3</v>
      </c>
      <c r="N78" s="14" t="s">
        <v>6</v>
      </c>
      <c r="O78" s="3" t="s">
        <v>25</v>
      </c>
      <c r="P78" t="s">
        <v>6</v>
      </c>
      <c r="Q78" s="23">
        <v>1.98</v>
      </c>
      <c r="R78">
        <v>3.3</v>
      </c>
      <c r="S78">
        <v>22</v>
      </c>
      <c r="T78">
        <v>44</v>
      </c>
      <c r="U78">
        <v>220</v>
      </c>
      <c r="V78">
        <v>22.53</v>
      </c>
      <c r="W78" s="2" t="s">
        <v>7</v>
      </c>
      <c r="X78" s="2" t="s">
        <v>271</v>
      </c>
      <c r="AA78" s="2" t="s">
        <v>126</v>
      </c>
    </row>
    <row r="79" spans="1:32">
      <c r="A79" s="27" t="s">
        <v>1435</v>
      </c>
      <c r="B79" t="s">
        <v>130</v>
      </c>
      <c r="C79" t="s">
        <v>2</v>
      </c>
      <c r="D79" t="s">
        <v>1</v>
      </c>
      <c r="E79" s="1">
        <v>24950</v>
      </c>
      <c r="F79" s="1">
        <v>13840</v>
      </c>
      <c r="H79" s="1" t="s">
        <v>10</v>
      </c>
      <c r="I79" s="2">
        <v>5</v>
      </c>
      <c r="N79" s="14" t="s">
        <v>89</v>
      </c>
      <c r="P79" t="s">
        <v>9</v>
      </c>
      <c r="Q79" s="23">
        <v>1.98</v>
      </c>
      <c r="R79">
        <v>3.3</v>
      </c>
      <c r="S79">
        <v>22</v>
      </c>
      <c r="T79">
        <v>44</v>
      </c>
      <c r="U79">
        <v>220</v>
      </c>
      <c r="V79">
        <v>22.53</v>
      </c>
      <c r="W79" s="2" t="s">
        <v>7</v>
      </c>
      <c r="X79" s="2" t="s">
        <v>271</v>
      </c>
      <c r="Y79" s="2" t="s">
        <v>16</v>
      </c>
      <c r="AA79" s="2" t="s">
        <v>126</v>
      </c>
    </row>
    <row r="80" spans="1:32">
      <c r="A80" s="27" t="s">
        <v>1436</v>
      </c>
      <c r="B80" t="s">
        <v>131</v>
      </c>
      <c r="C80" t="s">
        <v>2</v>
      </c>
      <c r="D80" t="s">
        <v>1</v>
      </c>
      <c r="E80" s="1">
        <v>22990</v>
      </c>
      <c r="F80" s="1">
        <v>15290</v>
      </c>
      <c r="H80" s="1" t="s">
        <v>10</v>
      </c>
      <c r="I80" s="2">
        <v>2.5</v>
      </c>
      <c r="L80" s="2" t="s">
        <v>734</v>
      </c>
      <c r="N80" s="14" t="s">
        <v>8</v>
      </c>
      <c r="P80" t="s">
        <v>9</v>
      </c>
      <c r="Q80" s="23">
        <v>1.98</v>
      </c>
      <c r="R80">
        <v>3.3</v>
      </c>
      <c r="S80">
        <v>22</v>
      </c>
      <c r="T80">
        <v>44</v>
      </c>
      <c r="U80">
        <v>220</v>
      </c>
      <c r="V80">
        <v>22.53</v>
      </c>
      <c r="W80" s="2" t="s">
        <v>7</v>
      </c>
      <c r="X80" s="2" t="s">
        <v>271</v>
      </c>
      <c r="Y80" t="s">
        <v>16</v>
      </c>
      <c r="Z80" t="s">
        <v>19</v>
      </c>
      <c r="AA80" s="2" t="s">
        <v>126</v>
      </c>
    </row>
    <row r="81" spans="1:27">
      <c r="A81" s="27" t="s">
        <v>1437</v>
      </c>
      <c r="B81" t="s">
        <v>132</v>
      </c>
      <c r="C81" t="s">
        <v>2</v>
      </c>
      <c r="D81" t="s">
        <v>1</v>
      </c>
      <c r="E81" s="1">
        <v>11880</v>
      </c>
      <c r="F81" s="1">
        <v>7260</v>
      </c>
      <c r="H81" s="1" t="s">
        <v>10</v>
      </c>
      <c r="I81" s="2">
        <f>100/1024</f>
        <v>9.765625E-2</v>
      </c>
      <c r="L81" s="2" t="s">
        <v>734</v>
      </c>
      <c r="N81" s="14" t="s">
        <v>25</v>
      </c>
      <c r="P81" t="s">
        <v>9</v>
      </c>
      <c r="Q81" s="23">
        <v>1.98</v>
      </c>
      <c r="R81">
        <v>3.3</v>
      </c>
      <c r="S81">
        <v>22</v>
      </c>
      <c r="T81">
        <v>44</v>
      </c>
      <c r="U81">
        <v>220</v>
      </c>
      <c r="V81">
        <v>22.53</v>
      </c>
      <c r="W81" s="2" t="s">
        <v>7</v>
      </c>
      <c r="X81" s="2" t="s">
        <v>271</v>
      </c>
      <c r="Y81" s="2" t="s">
        <v>16</v>
      </c>
      <c r="Z81" t="s">
        <v>19</v>
      </c>
      <c r="AA81" s="2" t="s">
        <v>126</v>
      </c>
    </row>
    <row r="82" spans="1:27">
      <c r="A82" s="27" t="s">
        <v>1438</v>
      </c>
      <c r="B82" t="s">
        <v>133</v>
      </c>
      <c r="C82" t="s">
        <v>2</v>
      </c>
      <c r="D82" t="s">
        <v>1</v>
      </c>
      <c r="E82" s="1">
        <v>33000</v>
      </c>
      <c r="F82" s="1">
        <v>25100</v>
      </c>
      <c r="H82" s="1" t="s">
        <v>10</v>
      </c>
      <c r="I82" s="2">
        <v>2.5</v>
      </c>
      <c r="L82" s="2" t="s">
        <v>734</v>
      </c>
      <c r="N82" s="14" t="s">
        <v>6</v>
      </c>
      <c r="O82" s="3" t="s">
        <v>8</v>
      </c>
      <c r="P82" t="s">
        <v>6</v>
      </c>
      <c r="Q82" s="23">
        <v>1.98</v>
      </c>
      <c r="R82">
        <v>3.3</v>
      </c>
      <c r="S82">
        <v>22</v>
      </c>
      <c r="T82">
        <v>44</v>
      </c>
      <c r="U82">
        <v>220</v>
      </c>
      <c r="V82">
        <v>22.53</v>
      </c>
      <c r="W82" s="2" t="s">
        <v>7</v>
      </c>
      <c r="X82" s="2" t="s">
        <v>271</v>
      </c>
      <c r="Y82" t="s">
        <v>16</v>
      </c>
      <c r="AA82" s="2" t="s">
        <v>126</v>
      </c>
    </row>
    <row r="83" spans="1:27">
      <c r="A83" s="27" t="s">
        <v>1439</v>
      </c>
      <c r="B83" t="s">
        <v>135</v>
      </c>
      <c r="C83" t="s">
        <v>2</v>
      </c>
      <c r="D83" t="s">
        <v>1</v>
      </c>
      <c r="E83" s="1">
        <v>36300</v>
      </c>
      <c r="F83" s="1">
        <v>25950</v>
      </c>
      <c r="H83" s="1" t="s">
        <v>10</v>
      </c>
      <c r="I83" s="2">
        <v>3.5</v>
      </c>
      <c r="L83" s="2" t="s">
        <v>732</v>
      </c>
      <c r="N83" s="14" t="s">
        <v>6</v>
      </c>
      <c r="O83" s="3" t="s">
        <v>50</v>
      </c>
      <c r="P83" t="s">
        <v>6</v>
      </c>
      <c r="Q83" s="23">
        <v>1.98</v>
      </c>
      <c r="R83">
        <v>3.3</v>
      </c>
      <c r="S83">
        <v>22</v>
      </c>
      <c r="T83">
        <v>44</v>
      </c>
      <c r="U83">
        <v>220</v>
      </c>
      <c r="V83">
        <v>22.53</v>
      </c>
      <c r="W83" s="2" t="s">
        <v>7</v>
      </c>
      <c r="X83" s="2" t="s">
        <v>271</v>
      </c>
      <c r="AA83" s="2" t="s">
        <v>126</v>
      </c>
    </row>
    <row r="84" spans="1:27">
      <c r="A84" s="27" t="s">
        <v>1440</v>
      </c>
      <c r="B84" t="s">
        <v>136</v>
      </c>
      <c r="C84" t="s">
        <v>2</v>
      </c>
      <c r="D84" t="s">
        <v>1</v>
      </c>
      <c r="E84" s="1">
        <v>44000</v>
      </c>
      <c r="F84" s="1">
        <v>34270</v>
      </c>
      <c r="H84" s="1" t="s">
        <v>10</v>
      </c>
      <c r="I84" s="2">
        <v>6.6</v>
      </c>
      <c r="L84" s="2" t="s">
        <v>732</v>
      </c>
      <c r="N84" s="14" t="s">
        <v>6</v>
      </c>
      <c r="O84" s="3" t="s">
        <v>23</v>
      </c>
      <c r="P84" t="s">
        <v>6</v>
      </c>
      <c r="Q84" s="23">
        <v>1.98</v>
      </c>
      <c r="R84">
        <v>3.3</v>
      </c>
      <c r="S84">
        <v>22</v>
      </c>
      <c r="T84">
        <v>44</v>
      </c>
      <c r="U84">
        <v>220</v>
      </c>
      <c r="V84">
        <v>22.53</v>
      </c>
      <c r="W84" s="2" t="s">
        <v>7</v>
      </c>
      <c r="X84" s="2" t="s">
        <v>271</v>
      </c>
      <c r="AA84" s="2" t="s">
        <v>126</v>
      </c>
    </row>
    <row r="85" spans="1:27">
      <c r="A85" s="27" t="s">
        <v>1441</v>
      </c>
      <c r="B85" t="s">
        <v>137</v>
      </c>
      <c r="C85" t="s">
        <v>2</v>
      </c>
      <c r="D85" t="s">
        <v>1</v>
      </c>
      <c r="E85" s="1">
        <v>51700</v>
      </c>
      <c r="F85" s="1">
        <v>39850</v>
      </c>
      <c r="H85" s="1" t="s">
        <v>10</v>
      </c>
      <c r="K85" s="2" t="s">
        <v>761</v>
      </c>
      <c r="L85" s="2" t="s">
        <v>736</v>
      </c>
      <c r="N85" s="14" t="s">
        <v>6</v>
      </c>
      <c r="O85" s="3" t="s">
        <v>23</v>
      </c>
      <c r="P85" t="s">
        <v>6</v>
      </c>
      <c r="Q85" s="23">
        <v>1.98</v>
      </c>
      <c r="R85">
        <v>3.3</v>
      </c>
      <c r="S85">
        <v>22</v>
      </c>
      <c r="T85">
        <v>44</v>
      </c>
      <c r="U85">
        <v>220</v>
      </c>
      <c r="V85">
        <v>22.53</v>
      </c>
      <c r="W85" s="2" t="s">
        <v>7</v>
      </c>
      <c r="X85" s="2" t="s">
        <v>271</v>
      </c>
      <c r="AA85" s="2" t="s">
        <v>126</v>
      </c>
    </row>
    <row r="86" spans="1:27">
      <c r="A86" s="27" t="s">
        <v>1442</v>
      </c>
      <c r="B86" t="s">
        <v>138</v>
      </c>
      <c r="C86" t="s">
        <v>2</v>
      </c>
      <c r="D86" t="s">
        <v>1</v>
      </c>
      <c r="E86" s="1">
        <v>22000</v>
      </c>
      <c r="F86" s="1">
        <v>11550</v>
      </c>
      <c r="H86" s="1" t="s">
        <v>10</v>
      </c>
      <c r="I86" s="2">
        <v>5</v>
      </c>
      <c r="N86" s="14" t="s">
        <v>8</v>
      </c>
      <c r="P86" t="s">
        <v>139</v>
      </c>
      <c r="Q86" s="23">
        <v>1.98</v>
      </c>
      <c r="R86">
        <v>3.3</v>
      </c>
      <c r="S86">
        <v>22</v>
      </c>
      <c r="T86">
        <v>44</v>
      </c>
      <c r="U86">
        <v>220</v>
      </c>
      <c r="V86">
        <v>22.53</v>
      </c>
      <c r="W86" s="2" t="s">
        <v>7</v>
      </c>
      <c r="X86" s="2" t="s">
        <v>271</v>
      </c>
      <c r="Y86" t="s">
        <v>16</v>
      </c>
      <c r="AA86" s="2" t="s">
        <v>126</v>
      </c>
    </row>
    <row r="87" spans="1:27">
      <c r="A87" s="27" t="s">
        <v>1443</v>
      </c>
      <c r="B87" t="s">
        <v>140</v>
      </c>
      <c r="C87" t="s">
        <v>2</v>
      </c>
      <c r="D87" t="s">
        <v>1</v>
      </c>
      <c r="E87" s="1">
        <v>44000</v>
      </c>
      <c r="F87" s="1">
        <v>39600</v>
      </c>
      <c r="H87" s="1" t="s">
        <v>10</v>
      </c>
      <c r="I87" s="2">
        <v>9</v>
      </c>
      <c r="L87" s="2" t="s">
        <v>732</v>
      </c>
      <c r="N87" s="14" t="s">
        <v>6</v>
      </c>
      <c r="O87" s="3" t="s">
        <v>50</v>
      </c>
      <c r="P87" t="s">
        <v>6</v>
      </c>
      <c r="Q87" s="23">
        <v>1.98</v>
      </c>
      <c r="R87">
        <v>3.3</v>
      </c>
      <c r="S87">
        <v>22</v>
      </c>
      <c r="T87">
        <v>44</v>
      </c>
      <c r="U87">
        <v>220</v>
      </c>
      <c r="V87">
        <v>22.53</v>
      </c>
      <c r="W87" s="2" t="s">
        <v>7</v>
      </c>
      <c r="X87" s="2" t="s">
        <v>271</v>
      </c>
      <c r="AA87" s="2" t="s">
        <v>126</v>
      </c>
    </row>
    <row r="88" spans="1:27">
      <c r="A88" s="27" t="s">
        <v>1444</v>
      </c>
      <c r="B88" t="s">
        <v>141</v>
      </c>
      <c r="C88" t="s">
        <v>2</v>
      </c>
      <c r="D88" t="s">
        <v>1</v>
      </c>
      <c r="E88" s="1">
        <v>66000</v>
      </c>
      <c r="F88" s="1">
        <v>66000</v>
      </c>
      <c r="H88" s="1" t="s">
        <v>10</v>
      </c>
      <c r="I88" s="2">
        <v>180</v>
      </c>
      <c r="L88" s="2" t="s">
        <v>733</v>
      </c>
      <c r="N88" s="14" t="s">
        <v>6</v>
      </c>
      <c r="O88" s="3" t="s">
        <v>50</v>
      </c>
      <c r="P88" t="s">
        <v>6</v>
      </c>
      <c r="Q88" s="23">
        <v>1.98</v>
      </c>
      <c r="R88">
        <v>3.3</v>
      </c>
      <c r="S88">
        <v>22</v>
      </c>
      <c r="T88">
        <v>44</v>
      </c>
      <c r="U88">
        <v>220</v>
      </c>
      <c r="V88">
        <v>22.53</v>
      </c>
      <c r="W88" s="2" t="s">
        <v>7</v>
      </c>
      <c r="X88" s="2" t="s">
        <v>271</v>
      </c>
      <c r="AA88" s="2" t="s">
        <v>142</v>
      </c>
    </row>
    <row r="89" spans="1:27">
      <c r="A89" s="27" t="s">
        <v>1445</v>
      </c>
      <c r="B89" t="s">
        <v>145</v>
      </c>
      <c r="C89" t="s">
        <v>2</v>
      </c>
      <c r="D89" t="s">
        <v>1</v>
      </c>
      <c r="E89" s="1">
        <v>16390</v>
      </c>
      <c r="F89" s="1">
        <v>11550</v>
      </c>
      <c r="H89" s="1" t="s">
        <v>10</v>
      </c>
      <c r="I89" s="2">
        <f>300/1024</f>
        <v>0.29296875</v>
      </c>
      <c r="N89" s="14" t="s">
        <v>6</v>
      </c>
      <c r="O89" s="3" t="s">
        <v>143</v>
      </c>
      <c r="P89" t="s">
        <v>6</v>
      </c>
      <c r="Q89" s="23">
        <v>1.98</v>
      </c>
      <c r="R89">
        <v>3.3</v>
      </c>
      <c r="S89">
        <v>22</v>
      </c>
      <c r="T89">
        <v>44</v>
      </c>
      <c r="U89">
        <v>220</v>
      </c>
      <c r="V89">
        <v>22.53</v>
      </c>
      <c r="W89" s="2" t="s">
        <v>7</v>
      </c>
      <c r="X89" s="2" t="s">
        <v>271</v>
      </c>
      <c r="AA89" s="2" t="s">
        <v>126</v>
      </c>
    </row>
    <row r="90" spans="1:27">
      <c r="A90" s="27" t="s">
        <v>1446</v>
      </c>
      <c r="B90" t="s">
        <v>144</v>
      </c>
      <c r="C90" t="s">
        <v>2</v>
      </c>
      <c r="D90" t="s">
        <v>1</v>
      </c>
      <c r="E90" s="1">
        <v>25740</v>
      </c>
      <c r="F90" s="1">
        <v>17600</v>
      </c>
      <c r="H90" s="1" t="s">
        <v>10</v>
      </c>
      <c r="I90" s="2">
        <v>3.6</v>
      </c>
      <c r="N90" s="14" t="s">
        <v>6</v>
      </c>
      <c r="O90" s="3" t="s">
        <v>25</v>
      </c>
      <c r="P90" t="s">
        <v>6</v>
      </c>
      <c r="Q90" s="23">
        <v>1.98</v>
      </c>
      <c r="R90">
        <v>3.3</v>
      </c>
      <c r="S90">
        <v>22</v>
      </c>
      <c r="T90">
        <v>44</v>
      </c>
      <c r="U90">
        <v>220</v>
      </c>
      <c r="V90">
        <v>22.53</v>
      </c>
      <c r="W90" s="2" t="s">
        <v>7</v>
      </c>
      <c r="X90" s="2" t="s">
        <v>271</v>
      </c>
      <c r="AA90" s="2" t="s">
        <v>126</v>
      </c>
    </row>
    <row r="91" spans="1:27">
      <c r="A91" s="27" t="s">
        <v>1447</v>
      </c>
      <c r="B91" t="s">
        <v>146</v>
      </c>
      <c r="C91" t="s">
        <v>2</v>
      </c>
      <c r="D91" t="s">
        <v>1</v>
      </c>
      <c r="E91" s="1">
        <v>40590</v>
      </c>
      <c r="F91" s="1">
        <v>29700</v>
      </c>
      <c r="H91" s="1" t="s">
        <v>10</v>
      </c>
      <c r="I91" s="2">
        <v>6.6</v>
      </c>
      <c r="N91" s="14" t="s">
        <v>6</v>
      </c>
      <c r="O91" s="3" t="s">
        <v>50</v>
      </c>
      <c r="P91" t="s">
        <v>6</v>
      </c>
      <c r="Q91" s="23">
        <v>1.98</v>
      </c>
      <c r="R91">
        <v>3.3</v>
      </c>
      <c r="S91">
        <v>22</v>
      </c>
      <c r="T91">
        <v>44</v>
      </c>
      <c r="U91">
        <v>220</v>
      </c>
      <c r="V91">
        <v>22.53</v>
      </c>
      <c r="W91" s="2" t="s">
        <v>7</v>
      </c>
      <c r="X91" s="2" t="s">
        <v>271</v>
      </c>
      <c r="AA91" s="2" t="s">
        <v>126</v>
      </c>
    </row>
    <row r="92" spans="1:27">
      <c r="A92" s="27" t="s">
        <v>1448</v>
      </c>
      <c r="B92" t="s">
        <v>147</v>
      </c>
      <c r="C92" t="s">
        <v>2</v>
      </c>
      <c r="D92" t="s">
        <v>1</v>
      </c>
      <c r="E92" s="1">
        <v>6490</v>
      </c>
      <c r="F92" s="1">
        <v>4070</v>
      </c>
      <c r="H92" s="1" t="s">
        <v>10</v>
      </c>
      <c r="I92" s="2">
        <f>500/1024</f>
        <v>0.48828125</v>
      </c>
      <c r="N92" s="14" t="s">
        <v>25</v>
      </c>
      <c r="P92" t="s">
        <v>139</v>
      </c>
      <c r="Q92" s="23">
        <v>1.98</v>
      </c>
      <c r="R92">
        <v>3.3</v>
      </c>
      <c r="S92">
        <v>22</v>
      </c>
      <c r="T92">
        <v>44</v>
      </c>
      <c r="U92">
        <v>220</v>
      </c>
      <c r="V92">
        <v>22.53</v>
      </c>
      <c r="W92" s="2" t="s">
        <v>7</v>
      </c>
      <c r="X92" s="2" t="s">
        <v>271</v>
      </c>
      <c r="Y92" t="s">
        <v>16</v>
      </c>
      <c r="AA92" s="2" t="s">
        <v>126</v>
      </c>
    </row>
    <row r="93" spans="1:27">
      <c r="A93" s="27" t="s">
        <v>1449</v>
      </c>
      <c r="B93" t="s">
        <v>148</v>
      </c>
      <c r="C93" t="s">
        <v>2</v>
      </c>
      <c r="D93" t="s">
        <v>1</v>
      </c>
      <c r="E93" s="1">
        <v>10890</v>
      </c>
      <c r="F93" s="1">
        <v>4950</v>
      </c>
      <c r="H93" s="1" t="s">
        <v>10</v>
      </c>
      <c r="I93" s="2">
        <v>1</v>
      </c>
      <c r="N93" s="14" t="s">
        <v>25</v>
      </c>
      <c r="Q93" s="23">
        <v>1.98</v>
      </c>
      <c r="R93">
        <v>3.3</v>
      </c>
      <c r="S93">
        <v>22</v>
      </c>
      <c r="T93">
        <v>44</v>
      </c>
      <c r="U93">
        <v>220</v>
      </c>
      <c r="V93">
        <v>22.53</v>
      </c>
      <c r="W93" s="2" t="s">
        <v>7</v>
      </c>
      <c r="X93" s="2" t="s">
        <v>271</v>
      </c>
      <c r="Y93" t="s">
        <v>16</v>
      </c>
      <c r="AA93" s="2" t="s">
        <v>126</v>
      </c>
    </row>
    <row r="94" spans="1:27">
      <c r="A94" s="27" t="s">
        <v>1450</v>
      </c>
      <c r="B94" t="s">
        <v>149</v>
      </c>
      <c r="C94" t="s">
        <v>2</v>
      </c>
      <c r="D94" t="s">
        <v>1</v>
      </c>
      <c r="E94" s="1">
        <v>11000</v>
      </c>
      <c r="F94" s="1">
        <v>5170</v>
      </c>
      <c r="H94" s="1" t="s">
        <v>10</v>
      </c>
      <c r="I94" s="2">
        <v>1</v>
      </c>
      <c r="N94" s="14" t="s">
        <v>91</v>
      </c>
      <c r="P94" t="s">
        <v>139</v>
      </c>
      <c r="Q94" s="23">
        <v>1.98</v>
      </c>
      <c r="R94">
        <v>3.3</v>
      </c>
      <c r="S94">
        <v>22</v>
      </c>
      <c r="T94">
        <v>44</v>
      </c>
      <c r="U94">
        <v>220</v>
      </c>
      <c r="V94">
        <v>22.53</v>
      </c>
      <c r="W94" s="2" t="s">
        <v>7</v>
      </c>
      <c r="X94" s="2" t="s">
        <v>271</v>
      </c>
      <c r="Y94" t="s">
        <v>16</v>
      </c>
      <c r="AA94" s="2" t="s">
        <v>126</v>
      </c>
    </row>
    <row r="95" spans="1:27">
      <c r="A95" s="27" t="s">
        <v>1451</v>
      </c>
      <c r="B95" t="s">
        <v>150</v>
      </c>
      <c r="C95" t="s">
        <v>2</v>
      </c>
      <c r="D95" t="s">
        <v>1</v>
      </c>
      <c r="E95" s="1">
        <v>14080</v>
      </c>
      <c r="F95" s="1">
        <v>6600</v>
      </c>
      <c r="H95" s="1" t="s">
        <v>10</v>
      </c>
      <c r="I95" s="2">
        <v>1.5</v>
      </c>
      <c r="N95" s="14" t="s">
        <v>8</v>
      </c>
      <c r="P95" t="s">
        <v>139</v>
      </c>
      <c r="Q95" s="23">
        <v>1.98</v>
      </c>
      <c r="R95">
        <v>3.3</v>
      </c>
      <c r="S95">
        <v>22</v>
      </c>
      <c r="T95">
        <v>44</v>
      </c>
      <c r="U95">
        <v>220</v>
      </c>
      <c r="V95">
        <v>22.53</v>
      </c>
      <c r="W95" s="2" t="s">
        <v>7</v>
      </c>
      <c r="X95" s="2" t="s">
        <v>271</v>
      </c>
      <c r="Y95" t="s">
        <v>16</v>
      </c>
      <c r="AA95" s="2" t="s">
        <v>126</v>
      </c>
    </row>
    <row r="96" spans="1:27">
      <c r="A96" s="27" t="s">
        <v>1452</v>
      </c>
      <c r="B96" t="s">
        <v>151</v>
      </c>
      <c r="C96" t="s">
        <v>2</v>
      </c>
      <c r="D96" t="s">
        <v>1</v>
      </c>
      <c r="E96" s="1">
        <v>20900</v>
      </c>
      <c r="F96" s="1">
        <v>11000</v>
      </c>
      <c r="H96" s="1" t="s">
        <v>10</v>
      </c>
      <c r="I96" s="2">
        <v>3.5</v>
      </c>
      <c r="N96" s="14" t="s">
        <v>65</v>
      </c>
      <c r="P96" t="s">
        <v>9</v>
      </c>
      <c r="Q96" s="23">
        <v>1.98</v>
      </c>
      <c r="R96">
        <v>3.3</v>
      </c>
      <c r="S96">
        <v>22</v>
      </c>
      <c r="T96">
        <v>44</v>
      </c>
      <c r="U96">
        <v>220</v>
      </c>
      <c r="V96">
        <v>22.53</v>
      </c>
      <c r="W96" s="2" t="s">
        <v>7</v>
      </c>
      <c r="X96" s="2" t="s">
        <v>271</v>
      </c>
      <c r="Y96" t="s">
        <v>16</v>
      </c>
      <c r="AA96" s="2" t="s">
        <v>126</v>
      </c>
    </row>
    <row r="97" spans="1:28">
      <c r="A97" s="27" t="s">
        <v>1453</v>
      </c>
      <c r="B97" t="s">
        <v>152</v>
      </c>
      <c r="C97" t="s">
        <v>2</v>
      </c>
      <c r="D97" t="s">
        <v>1</v>
      </c>
      <c r="E97" s="1">
        <v>32990</v>
      </c>
      <c r="F97" s="1">
        <v>19900</v>
      </c>
      <c r="H97" s="1" t="s">
        <v>10</v>
      </c>
      <c r="I97" s="2">
        <v>3</v>
      </c>
      <c r="L97" s="2" t="s">
        <v>734</v>
      </c>
      <c r="N97" s="14" t="s">
        <v>89</v>
      </c>
      <c r="P97" t="s">
        <v>9</v>
      </c>
      <c r="Q97" s="23">
        <v>1.98</v>
      </c>
      <c r="R97">
        <v>3.3</v>
      </c>
      <c r="S97">
        <v>22</v>
      </c>
      <c r="T97">
        <v>44</v>
      </c>
      <c r="U97">
        <v>220</v>
      </c>
      <c r="V97">
        <v>22.53</v>
      </c>
      <c r="W97" s="2" t="s">
        <v>7</v>
      </c>
      <c r="X97" s="2" t="s">
        <v>271</v>
      </c>
      <c r="Y97" t="s">
        <v>16</v>
      </c>
      <c r="AA97" s="2" t="s">
        <v>126</v>
      </c>
    </row>
    <row r="98" spans="1:28">
      <c r="A98" s="27" t="s">
        <v>1454</v>
      </c>
      <c r="B98" t="s">
        <v>153</v>
      </c>
      <c r="C98" t="s">
        <v>2</v>
      </c>
      <c r="D98" t="s">
        <v>1</v>
      </c>
      <c r="E98" s="1">
        <v>33000</v>
      </c>
      <c r="F98" s="1">
        <v>20900</v>
      </c>
      <c r="H98" s="1" t="s">
        <v>10</v>
      </c>
      <c r="I98" s="2">
        <v>10</v>
      </c>
      <c r="N98" s="14" t="s">
        <v>8</v>
      </c>
      <c r="P98" t="s">
        <v>9</v>
      </c>
      <c r="Q98" s="23">
        <v>1.98</v>
      </c>
      <c r="R98">
        <v>3.3</v>
      </c>
      <c r="S98">
        <v>22</v>
      </c>
      <c r="T98">
        <v>44</v>
      </c>
      <c r="U98">
        <v>220</v>
      </c>
      <c r="V98">
        <v>22.53</v>
      </c>
      <c r="W98" s="2" t="s">
        <v>7</v>
      </c>
      <c r="X98" s="2" t="s">
        <v>271</v>
      </c>
      <c r="Y98" t="s">
        <v>16</v>
      </c>
      <c r="AA98" s="2" t="s">
        <v>126</v>
      </c>
    </row>
    <row r="99" spans="1:28">
      <c r="A99" s="27" t="s">
        <v>1455</v>
      </c>
      <c r="B99" t="s">
        <v>154</v>
      </c>
      <c r="C99" t="s">
        <v>2</v>
      </c>
      <c r="D99" t="s">
        <v>1</v>
      </c>
      <c r="E99" s="1">
        <v>45100</v>
      </c>
      <c r="F99" s="1">
        <v>25300</v>
      </c>
      <c r="H99" s="1" t="s">
        <v>10</v>
      </c>
      <c r="I99" s="2">
        <v>15</v>
      </c>
      <c r="L99" s="2" t="s">
        <v>738</v>
      </c>
      <c r="N99" s="14" t="s">
        <v>155</v>
      </c>
      <c r="P99" t="s">
        <v>9</v>
      </c>
      <c r="Q99" s="23">
        <v>1.98</v>
      </c>
      <c r="R99">
        <v>3.3</v>
      </c>
      <c r="S99">
        <v>22</v>
      </c>
      <c r="T99">
        <v>44</v>
      </c>
      <c r="U99">
        <v>220</v>
      </c>
      <c r="V99">
        <v>22.53</v>
      </c>
      <c r="W99" s="2" t="s">
        <v>7</v>
      </c>
      <c r="X99" s="2" t="s">
        <v>271</v>
      </c>
      <c r="Y99" t="s">
        <v>16</v>
      </c>
      <c r="AA99" s="2" t="s">
        <v>126</v>
      </c>
    </row>
    <row r="100" spans="1:28">
      <c r="A100" s="27" t="s">
        <v>1456</v>
      </c>
      <c r="B100" t="s">
        <v>156</v>
      </c>
      <c r="C100" t="s">
        <v>2</v>
      </c>
      <c r="D100" t="s">
        <v>1</v>
      </c>
      <c r="E100" s="1">
        <v>9900</v>
      </c>
      <c r="F100" s="1">
        <v>5940</v>
      </c>
      <c r="H100" s="1" t="s">
        <v>10</v>
      </c>
      <c r="I100" s="2">
        <v>1.5</v>
      </c>
      <c r="N100" s="14" t="s">
        <v>65</v>
      </c>
      <c r="P100" t="s">
        <v>128</v>
      </c>
      <c r="Q100" s="23">
        <v>1.98</v>
      </c>
      <c r="R100">
        <v>3.3</v>
      </c>
      <c r="S100">
        <v>22</v>
      </c>
      <c r="T100">
        <v>44</v>
      </c>
      <c r="U100">
        <v>220</v>
      </c>
      <c r="V100">
        <v>22.53</v>
      </c>
      <c r="W100" s="2" t="s">
        <v>7</v>
      </c>
      <c r="X100" s="2" t="s">
        <v>271</v>
      </c>
      <c r="Y100" t="s">
        <v>16</v>
      </c>
      <c r="AA100" s="2" t="s">
        <v>126</v>
      </c>
      <c r="AB100" t="s">
        <v>160</v>
      </c>
    </row>
    <row r="101" spans="1:28">
      <c r="A101" s="27" t="s">
        <v>1457</v>
      </c>
      <c r="B101" t="s">
        <v>157</v>
      </c>
      <c r="C101" t="s">
        <v>2</v>
      </c>
      <c r="D101" t="s">
        <v>1</v>
      </c>
      <c r="E101" s="1">
        <v>18400</v>
      </c>
      <c r="F101" s="1">
        <v>9900</v>
      </c>
      <c r="H101" s="1" t="s">
        <v>10</v>
      </c>
      <c r="I101" s="2">
        <v>3</v>
      </c>
      <c r="N101" s="14" t="s">
        <v>48</v>
      </c>
      <c r="P101" t="s">
        <v>9</v>
      </c>
      <c r="Q101" s="23">
        <v>1.98</v>
      </c>
      <c r="R101">
        <v>3.3</v>
      </c>
      <c r="S101">
        <v>22</v>
      </c>
      <c r="T101">
        <v>44</v>
      </c>
      <c r="U101">
        <v>220</v>
      </c>
      <c r="V101">
        <v>22.53</v>
      </c>
      <c r="W101" s="2" t="s">
        <v>7</v>
      </c>
      <c r="X101" s="2" t="s">
        <v>271</v>
      </c>
      <c r="Y101" t="s">
        <v>16</v>
      </c>
      <c r="AA101" s="2" t="s">
        <v>126</v>
      </c>
      <c r="AB101" t="s">
        <v>160</v>
      </c>
    </row>
    <row r="102" spans="1:28">
      <c r="A102" s="27" t="s">
        <v>1458</v>
      </c>
      <c r="B102" t="s">
        <v>158</v>
      </c>
      <c r="C102" t="s">
        <v>2</v>
      </c>
      <c r="D102" t="s">
        <v>1</v>
      </c>
      <c r="E102" s="1">
        <v>24500</v>
      </c>
      <c r="F102" s="1">
        <v>17900</v>
      </c>
      <c r="H102" s="1" t="s">
        <v>10</v>
      </c>
      <c r="I102" s="2">
        <v>7</v>
      </c>
      <c r="N102" s="14" t="s">
        <v>46</v>
      </c>
      <c r="P102" t="s">
        <v>9</v>
      </c>
      <c r="Q102" s="23">
        <v>1.98</v>
      </c>
      <c r="R102">
        <v>3.3</v>
      </c>
      <c r="S102">
        <v>22</v>
      </c>
      <c r="T102">
        <v>44</v>
      </c>
      <c r="U102">
        <v>220</v>
      </c>
      <c r="V102">
        <v>22.53</v>
      </c>
      <c r="W102" s="2" t="s">
        <v>7</v>
      </c>
      <c r="X102" s="2" t="s">
        <v>271</v>
      </c>
      <c r="Y102" t="s">
        <v>16</v>
      </c>
      <c r="AA102" s="2" t="s">
        <v>126</v>
      </c>
      <c r="AB102" t="s">
        <v>160</v>
      </c>
    </row>
    <row r="103" spans="1:28">
      <c r="A103" s="27" t="s">
        <v>1459</v>
      </c>
      <c r="B103" t="s">
        <v>159</v>
      </c>
      <c r="C103" t="s">
        <v>2</v>
      </c>
      <c r="D103" t="s">
        <v>1</v>
      </c>
      <c r="E103" s="1">
        <v>33000</v>
      </c>
      <c r="F103" s="1">
        <v>20900</v>
      </c>
      <c r="H103" s="1" t="s">
        <v>10</v>
      </c>
      <c r="I103" s="2">
        <v>10</v>
      </c>
      <c r="N103" s="14" t="s">
        <v>8</v>
      </c>
      <c r="P103" t="s">
        <v>9</v>
      </c>
      <c r="Q103" s="23">
        <v>1.98</v>
      </c>
      <c r="R103">
        <v>3.3</v>
      </c>
      <c r="S103">
        <v>22</v>
      </c>
      <c r="T103">
        <v>44</v>
      </c>
      <c r="U103">
        <v>220</v>
      </c>
      <c r="V103">
        <v>22.53</v>
      </c>
      <c r="W103" s="2" t="s">
        <v>7</v>
      </c>
      <c r="X103" s="2" t="s">
        <v>271</v>
      </c>
      <c r="Y103" t="s">
        <v>16</v>
      </c>
      <c r="AA103" s="2" t="s">
        <v>126</v>
      </c>
      <c r="AB103" t="s">
        <v>160</v>
      </c>
    </row>
    <row r="104" spans="1:28">
      <c r="A104" s="27" t="s">
        <v>1460</v>
      </c>
      <c r="B104" t="s">
        <v>161</v>
      </c>
      <c r="C104" t="s">
        <v>2</v>
      </c>
      <c r="D104" t="s">
        <v>1</v>
      </c>
      <c r="E104" s="1">
        <v>43800</v>
      </c>
      <c r="F104" s="1">
        <v>22900</v>
      </c>
      <c r="H104" s="1" t="s">
        <v>10</v>
      </c>
      <c r="I104" s="2">
        <v>10</v>
      </c>
      <c r="N104" s="14" t="s">
        <v>46</v>
      </c>
      <c r="P104" t="s">
        <v>162</v>
      </c>
      <c r="Q104" s="23">
        <v>1.98</v>
      </c>
      <c r="R104">
        <v>3.3</v>
      </c>
      <c r="S104">
        <v>22</v>
      </c>
      <c r="T104">
        <v>44</v>
      </c>
      <c r="U104">
        <v>220</v>
      </c>
      <c r="V104">
        <v>22.53</v>
      </c>
      <c r="W104" s="2" t="s">
        <v>7</v>
      </c>
      <c r="X104" s="2" t="s">
        <v>271</v>
      </c>
      <c r="Y104" t="s">
        <v>16</v>
      </c>
      <c r="AA104" s="2" t="s">
        <v>126</v>
      </c>
      <c r="AB104" t="s">
        <v>160</v>
      </c>
    </row>
    <row r="105" spans="1:28">
      <c r="A105" s="27" t="s">
        <v>1461</v>
      </c>
      <c r="B105" t="s">
        <v>163</v>
      </c>
      <c r="C105" t="s">
        <v>2</v>
      </c>
      <c r="D105" t="s">
        <v>1</v>
      </c>
      <c r="E105" s="1">
        <v>45100</v>
      </c>
      <c r="F105" s="1">
        <v>25300</v>
      </c>
      <c r="H105" s="1" t="s">
        <v>10</v>
      </c>
      <c r="I105" s="2">
        <v>15</v>
      </c>
      <c r="L105" s="2" t="s">
        <v>738</v>
      </c>
      <c r="N105" s="14" t="s">
        <v>155</v>
      </c>
      <c r="P105" t="s">
        <v>9</v>
      </c>
      <c r="Q105" s="23">
        <v>1.98</v>
      </c>
      <c r="R105">
        <v>3.3</v>
      </c>
      <c r="S105">
        <v>22</v>
      </c>
      <c r="T105">
        <v>44</v>
      </c>
      <c r="U105">
        <v>220</v>
      </c>
      <c r="V105">
        <v>22.53</v>
      </c>
      <c r="W105" s="2" t="s">
        <v>7</v>
      </c>
      <c r="X105" s="2" t="s">
        <v>271</v>
      </c>
      <c r="Y105" t="s">
        <v>16</v>
      </c>
      <c r="AA105" s="2" t="s">
        <v>126</v>
      </c>
      <c r="AB105" t="s">
        <v>160</v>
      </c>
    </row>
    <row r="106" spans="1:28">
      <c r="A106" s="27" t="s">
        <v>1462</v>
      </c>
      <c r="B106" t="s">
        <v>164</v>
      </c>
      <c r="C106" t="s">
        <v>2</v>
      </c>
      <c r="D106" t="s">
        <v>1</v>
      </c>
      <c r="E106" s="1">
        <v>49390</v>
      </c>
      <c r="F106" s="1">
        <v>33000</v>
      </c>
      <c r="H106" s="1" t="s">
        <v>10</v>
      </c>
      <c r="I106" s="2">
        <v>11</v>
      </c>
      <c r="K106" s="2" t="s">
        <v>737</v>
      </c>
      <c r="L106" s="2" t="s">
        <v>738</v>
      </c>
      <c r="N106" s="14" t="s">
        <v>6</v>
      </c>
      <c r="O106" s="3" t="s">
        <v>50</v>
      </c>
      <c r="P106" t="s">
        <v>6</v>
      </c>
      <c r="Q106" s="23">
        <v>1.98</v>
      </c>
      <c r="R106">
        <v>3.3</v>
      </c>
      <c r="S106">
        <v>22</v>
      </c>
      <c r="T106">
        <v>44</v>
      </c>
      <c r="U106">
        <v>220</v>
      </c>
      <c r="V106">
        <v>22.53</v>
      </c>
      <c r="W106" s="2" t="s">
        <v>7</v>
      </c>
      <c r="X106" s="2" t="s">
        <v>271</v>
      </c>
      <c r="Y106" t="s">
        <v>16</v>
      </c>
      <c r="AA106" s="2" t="s">
        <v>126</v>
      </c>
      <c r="AB106" t="s">
        <v>160</v>
      </c>
    </row>
    <row r="107" spans="1:28">
      <c r="A107" s="27" t="s">
        <v>1463</v>
      </c>
      <c r="B107" t="s">
        <v>165</v>
      </c>
      <c r="C107" t="s">
        <v>2</v>
      </c>
      <c r="D107" t="s">
        <v>1</v>
      </c>
      <c r="E107" s="1">
        <v>27500</v>
      </c>
      <c r="F107" s="1">
        <v>16500</v>
      </c>
      <c r="H107" s="1" t="s">
        <v>10</v>
      </c>
      <c r="I107" s="2">
        <f>750/1024</f>
        <v>0.732421875</v>
      </c>
      <c r="L107" s="2" t="s">
        <v>734</v>
      </c>
      <c r="N107" s="14" t="s">
        <v>6</v>
      </c>
      <c r="O107" s="3" t="s">
        <v>25</v>
      </c>
      <c r="P107" t="s">
        <v>6</v>
      </c>
      <c r="Q107" s="23">
        <v>1.98</v>
      </c>
      <c r="R107">
        <v>3.3</v>
      </c>
      <c r="S107">
        <v>22</v>
      </c>
      <c r="T107">
        <v>44</v>
      </c>
      <c r="U107">
        <v>220</v>
      </c>
      <c r="V107">
        <v>22.53</v>
      </c>
      <c r="W107" s="2" t="s">
        <v>7</v>
      </c>
      <c r="X107" s="2" t="s">
        <v>271</v>
      </c>
      <c r="Z107" t="s">
        <v>59</v>
      </c>
      <c r="AA107" s="2" t="s">
        <v>126</v>
      </c>
    </row>
    <row r="108" spans="1:28">
      <c r="A108" s="27" t="s">
        <v>1464</v>
      </c>
      <c r="B108" t="s">
        <v>166</v>
      </c>
      <c r="C108" t="s">
        <v>2</v>
      </c>
      <c r="D108" t="s">
        <v>5</v>
      </c>
      <c r="E108" s="1">
        <v>8800</v>
      </c>
      <c r="F108" s="1">
        <v>7370</v>
      </c>
      <c r="H108" s="1" t="s">
        <v>10</v>
      </c>
      <c r="I108" s="2">
        <v>2</v>
      </c>
      <c r="N108" s="14" t="s">
        <v>89</v>
      </c>
      <c r="P108" t="s">
        <v>9</v>
      </c>
      <c r="Q108" s="23">
        <v>1.98</v>
      </c>
      <c r="R108">
        <v>3.3</v>
      </c>
      <c r="S108">
        <v>22</v>
      </c>
      <c r="T108">
        <v>44</v>
      </c>
      <c r="U108">
        <v>220</v>
      </c>
      <c r="V108">
        <v>22.53</v>
      </c>
      <c r="W108" s="2" t="s">
        <v>7</v>
      </c>
      <c r="X108" s="2" t="s">
        <v>271</v>
      </c>
      <c r="Y108" t="s">
        <v>16</v>
      </c>
      <c r="AA108" s="2" t="s">
        <v>126</v>
      </c>
    </row>
    <row r="109" spans="1:28">
      <c r="A109" s="27" t="s">
        <v>1465</v>
      </c>
      <c r="B109" t="s">
        <v>167</v>
      </c>
      <c r="C109" t="s">
        <v>2</v>
      </c>
      <c r="D109" t="s">
        <v>5</v>
      </c>
      <c r="E109" s="1">
        <v>14300</v>
      </c>
      <c r="F109" s="1">
        <v>13750</v>
      </c>
      <c r="H109" s="1" t="s">
        <v>10</v>
      </c>
      <c r="I109" s="2">
        <v>5</v>
      </c>
      <c r="N109" s="14" t="s">
        <v>89</v>
      </c>
      <c r="P109" t="s">
        <v>57</v>
      </c>
      <c r="Q109" s="23">
        <v>1.98</v>
      </c>
      <c r="R109">
        <v>3.3</v>
      </c>
      <c r="S109">
        <v>22</v>
      </c>
      <c r="T109">
        <v>44</v>
      </c>
      <c r="U109">
        <v>220</v>
      </c>
      <c r="V109">
        <v>22.53</v>
      </c>
      <c r="W109" s="2" t="s">
        <v>7</v>
      </c>
      <c r="X109" s="2" t="s">
        <v>271</v>
      </c>
      <c r="Y109" t="s">
        <v>16</v>
      </c>
      <c r="AA109" s="2" t="s">
        <v>126</v>
      </c>
    </row>
    <row r="110" spans="1:28">
      <c r="A110" s="27" t="s">
        <v>1466</v>
      </c>
      <c r="B110" t="s">
        <v>168</v>
      </c>
      <c r="C110" t="s">
        <v>2</v>
      </c>
      <c r="D110" t="s">
        <v>5</v>
      </c>
      <c r="E110" s="1">
        <v>9900</v>
      </c>
      <c r="F110" s="1">
        <v>5940</v>
      </c>
      <c r="H110" s="1" t="s">
        <v>10</v>
      </c>
      <c r="I110" s="2">
        <v>1.5</v>
      </c>
      <c r="N110" s="14" t="s">
        <v>65</v>
      </c>
      <c r="P110" t="s">
        <v>128</v>
      </c>
      <c r="Q110" s="23">
        <v>1.98</v>
      </c>
      <c r="R110">
        <v>3.3</v>
      </c>
      <c r="S110">
        <v>22</v>
      </c>
      <c r="T110">
        <v>33</v>
      </c>
      <c r="U110">
        <v>220</v>
      </c>
      <c r="V110">
        <v>22.53</v>
      </c>
      <c r="W110" s="2" t="s">
        <v>7</v>
      </c>
      <c r="X110" s="2" t="s">
        <v>271</v>
      </c>
      <c r="Y110" t="s">
        <v>16</v>
      </c>
      <c r="AA110" s="2" t="s">
        <v>126</v>
      </c>
    </row>
    <row r="111" spans="1:28">
      <c r="A111" s="27" t="s">
        <v>1467</v>
      </c>
      <c r="B111" t="s">
        <v>169</v>
      </c>
      <c r="C111" t="s">
        <v>2</v>
      </c>
      <c r="D111" t="s">
        <v>5</v>
      </c>
      <c r="E111" s="1">
        <v>25300</v>
      </c>
      <c r="I111" s="2">
        <v>1.5</v>
      </c>
      <c r="J111" s="2" t="s">
        <v>746</v>
      </c>
      <c r="N111" s="14" t="s">
        <v>170</v>
      </c>
      <c r="P111" t="s">
        <v>6</v>
      </c>
      <c r="Q111" s="23">
        <v>1.98</v>
      </c>
      <c r="R111">
        <v>3.3</v>
      </c>
      <c r="S111">
        <v>22</v>
      </c>
      <c r="T111">
        <v>33</v>
      </c>
      <c r="U111">
        <v>220</v>
      </c>
      <c r="V111">
        <v>22.53</v>
      </c>
      <c r="W111" s="2" t="s">
        <v>7</v>
      </c>
      <c r="X111" s="2" t="s">
        <v>271</v>
      </c>
      <c r="Y111" t="s">
        <v>16</v>
      </c>
      <c r="AA111" s="2" t="s">
        <v>126</v>
      </c>
    </row>
    <row r="112" spans="1:28">
      <c r="A112" s="27" t="s">
        <v>1468</v>
      </c>
      <c r="B112" t="s">
        <v>171</v>
      </c>
      <c r="C112" t="s">
        <v>2</v>
      </c>
      <c r="D112" t="s">
        <v>5</v>
      </c>
      <c r="E112" s="1">
        <v>46200</v>
      </c>
      <c r="F112" s="1">
        <v>23100</v>
      </c>
      <c r="H112" s="1" t="s">
        <v>10</v>
      </c>
      <c r="I112" s="2">
        <v>1.5</v>
      </c>
      <c r="J112" s="2" t="s">
        <v>740</v>
      </c>
      <c r="N112" s="14" t="s">
        <v>89</v>
      </c>
      <c r="P112" t="s">
        <v>53</v>
      </c>
      <c r="Q112" s="23">
        <v>1.98</v>
      </c>
      <c r="R112">
        <v>3.3</v>
      </c>
      <c r="S112">
        <v>22</v>
      </c>
      <c r="T112">
        <v>33</v>
      </c>
      <c r="U112">
        <v>220</v>
      </c>
      <c r="V112">
        <v>22.53</v>
      </c>
      <c r="W112" s="2" t="s">
        <v>7</v>
      </c>
      <c r="X112" s="2" t="s">
        <v>271</v>
      </c>
      <c r="Y112" t="s">
        <v>16</v>
      </c>
      <c r="AA112" s="2" t="s">
        <v>126</v>
      </c>
    </row>
    <row r="113" spans="1:33">
      <c r="A113" s="27" t="s">
        <v>1469</v>
      </c>
      <c r="B113" t="s">
        <v>172</v>
      </c>
      <c r="C113" t="s">
        <v>2</v>
      </c>
      <c r="D113" t="s">
        <v>5</v>
      </c>
      <c r="E113" s="1">
        <v>28600</v>
      </c>
      <c r="F113" s="1">
        <v>12900</v>
      </c>
      <c r="H113" s="1" t="s">
        <v>10</v>
      </c>
      <c r="I113" s="2">
        <v>2.5</v>
      </c>
      <c r="J113" s="2" t="s">
        <v>739</v>
      </c>
      <c r="N113" s="14" t="s">
        <v>48</v>
      </c>
      <c r="P113" t="s">
        <v>41</v>
      </c>
      <c r="Q113" s="23">
        <v>1.98</v>
      </c>
      <c r="R113">
        <v>3.3</v>
      </c>
      <c r="S113">
        <v>22</v>
      </c>
      <c r="T113">
        <v>33</v>
      </c>
      <c r="U113">
        <v>220</v>
      </c>
      <c r="V113">
        <v>22.53</v>
      </c>
      <c r="W113" s="2" t="s">
        <v>7</v>
      </c>
      <c r="X113" s="2" t="s">
        <v>271</v>
      </c>
      <c r="Y113" t="s">
        <v>16</v>
      </c>
      <c r="AA113" s="2" t="s">
        <v>126</v>
      </c>
    </row>
    <row r="114" spans="1:33">
      <c r="A114" s="27" t="s">
        <v>1470</v>
      </c>
      <c r="B114" t="s">
        <v>173</v>
      </c>
      <c r="C114" t="s">
        <v>2</v>
      </c>
      <c r="D114" t="s">
        <v>5</v>
      </c>
      <c r="E114" s="1">
        <v>10890</v>
      </c>
      <c r="G114" s="1">
        <v>8690</v>
      </c>
      <c r="I114" s="2">
        <v>1</v>
      </c>
      <c r="N114" s="14" t="s">
        <v>174</v>
      </c>
      <c r="Q114" s="23">
        <v>1.98</v>
      </c>
      <c r="R114">
        <v>3.3</v>
      </c>
      <c r="S114">
        <v>22</v>
      </c>
      <c r="T114">
        <v>33</v>
      </c>
      <c r="U114">
        <v>220</v>
      </c>
      <c r="V114">
        <v>22.53</v>
      </c>
      <c r="W114" s="2" t="s">
        <v>7</v>
      </c>
      <c r="X114" s="2" t="s">
        <v>271</v>
      </c>
      <c r="Y114" t="s">
        <v>175</v>
      </c>
      <c r="AA114" s="2" t="s">
        <v>126</v>
      </c>
    </row>
    <row r="115" spans="1:33">
      <c r="A115" s="27" t="s">
        <v>1471</v>
      </c>
      <c r="B115" t="s">
        <v>176</v>
      </c>
      <c r="C115" t="s">
        <v>2</v>
      </c>
      <c r="D115" t="s">
        <v>5</v>
      </c>
      <c r="E115" s="1">
        <v>10890</v>
      </c>
      <c r="F115" s="1">
        <v>4950</v>
      </c>
      <c r="H115" s="1" t="s">
        <v>10</v>
      </c>
      <c r="I115" s="2">
        <v>1</v>
      </c>
      <c r="N115" s="14" t="s">
        <v>25</v>
      </c>
      <c r="Q115" s="23">
        <v>1.98</v>
      </c>
      <c r="R115">
        <v>3.3</v>
      </c>
      <c r="S115">
        <v>22</v>
      </c>
      <c r="T115">
        <v>33</v>
      </c>
      <c r="U115">
        <v>220</v>
      </c>
      <c r="V115">
        <v>22.53</v>
      </c>
      <c r="W115" s="2" t="s">
        <v>7</v>
      </c>
      <c r="X115" s="2" t="s">
        <v>271</v>
      </c>
      <c r="Y115" t="s">
        <v>175</v>
      </c>
      <c r="AA115" s="2" t="s">
        <v>126</v>
      </c>
    </row>
    <row r="116" spans="1:33">
      <c r="A116" s="27" t="s">
        <v>1472</v>
      </c>
      <c r="B116" t="s">
        <v>177</v>
      </c>
      <c r="C116" t="s">
        <v>2</v>
      </c>
      <c r="D116" t="s">
        <v>5</v>
      </c>
      <c r="E116" s="1">
        <v>15950</v>
      </c>
      <c r="F116" s="1">
        <v>10780</v>
      </c>
      <c r="H116" s="1" t="s">
        <v>10</v>
      </c>
      <c r="I116" s="2">
        <v>10</v>
      </c>
      <c r="L116" s="2" t="s">
        <v>747</v>
      </c>
      <c r="W116" s="2" t="s">
        <v>7</v>
      </c>
      <c r="X116" s="2" t="s">
        <v>271</v>
      </c>
      <c r="Y116" t="s">
        <v>16</v>
      </c>
      <c r="AA116" s="2"/>
      <c r="AC116" s="2" t="s">
        <v>178</v>
      </c>
      <c r="AD116" s="2" t="s">
        <v>179</v>
      </c>
      <c r="AG116" s="2"/>
    </row>
    <row r="117" spans="1:33">
      <c r="A117" s="27" t="s">
        <v>1473</v>
      </c>
      <c r="B117" t="s">
        <v>180</v>
      </c>
      <c r="C117" t="s">
        <v>2</v>
      </c>
      <c r="D117" t="s">
        <v>5</v>
      </c>
      <c r="E117" s="1">
        <v>22000</v>
      </c>
      <c r="F117" s="1">
        <v>14080</v>
      </c>
      <c r="H117" s="1" t="s">
        <v>10</v>
      </c>
      <c r="I117" s="2">
        <v>20</v>
      </c>
      <c r="L117" s="2" t="s">
        <v>747</v>
      </c>
      <c r="W117" s="2" t="s">
        <v>7</v>
      </c>
      <c r="X117" s="2" t="s">
        <v>271</v>
      </c>
      <c r="Y117" t="s">
        <v>16</v>
      </c>
      <c r="AC117" s="2" t="s">
        <v>178</v>
      </c>
    </row>
    <row r="118" spans="1:33">
      <c r="A118" s="27" t="s">
        <v>1474</v>
      </c>
      <c r="B118" t="s">
        <v>181</v>
      </c>
      <c r="C118" t="s">
        <v>2</v>
      </c>
      <c r="D118" t="s">
        <v>5</v>
      </c>
      <c r="E118" s="1">
        <v>32890</v>
      </c>
      <c r="F118" s="1">
        <v>12870</v>
      </c>
      <c r="H118" s="1" t="s">
        <v>10</v>
      </c>
      <c r="I118" s="2">
        <v>2</v>
      </c>
      <c r="M118" s="2" t="s">
        <v>182</v>
      </c>
      <c r="N118" s="14" t="s">
        <v>6</v>
      </c>
      <c r="O118" s="3" t="s">
        <v>143</v>
      </c>
      <c r="P118" t="s">
        <v>6</v>
      </c>
      <c r="Q118" s="23">
        <v>1.98</v>
      </c>
      <c r="R118">
        <v>3.3</v>
      </c>
      <c r="S118">
        <v>22</v>
      </c>
      <c r="T118">
        <v>33</v>
      </c>
      <c r="U118">
        <v>220</v>
      </c>
      <c r="V118">
        <v>22.53</v>
      </c>
      <c r="W118" s="2" t="s">
        <v>7</v>
      </c>
      <c r="X118" s="2" t="s">
        <v>271</v>
      </c>
      <c r="Y118" t="s">
        <v>16</v>
      </c>
      <c r="AA118" s="2" t="s">
        <v>126</v>
      </c>
    </row>
    <row r="119" spans="1:33">
      <c r="A119" s="27" t="s">
        <v>1475</v>
      </c>
      <c r="B119" t="s">
        <v>183</v>
      </c>
      <c r="C119" t="s">
        <v>2</v>
      </c>
      <c r="D119" t="s">
        <v>5</v>
      </c>
      <c r="E119" s="1">
        <v>39930</v>
      </c>
      <c r="I119" s="2">
        <v>10</v>
      </c>
      <c r="J119" s="2" t="s">
        <v>735</v>
      </c>
      <c r="N119" s="14" t="s">
        <v>50</v>
      </c>
      <c r="P119" t="s">
        <v>184</v>
      </c>
      <c r="Q119" s="23">
        <v>1.98</v>
      </c>
      <c r="R119">
        <v>3.3</v>
      </c>
      <c r="S119">
        <v>22</v>
      </c>
      <c r="T119">
        <v>33</v>
      </c>
      <c r="U119">
        <v>220</v>
      </c>
      <c r="V119">
        <v>22.53</v>
      </c>
      <c r="W119" s="2" t="s">
        <v>7</v>
      </c>
      <c r="X119" s="2" t="s">
        <v>271</v>
      </c>
      <c r="Y119" t="s">
        <v>16</v>
      </c>
      <c r="AA119" s="2" t="s">
        <v>126</v>
      </c>
    </row>
    <row r="120" spans="1:33">
      <c r="A120" s="27" t="s">
        <v>1478</v>
      </c>
      <c r="B120" t="s">
        <v>185</v>
      </c>
      <c r="C120" t="s">
        <v>2</v>
      </c>
      <c r="D120" t="s">
        <v>5</v>
      </c>
      <c r="E120" s="1">
        <v>33660</v>
      </c>
      <c r="I120" s="2">
        <v>6</v>
      </c>
      <c r="N120" s="14" t="s">
        <v>50</v>
      </c>
      <c r="P120" t="s">
        <v>184</v>
      </c>
      <c r="Q120" s="23">
        <v>1.98</v>
      </c>
      <c r="R120">
        <v>3.3</v>
      </c>
      <c r="S120">
        <v>22</v>
      </c>
      <c r="T120">
        <v>33</v>
      </c>
      <c r="U120">
        <v>220</v>
      </c>
      <c r="V120">
        <v>22.53</v>
      </c>
      <c r="W120" s="2" t="s">
        <v>7</v>
      </c>
      <c r="X120" s="2" t="s">
        <v>271</v>
      </c>
      <c r="Y120" t="s">
        <v>16</v>
      </c>
      <c r="AA120" s="2" t="s">
        <v>126</v>
      </c>
    </row>
    <row r="121" spans="1:33">
      <c r="A121" s="27" t="s">
        <v>1476</v>
      </c>
      <c r="B121" t="s">
        <v>186</v>
      </c>
      <c r="C121" t="s">
        <v>2</v>
      </c>
      <c r="D121" t="s">
        <v>5</v>
      </c>
      <c r="E121" s="1">
        <v>24970</v>
      </c>
      <c r="I121" s="2">
        <v>2</v>
      </c>
      <c r="N121" s="14" t="s">
        <v>50</v>
      </c>
      <c r="P121" t="s">
        <v>184</v>
      </c>
      <c r="Q121" s="23">
        <v>1.98</v>
      </c>
      <c r="R121">
        <v>3.3</v>
      </c>
      <c r="S121">
        <v>22</v>
      </c>
      <c r="T121">
        <v>33</v>
      </c>
      <c r="U121">
        <v>220</v>
      </c>
      <c r="V121">
        <v>22.53</v>
      </c>
      <c r="W121" s="2" t="s">
        <v>7</v>
      </c>
      <c r="X121" s="2" t="s">
        <v>271</v>
      </c>
      <c r="Y121" t="s">
        <v>16</v>
      </c>
      <c r="AA121" s="2" t="s">
        <v>126</v>
      </c>
    </row>
    <row r="122" spans="1:33">
      <c r="A122" s="27" t="s">
        <v>1477</v>
      </c>
      <c r="B122" t="s">
        <v>187</v>
      </c>
      <c r="C122" t="s">
        <v>2</v>
      </c>
      <c r="D122" t="s">
        <v>5</v>
      </c>
      <c r="E122" s="1">
        <v>49390</v>
      </c>
      <c r="I122" s="2">
        <v>10</v>
      </c>
      <c r="K122" s="2" t="s">
        <v>737</v>
      </c>
      <c r="L122" s="2" t="s">
        <v>738</v>
      </c>
      <c r="N122" s="14" t="s">
        <v>6</v>
      </c>
      <c r="O122" s="3" t="s">
        <v>89</v>
      </c>
      <c r="P122" t="s">
        <v>6</v>
      </c>
      <c r="Q122" s="23">
        <v>1.98</v>
      </c>
      <c r="R122">
        <v>3.3</v>
      </c>
      <c r="S122">
        <v>22</v>
      </c>
      <c r="T122">
        <v>33</v>
      </c>
      <c r="U122">
        <v>220</v>
      </c>
      <c r="V122">
        <v>22.53</v>
      </c>
      <c r="W122" s="2" t="s">
        <v>7</v>
      </c>
      <c r="X122" s="2" t="s">
        <v>271</v>
      </c>
      <c r="Y122" t="s">
        <v>16</v>
      </c>
      <c r="AA122" s="2" t="s">
        <v>126</v>
      </c>
    </row>
    <row r="123" spans="1:33">
      <c r="A123" s="27" t="s">
        <v>1479</v>
      </c>
      <c r="B123" t="s">
        <v>188</v>
      </c>
      <c r="C123" t="s">
        <v>2</v>
      </c>
      <c r="D123" t="s">
        <v>5</v>
      </c>
      <c r="E123" s="1">
        <v>49900</v>
      </c>
      <c r="F123" s="1">
        <v>39780</v>
      </c>
      <c r="H123" s="1" t="s">
        <v>10</v>
      </c>
      <c r="I123" s="2">
        <v>100</v>
      </c>
      <c r="L123" s="2" t="s">
        <v>736</v>
      </c>
      <c r="N123" s="14" t="s">
        <v>6</v>
      </c>
      <c r="O123" s="3" t="s">
        <v>50</v>
      </c>
      <c r="P123" t="s">
        <v>6</v>
      </c>
      <c r="Q123" s="23">
        <v>1.98</v>
      </c>
      <c r="R123">
        <v>3.3</v>
      </c>
      <c r="S123">
        <v>22</v>
      </c>
      <c r="T123">
        <v>33</v>
      </c>
      <c r="U123">
        <v>220</v>
      </c>
      <c r="V123">
        <v>22.53</v>
      </c>
      <c r="W123" s="2" t="s">
        <v>7</v>
      </c>
      <c r="X123" s="2" t="s">
        <v>271</v>
      </c>
      <c r="Y123" t="s">
        <v>16</v>
      </c>
      <c r="AA123" s="2" t="s">
        <v>126</v>
      </c>
    </row>
    <row r="124" spans="1:33">
      <c r="A124" s="27" t="s">
        <v>1480</v>
      </c>
      <c r="B124" t="s">
        <v>189</v>
      </c>
      <c r="C124" t="s">
        <v>2</v>
      </c>
      <c r="D124" t="s">
        <v>5</v>
      </c>
      <c r="E124" s="1">
        <v>30900</v>
      </c>
      <c r="F124" s="1">
        <v>25950</v>
      </c>
      <c r="H124" s="1" t="s">
        <v>10</v>
      </c>
      <c r="I124" s="2">
        <v>3</v>
      </c>
      <c r="L124" s="2" t="s">
        <v>732</v>
      </c>
      <c r="N124" s="14" t="s">
        <v>6</v>
      </c>
      <c r="O124" s="3" t="s">
        <v>50</v>
      </c>
      <c r="P124" t="s">
        <v>6</v>
      </c>
      <c r="Q124" s="23">
        <v>1.98</v>
      </c>
      <c r="R124">
        <v>3.3</v>
      </c>
      <c r="S124">
        <v>22</v>
      </c>
      <c r="T124">
        <v>33</v>
      </c>
      <c r="U124">
        <v>220</v>
      </c>
      <c r="V124">
        <v>22.53</v>
      </c>
      <c r="W124" s="2" t="s">
        <v>7</v>
      </c>
      <c r="X124" s="2" t="s">
        <v>271</v>
      </c>
      <c r="Y124" t="s">
        <v>16</v>
      </c>
      <c r="AA124" s="2" t="s">
        <v>126</v>
      </c>
    </row>
    <row r="125" spans="1:33">
      <c r="A125" s="27" t="s">
        <v>1481</v>
      </c>
      <c r="B125" t="s">
        <v>190</v>
      </c>
      <c r="C125" t="s">
        <v>2</v>
      </c>
      <c r="D125" t="s">
        <v>5</v>
      </c>
      <c r="E125" s="1">
        <v>25100</v>
      </c>
      <c r="I125" s="2">
        <v>2.5</v>
      </c>
      <c r="L125" s="2" t="s">
        <v>734</v>
      </c>
      <c r="N125" s="14" t="s">
        <v>6</v>
      </c>
      <c r="O125" s="3" t="s">
        <v>65</v>
      </c>
      <c r="P125" t="s">
        <v>6</v>
      </c>
      <c r="Q125" s="23">
        <v>1.98</v>
      </c>
      <c r="R125">
        <v>3.3</v>
      </c>
      <c r="S125">
        <v>22</v>
      </c>
      <c r="T125">
        <v>33</v>
      </c>
      <c r="U125">
        <v>220</v>
      </c>
      <c r="V125">
        <v>22.53</v>
      </c>
      <c r="W125" s="2" t="s">
        <v>7</v>
      </c>
      <c r="X125" s="2" t="s">
        <v>271</v>
      </c>
      <c r="Y125" t="s">
        <v>16</v>
      </c>
      <c r="AA125" s="2" t="s">
        <v>126</v>
      </c>
    </row>
    <row r="126" spans="1:33">
      <c r="A126" s="27" t="s">
        <v>1482</v>
      </c>
      <c r="B126" t="s">
        <v>191</v>
      </c>
      <c r="C126" t="s">
        <v>2</v>
      </c>
      <c r="D126" t="s">
        <v>5</v>
      </c>
      <c r="E126" s="1">
        <v>26400</v>
      </c>
      <c r="I126" s="2">
        <v>6</v>
      </c>
      <c r="N126" s="14" t="s">
        <v>8</v>
      </c>
      <c r="P126" t="s">
        <v>9</v>
      </c>
      <c r="Q126" s="23">
        <v>1.98</v>
      </c>
      <c r="R126">
        <v>3.3</v>
      </c>
      <c r="S126">
        <v>22</v>
      </c>
      <c r="T126">
        <v>33</v>
      </c>
      <c r="U126">
        <v>220</v>
      </c>
      <c r="V126">
        <v>22.53</v>
      </c>
      <c r="W126" s="2" t="s">
        <v>7</v>
      </c>
      <c r="X126" s="2" t="s">
        <v>271</v>
      </c>
      <c r="Y126" t="s">
        <v>16</v>
      </c>
      <c r="AA126" s="2" t="s">
        <v>126</v>
      </c>
    </row>
    <row r="127" spans="1:33">
      <c r="A127" s="27" t="s">
        <v>1483</v>
      </c>
      <c r="B127" t="s">
        <v>192</v>
      </c>
      <c r="C127" t="s">
        <v>2</v>
      </c>
      <c r="D127" t="s">
        <v>5</v>
      </c>
      <c r="E127" s="1">
        <v>29700</v>
      </c>
      <c r="I127" s="2">
        <v>10</v>
      </c>
      <c r="J127" s="2" t="s">
        <v>735</v>
      </c>
      <c r="N127" s="14" t="s">
        <v>8</v>
      </c>
      <c r="P127" t="s">
        <v>9</v>
      </c>
      <c r="Q127" s="23">
        <v>1.98</v>
      </c>
      <c r="R127">
        <v>3.3</v>
      </c>
      <c r="S127">
        <v>22</v>
      </c>
      <c r="T127">
        <v>33</v>
      </c>
      <c r="U127">
        <v>220</v>
      </c>
      <c r="V127">
        <v>22.53</v>
      </c>
      <c r="W127" s="2" t="s">
        <v>7</v>
      </c>
      <c r="X127" s="2" t="s">
        <v>271</v>
      </c>
      <c r="Y127" t="s">
        <v>16</v>
      </c>
      <c r="AA127" s="2" t="s">
        <v>126</v>
      </c>
    </row>
    <row r="128" spans="1:33">
      <c r="A128" s="27" t="s">
        <v>1484</v>
      </c>
      <c r="B128" t="s">
        <v>193</v>
      </c>
      <c r="C128" t="s">
        <v>2</v>
      </c>
      <c r="D128" t="s">
        <v>5</v>
      </c>
      <c r="E128" s="1">
        <v>45100</v>
      </c>
      <c r="F128" s="1">
        <v>25300</v>
      </c>
      <c r="I128" s="2">
        <v>15</v>
      </c>
      <c r="J128" s="2" t="s">
        <v>741</v>
      </c>
      <c r="N128" s="14" t="s">
        <v>8</v>
      </c>
      <c r="P128" t="s">
        <v>9</v>
      </c>
      <c r="Q128" s="23">
        <v>1.98</v>
      </c>
      <c r="R128">
        <v>3.3</v>
      </c>
      <c r="S128">
        <v>22</v>
      </c>
      <c r="T128">
        <v>33</v>
      </c>
      <c r="U128">
        <v>220</v>
      </c>
      <c r="V128">
        <v>22.53</v>
      </c>
      <c r="W128" s="2" t="s">
        <v>7</v>
      </c>
      <c r="X128" s="2" t="s">
        <v>271</v>
      </c>
      <c r="Y128" t="s">
        <v>16</v>
      </c>
      <c r="AA128" s="2" t="s">
        <v>126</v>
      </c>
    </row>
    <row r="129" spans="1:28">
      <c r="A129" s="27" t="s">
        <v>1485</v>
      </c>
      <c r="B129" t="s">
        <v>194</v>
      </c>
      <c r="C129" t="s">
        <v>2</v>
      </c>
      <c r="D129" t="s">
        <v>5</v>
      </c>
      <c r="E129" s="1">
        <v>26900</v>
      </c>
      <c r="I129" s="2">
        <v>1</v>
      </c>
      <c r="M129" s="2" t="s">
        <v>195</v>
      </c>
      <c r="N129" s="14" t="s">
        <v>6</v>
      </c>
      <c r="P129" t="s">
        <v>6</v>
      </c>
      <c r="Q129" s="23">
        <v>1.98</v>
      </c>
      <c r="R129">
        <v>3.3</v>
      </c>
      <c r="S129">
        <v>22</v>
      </c>
      <c r="T129">
        <v>33</v>
      </c>
      <c r="U129">
        <v>220</v>
      </c>
      <c r="V129">
        <v>22.53</v>
      </c>
      <c r="W129" s="2" t="s">
        <v>7</v>
      </c>
      <c r="X129" s="2" t="s">
        <v>271</v>
      </c>
      <c r="Y129" t="s">
        <v>16</v>
      </c>
      <c r="AA129" s="2" t="s">
        <v>126</v>
      </c>
    </row>
    <row r="130" spans="1:28">
      <c r="A130" s="27" t="s">
        <v>1486</v>
      </c>
      <c r="B130" t="s">
        <v>196</v>
      </c>
      <c r="C130" t="s">
        <v>2</v>
      </c>
      <c r="D130" t="s">
        <v>5</v>
      </c>
      <c r="E130" s="1">
        <v>35900</v>
      </c>
      <c r="I130" s="2">
        <v>2</v>
      </c>
      <c r="M130" s="2" t="s">
        <v>195</v>
      </c>
      <c r="N130" s="14" t="s">
        <v>6</v>
      </c>
      <c r="P130" t="s">
        <v>6</v>
      </c>
      <c r="Q130" s="23">
        <v>1.98</v>
      </c>
      <c r="R130">
        <v>3.3</v>
      </c>
      <c r="S130">
        <v>22</v>
      </c>
      <c r="T130">
        <v>33</v>
      </c>
      <c r="U130">
        <v>220</v>
      </c>
      <c r="V130">
        <v>22.53</v>
      </c>
      <c r="W130" s="2" t="s">
        <v>7</v>
      </c>
      <c r="X130" s="2" t="s">
        <v>271</v>
      </c>
      <c r="Y130" t="s">
        <v>16</v>
      </c>
      <c r="AA130" s="2" t="s">
        <v>126</v>
      </c>
    </row>
    <row r="131" spans="1:28">
      <c r="A131" s="27" t="s">
        <v>1487</v>
      </c>
      <c r="B131" t="s">
        <v>197</v>
      </c>
      <c r="C131" t="s">
        <v>2</v>
      </c>
      <c r="D131" t="s">
        <v>5</v>
      </c>
      <c r="E131" s="1">
        <v>6490</v>
      </c>
      <c r="G131" s="1">
        <v>4290</v>
      </c>
      <c r="I131" s="2">
        <f>500/1024</f>
        <v>0.48828125</v>
      </c>
      <c r="N131" s="14" t="s">
        <v>25</v>
      </c>
      <c r="Q131" s="23">
        <v>1.98</v>
      </c>
      <c r="R131">
        <v>3.3</v>
      </c>
      <c r="S131">
        <v>22</v>
      </c>
      <c r="T131">
        <v>33</v>
      </c>
      <c r="U131">
        <v>220</v>
      </c>
      <c r="V131">
        <v>22.53</v>
      </c>
      <c r="W131" s="2" t="s">
        <v>7</v>
      </c>
      <c r="X131" s="2" t="s">
        <v>271</v>
      </c>
      <c r="Y131" t="s">
        <v>175</v>
      </c>
      <c r="AA131" s="2" t="s">
        <v>126</v>
      </c>
    </row>
    <row r="132" spans="1:28">
      <c r="A132" s="27" t="s">
        <v>1488</v>
      </c>
      <c r="B132" t="s">
        <v>198</v>
      </c>
      <c r="C132" t="s">
        <v>2</v>
      </c>
      <c r="D132" t="s">
        <v>5</v>
      </c>
      <c r="E132" s="1">
        <v>6490</v>
      </c>
      <c r="F132" s="1">
        <v>3740</v>
      </c>
      <c r="I132" s="2">
        <f>500/1024</f>
        <v>0.48828125</v>
      </c>
      <c r="N132" s="14" t="s">
        <v>25</v>
      </c>
      <c r="Q132" s="23">
        <v>1.98</v>
      </c>
      <c r="R132">
        <v>3.3</v>
      </c>
      <c r="S132">
        <v>22</v>
      </c>
      <c r="T132">
        <v>33</v>
      </c>
      <c r="U132">
        <v>220</v>
      </c>
      <c r="V132">
        <v>22.53</v>
      </c>
      <c r="W132" s="2" t="s">
        <v>7</v>
      </c>
      <c r="X132" s="2" t="s">
        <v>271</v>
      </c>
      <c r="Y132" t="s">
        <v>175</v>
      </c>
      <c r="AA132" s="2" t="s">
        <v>126</v>
      </c>
    </row>
    <row r="133" spans="1:28">
      <c r="A133" s="27" t="s">
        <v>1489</v>
      </c>
      <c r="B133" t="s">
        <v>199</v>
      </c>
      <c r="C133" t="s">
        <v>2</v>
      </c>
      <c r="D133" t="s">
        <v>5</v>
      </c>
      <c r="E133" s="1">
        <v>19800</v>
      </c>
      <c r="I133" s="2">
        <f>100/1024</f>
        <v>9.765625E-2</v>
      </c>
      <c r="M133" s="2" t="s">
        <v>200</v>
      </c>
      <c r="N133" s="14" t="s">
        <v>6</v>
      </c>
      <c r="P133" t="s">
        <v>6</v>
      </c>
      <c r="Q133" s="23">
        <v>1.98</v>
      </c>
      <c r="R133">
        <v>3.3</v>
      </c>
      <c r="S133">
        <v>22</v>
      </c>
      <c r="T133">
        <v>33</v>
      </c>
      <c r="U133">
        <v>220</v>
      </c>
      <c r="V133">
        <v>22.53</v>
      </c>
      <c r="W133" s="2" t="s">
        <v>7</v>
      </c>
      <c r="X133" s="2" t="s">
        <v>271</v>
      </c>
      <c r="Y133" t="s">
        <v>16</v>
      </c>
      <c r="AA133" s="2" t="s">
        <v>126</v>
      </c>
    </row>
    <row r="134" spans="1:28">
      <c r="A134" s="27" t="s">
        <v>1490</v>
      </c>
      <c r="B134" t="s">
        <v>201</v>
      </c>
      <c r="C134" t="s">
        <v>2</v>
      </c>
      <c r="D134" t="s">
        <v>5</v>
      </c>
      <c r="E134" s="1">
        <v>22990</v>
      </c>
      <c r="F134" s="1">
        <v>11550</v>
      </c>
      <c r="H134" s="1" t="s">
        <v>10</v>
      </c>
      <c r="I134" s="2">
        <f>300/1024</f>
        <v>0.29296875</v>
      </c>
      <c r="M134" s="2" t="s">
        <v>200</v>
      </c>
      <c r="N134" s="14" t="s">
        <v>6</v>
      </c>
      <c r="O134" s="3" t="s">
        <v>143</v>
      </c>
      <c r="P134" t="s">
        <v>6</v>
      </c>
      <c r="Q134" s="23">
        <v>1.98</v>
      </c>
      <c r="R134">
        <v>3.3</v>
      </c>
      <c r="S134">
        <v>22</v>
      </c>
      <c r="T134">
        <v>33</v>
      </c>
      <c r="U134">
        <v>220</v>
      </c>
      <c r="V134">
        <v>22.53</v>
      </c>
      <c r="W134" s="2" t="s">
        <v>7</v>
      </c>
      <c r="X134" s="2" t="s">
        <v>271</v>
      </c>
      <c r="Y134" t="s">
        <v>16</v>
      </c>
      <c r="AA134" s="2" t="s">
        <v>126</v>
      </c>
    </row>
    <row r="135" spans="1:28">
      <c r="A135" s="27" t="s">
        <v>1491</v>
      </c>
      <c r="B135" t="s">
        <v>202</v>
      </c>
      <c r="C135" t="s">
        <v>2</v>
      </c>
      <c r="D135" t="s">
        <v>5</v>
      </c>
      <c r="E135" s="1">
        <v>40590</v>
      </c>
      <c r="F135" s="1">
        <v>29700</v>
      </c>
      <c r="H135" s="1" t="s">
        <v>10</v>
      </c>
      <c r="I135" s="2">
        <v>6</v>
      </c>
      <c r="M135" s="2" t="s">
        <v>182</v>
      </c>
      <c r="N135" s="14" t="s">
        <v>6</v>
      </c>
      <c r="O135" s="3" t="s">
        <v>143</v>
      </c>
      <c r="P135" t="s">
        <v>6</v>
      </c>
      <c r="Q135" s="23">
        <v>1.98</v>
      </c>
      <c r="R135">
        <v>3.3</v>
      </c>
      <c r="S135">
        <v>22</v>
      </c>
      <c r="T135">
        <v>33</v>
      </c>
      <c r="U135">
        <v>220</v>
      </c>
      <c r="V135">
        <v>22.53</v>
      </c>
      <c r="W135" s="2" t="s">
        <v>7</v>
      </c>
      <c r="X135" s="2" t="s">
        <v>271</v>
      </c>
      <c r="Y135" t="s">
        <v>16</v>
      </c>
      <c r="AA135" s="2" t="s">
        <v>126</v>
      </c>
    </row>
    <row r="136" spans="1:28" s="5" customFormat="1">
      <c r="A136" s="27" t="s">
        <v>1492</v>
      </c>
      <c r="B136" s="5" t="s">
        <v>203</v>
      </c>
      <c r="C136" s="5" t="s">
        <v>2</v>
      </c>
      <c r="D136" s="5" t="s">
        <v>5</v>
      </c>
      <c r="E136" s="6">
        <v>49390</v>
      </c>
      <c r="F136" s="6">
        <v>33000</v>
      </c>
      <c r="G136" s="6"/>
      <c r="H136" s="6" t="s">
        <v>10</v>
      </c>
      <c r="I136" s="7">
        <v>10</v>
      </c>
      <c r="J136" s="7"/>
      <c r="K136" s="7" t="s">
        <v>737</v>
      </c>
      <c r="L136" s="7" t="s">
        <v>738</v>
      </c>
      <c r="M136" s="7"/>
      <c r="N136" s="20" t="s">
        <v>6</v>
      </c>
      <c r="O136" s="8" t="s">
        <v>89</v>
      </c>
      <c r="P136" s="5" t="s">
        <v>6</v>
      </c>
      <c r="Q136" s="23">
        <v>1.98</v>
      </c>
      <c r="R136">
        <v>3.3</v>
      </c>
      <c r="S136">
        <v>22</v>
      </c>
      <c r="T136">
        <v>33</v>
      </c>
      <c r="U136">
        <v>220</v>
      </c>
      <c r="V136">
        <v>22.53</v>
      </c>
      <c r="W136" s="2" t="s">
        <v>7</v>
      </c>
      <c r="X136" s="2" t="s">
        <v>271</v>
      </c>
      <c r="Y136" s="5" t="s">
        <v>16</v>
      </c>
      <c r="AA136" s="7" t="s">
        <v>126</v>
      </c>
    </row>
    <row r="137" spans="1:28">
      <c r="A137" s="27" t="s">
        <v>1493</v>
      </c>
      <c r="B137" t="s">
        <v>204</v>
      </c>
      <c r="C137" t="s">
        <v>2</v>
      </c>
      <c r="D137" t="s">
        <v>5</v>
      </c>
      <c r="E137" s="1">
        <v>54890</v>
      </c>
      <c r="H137" s="1" t="s">
        <v>10</v>
      </c>
      <c r="I137" s="2">
        <v>15</v>
      </c>
      <c r="K137" s="22" t="s">
        <v>737</v>
      </c>
      <c r="L137" s="22" t="s">
        <v>738</v>
      </c>
      <c r="N137" s="14" t="s">
        <v>6</v>
      </c>
      <c r="O137" s="3" t="s">
        <v>89</v>
      </c>
      <c r="P137" t="s">
        <v>6</v>
      </c>
      <c r="Q137" s="23">
        <v>1.98</v>
      </c>
      <c r="R137">
        <v>3.3</v>
      </c>
      <c r="S137">
        <v>22</v>
      </c>
      <c r="T137">
        <v>33</v>
      </c>
      <c r="U137">
        <v>220</v>
      </c>
      <c r="V137">
        <v>22.53</v>
      </c>
      <c r="W137" s="2" t="s">
        <v>7</v>
      </c>
      <c r="X137" s="2" t="s">
        <v>271</v>
      </c>
      <c r="Y137" t="s">
        <v>16</v>
      </c>
      <c r="AA137" s="2" t="s">
        <v>126</v>
      </c>
    </row>
    <row r="138" spans="1:28">
      <c r="A138" s="27" t="s">
        <v>1494</v>
      </c>
      <c r="B138" t="s">
        <v>205</v>
      </c>
      <c r="C138" t="s">
        <v>2</v>
      </c>
      <c r="D138" t="s">
        <v>5</v>
      </c>
      <c r="E138" s="1">
        <v>68200</v>
      </c>
      <c r="F138" s="1">
        <v>34100</v>
      </c>
      <c r="I138" s="2">
        <v>6</v>
      </c>
      <c r="J138" s="2" t="s">
        <v>735</v>
      </c>
      <c r="N138" s="14" t="s">
        <v>32</v>
      </c>
      <c r="P138" t="s">
        <v>33</v>
      </c>
      <c r="Q138" s="23">
        <v>1.98</v>
      </c>
      <c r="R138">
        <v>3.3</v>
      </c>
      <c r="S138">
        <v>22</v>
      </c>
      <c r="T138">
        <v>33</v>
      </c>
      <c r="U138">
        <v>220</v>
      </c>
      <c r="V138">
        <v>22.53</v>
      </c>
      <c r="W138" s="2" t="s">
        <v>7</v>
      </c>
      <c r="X138" s="2" t="s">
        <v>271</v>
      </c>
      <c r="Y138" t="s">
        <v>16</v>
      </c>
      <c r="AA138" s="2" t="s">
        <v>126</v>
      </c>
    </row>
    <row r="139" spans="1:28">
      <c r="A139" s="27" t="s">
        <v>1495</v>
      </c>
      <c r="B139" t="s">
        <v>206</v>
      </c>
      <c r="C139" t="s">
        <v>2</v>
      </c>
      <c r="D139" t="s">
        <v>5</v>
      </c>
      <c r="E139" s="1">
        <v>23100</v>
      </c>
      <c r="G139" s="1">
        <v>19635</v>
      </c>
      <c r="I139" s="2">
        <v>1.5</v>
      </c>
      <c r="J139" s="2" t="s">
        <v>740</v>
      </c>
      <c r="N139" s="14" t="s">
        <v>89</v>
      </c>
      <c r="P139" t="s">
        <v>53</v>
      </c>
      <c r="Q139" s="23">
        <v>1.98</v>
      </c>
      <c r="R139">
        <v>3.3</v>
      </c>
      <c r="S139">
        <v>22</v>
      </c>
      <c r="T139">
        <v>33</v>
      </c>
      <c r="U139">
        <v>220</v>
      </c>
      <c r="V139">
        <v>22.53</v>
      </c>
      <c r="W139" s="2" t="s">
        <v>7</v>
      </c>
      <c r="X139" s="2" t="s">
        <v>271</v>
      </c>
      <c r="Y139" t="s">
        <v>16</v>
      </c>
      <c r="AA139" s="2" t="s">
        <v>126</v>
      </c>
    </row>
    <row r="140" spans="1:28">
      <c r="A140" s="27" t="s">
        <v>1496</v>
      </c>
      <c r="B140" t="s">
        <v>207</v>
      </c>
      <c r="C140" t="s">
        <v>2</v>
      </c>
      <c r="D140" t="s">
        <v>5</v>
      </c>
      <c r="E140" s="1">
        <v>28600</v>
      </c>
      <c r="G140" s="1">
        <v>24310</v>
      </c>
      <c r="I140" s="2">
        <v>2.5</v>
      </c>
      <c r="J140" s="2" t="s">
        <v>739</v>
      </c>
      <c r="N140" s="14" t="s">
        <v>48</v>
      </c>
      <c r="P140" t="s">
        <v>41</v>
      </c>
      <c r="Q140" s="23">
        <v>1.98</v>
      </c>
      <c r="R140">
        <v>3.3</v>
      </c>
      <c r="S140">
        <v>22</v>
      </c>
      <c r="T140">
        <v>33</v>
      </c>
      <c r="U140">
        <v>220</v>
      </c>
      <c r="V140">
        <v>22.53</v>
      </c>
      <c r="W140" s="2" t="s">
        <v>7</v>
      </c>
      <c r="X140" s="2" t="s">
        <v>271</v>
      </c>
      <c r="Y140" t="s">
        <v>16</v>
      </c>
      <c r="AA140" s="2" t="s">
        <v>126</v>
      </c>
    </row>
    <row r="141" spans="1:28">
      <c r="A141" s="27" t="s">
        <v>1497</v>
      </c>
      <c r="B141" t="s">
        <v>208</v>
      </c>
      <c r="C141" t="s">
        <v>2</v>
      </c>
      <c r="D141" t="s">
        <v>5</v>
      </c>
      <c r="E141" s="1">
        <v>34100</v>
      </c>
      <c r="G141" s="1">
        <v>28985</v>
      </c>
      <c r="I141" s="2">
        <v>6</v>
      </c>
      <c r="J141" s="2" t="s">
        <v>735</v>
      </c>
      <c r="N141" s="14" t="s">
        <v>209</v>
      </c>
      <c r="P141" t="s">
        <v>33</v>
      </c>
      <c r="Q141" s="23">
        <v>1.98</v>
      </c>
      <c r="R141">
        <v>3.3</v>
      </c>
      <c r="S141">
        <v>22</v>
      </c>
      <c r="T141">
        <v>33</v>
      </c>
      <c r="U141">
        <v>220</v>
      </c>
      <c r="V141">
        <v>22.53</v>
      </c>
      <c r="W141" s="2" t="s">
        <v>7</v>
      </c>
      <c r="X141" s="2" t="s">
        <v>271</v>
      </c>
      <c r="Y141" t="s">
        <v>16</v>
      </c>
      <c r="AA141" s="2" t="s">
        <v>126</v>
      </c>
    </row>
    <row r="142" spans="1:28">
      <c r="A142" s="27" t="s">
        <v>1498</v>
      </c>
      <c r="B142" t="s">
        <v>210</v>
      </c>
      <c r="C142" t="s">
        <v>2</v>
      </c>
      <c r="D142" t="s">
        <v>5</v>
      </c>
      <c r="E142" s="1">
        <v>12900</v>
      </c>
      <c r="I142" s="2">
        <v>3</v>
      </c>
      <c r="N142" s="14" t="s">
        <v>48</v>
      </c>
      <c r="P142" t="s">
        <v>41</v>
      </c>
      <c r="Q142" s="23">
        <v>1.98</v>
      </c>
      <c r="R142">
        <v>3.3</v>
      </c>
      <c r="S142">
        <v>22</v>
      </c>
      <c r="T142">
        <v>33</v>
      </c>
      <c r="U142">
        <v>220</v>
      </c>
      <c r="V142">
        <v>22.53</v>
      </c>
      <c r="W142" s="2" t="s">
        <v>7</v>
      </c>
      <c r="X142" s="2" t="s">
        <v>271</v>
      </c>
      <c r="Y142" t="s">
        <v>16</v>
      </c>
      <c r="AA142" s="2" t="s">
        <v>126</v>
      </c>
      <c r="AB142" t="s">
        <v>160</v>
      </c>
    </row>
    <row r="143" spans="1:28">
      <c r="A143" s="27" t="s">
        <v>1499</v>
      </c>
      <c r="B143" t="s">
        <v>211</v>
      </c>
      <c r="C143" t="s">
        <v>2</v>
      </c>
      <c r="D143" t="s">
        <v>5</v>
      </c>
      <c r="E143" s="1">
        <v>24500</v>
      </c>
      <c r="F143" s="1">
        <v>17900</v>
      </c>
      <c r="I143" s="2">
        <v>7</v>
      </c>
      <c r="N143" s="14" t="s">
        <v>46</v>
      </c>
      <c r="P143" t="s">
        <v>9</v>
      </c>
      <c r="Q143" s="23">
        <v>1.98</v>
      </c>
      <c r="R143">
        <v>3.3</v>
      </c>
      <c r="S143">
        <v>22</v>
      </c>
      <c r="T143">
        <v>33</v>
      </c>
      <c r="U143">
        <v>220</v>
      </c>
      <c r="V143">
        <v>22.53</v>
      </c>
      <c r="W143" s="2" t="s">
        <v>7</v>
      </c>
      <c r="X143" s="2" t="s">
        <v>271</v>
      </c>
      <c r="Y143" t="s">
        <v>16</v>
      </c>
      <c r="AA143" s="2" t="s">
        <v>126</v>
      </c>
      <c r="AB143" t="s">
        <v>160</v>
      </c>
    </row>
    <row r="144" spans="1:28">
      <c r="A144" s="27" t="s">
        <v>1500</v>
      </c>
      <c r="B144" t="s">
        <v>212</v>
      </c>
      <c r="C144" t="s">
        <v>2</v>
      </c>
      <c r="D144" t="s">
        <v>5</v>
      </c>
      <c r="E144" s="1">
        <v>29700</v>
      </c>
      <c r="F144" s="1">
        <v>20900</v>
      </c>
      <c r="I144" s="2">
        <v>10</v>
      </c>
      <c r="J144" s="2" t="s">
        <v>735</v>
      </c>
      <c r="N144" s="14" t="s">
        <v>8</v>
      </c>
      <c r="P144" t="s">
        <v>9</v>
      </c>
      <c r="Q144" s="23">
        <v>1.98</v>
      </c>
      <c r="R144">
        <v>3.3</v>
      </c>
      <c r="S144">
        <v>22</v>
      </c>
      <c r="T144">
        <v>33</v>
      </c>
      <c r="U144">
        <v>220</v>
      </c>
      <c r="V144">
        <v>22.53</v>
      </c>
      <c r="W144" s="2" t="s">
        <v>7</v>
      </c>
      <c r="X144" s="2" t="s">
        <v>271</v>
      </c>
      <c r="Y144" t="s">
        <v>16</v>
      </c>
      <c r="AA144" s="2" t="s">
        <v>126</v>
      </c>
      <c r="AB144" t="s">
        <v>160</v>
      </c>
    </row>
    <row r="145" spans="1:32">
      <c r="A145" s="27" t="s">
        <v>1501</v>
      </c>
      <c r="B145" t="s">
        <v>213</v>
      </c>
      <c r="C145" t="s">
        <v>2</v>
      </c>
      <c r="D145" t="s">
        <v>5</v>
      </c>
      <c r="E145" s="1">
        <v>36300</v>
      </c>
      <c r="F145" s="1">
        <v>25850</v>
      </c>
      <c r="I145" s="2">
        <v>10</v>
      </c>
      <c r="J145" s="2" t="s">
        <v>735</v>
      </c>
      <c r="N145" s="14" t="s">
        <v>50</v>
      </c>
      <c r="P145" t="s">
        <v>184</v>
      </c>
      <c r="Q145" s="23">
        <v>1.98</v>
      </c>
      <c r="R145">
        <v>3.3</v>
      </c>
      <c r="S145">
        <v>22</v>
      </c>
      <c r="T145">
        <v>33</v>
      </c>
      <c r="U145">
        <v>220</v>
      </c>
      <c r="V145">
        <v>22.53</v>
      </c>
      <c r="W145" s="2" t="s">
        <v>7</v>
      </c>
      <c r="X145" s="2" t="s">
        <v>271</v>
      </c>
      <c r="Y145" t="s">
        <v>16</v>
      </c>
      <c r="AA145" s="2" t="s">
        <v>126</v>
      </c>
      <c r="AB145" t="s">
        <v>160</v>
      </c>
    </row>
    <row r="146" spans="1:32">
      <c r="A146" s="27" t="s">
        <v>1502</v>
      </c>
      <c r="B146" t="s">
        <v>214</v>
      </c>
      <c r="C146" t="s">
        <v>2</v>
      </c>
      <c r="D146" t="s">
        <v>5</v>
      </c>
      <c r="E146" s="1">
        <v>15290</v>
      </c>
      <c r="F146" s="1">
        <v>12580</v>
      </c>
      <c r="I146" s="2">
        <v>1.5</v>
      </c>
      <c r="N146" s="14" t="s">
        <v>6</v>
      </c>
      <c r="O146" s="3" t="s">
        <v>143</v>
      </c>
      <c r="P146" t="s">
        <v>6</v>
      </c>
      <c r="Q146" s="23">
        <v>1.98</v>
      </c>
      <c r="R146">
        <v>3.3</v>
      </c>
      <c r="S146">
        <v>22</v>
      </c>
      <c r="T146">
        <v>33</v>
      </c>
      <c r="U146">
        <v>220</v>
      </c>
      <c r="V146">
        <v>22.53</v>
      </c>
      <c r="W146" s="2" t="s">
        <v>7</v>
      </c>
      <c r="X146" s="2" t="s">
        <v>271</v>
      </c>
      <c r="Y146" t="s">
        <v>16</v>
      </c>
      <c r="AA146" s="2" t="s">
        <v>126</v>
      </c>
    </row>
    <row r="147" spans="1:32">
      <c r="A147" s="27" t="s">
        <v>1503</v>
      </c>
      <c r="B147" t="s">
        <v>215</v>
      </c>
      <c r="C147" t="s">
        <v>2</v>
      </c>
      <c r="D147" t="s">
        <v>5</v>
      </c>
      <c r="E147" s="1">
        <v>9790</v>
      </c>
      <c r="Q147" s="23">
        <v>1.98</v>
      </c>
      <c r="R147">
        <v>3.3</v>
      </c>
      <c r="S147">
        <v>22</v>
      </c>
      <c r="T147">
        <v>33</v>
      </c>
      <c r="U147">
        <v>220</v>
      </c>
      <c r="V147">
        <v>22.53</v>
      </c>
      <c r="W147" s="2" t="s">
        <v>7</v>
      </c>
      <c r="X147" s="2" t="s">
        <v>271</v>
      </c>
      <c r="Y147" t="s">
        <v>16</v>
      </c>
      <c r="AA147" s="2" t="s">
        <v>126</v>
      </c>
    </row>
    <row r="148" spans="1:32">
      <c r="A148" s="27" t="s">
        <v>1504</v>
      </c>
      <c r="B148" t="s">
        <v>216</v>
      </c>
      <c r="C148" t="s">
        <v>2</v>
      </c>
      <c r="D148" t="s">
        <v>5</v>
      </c>
      <c r="E148" s="1">
        <v>19800</v>
      </c>
      <c r="I148" s="2">
        <f>750/1024</f>
        <v>0.732421875</v>
      </c>
      <c r="J148" s="2" t="s">
        <v>740</v>
      </c>
      <c r="N148" s="14" t="s">
        <v>6</v>
      </c>
      <c r="O148" s="3" t="s">
        <v>217</v>
      </c>
      <c r="P148" t="s">
        <v>6</v>
      </c>
      <c r="Q148" s="23">
        <v>1.98</v>
      </c>
      <c r="R148">
        <v>3.3</v>
      </c>
      <c r="S148">
        <v>22</v>
      </c>
      <c r="T148">
        <v>33</v>
      </c>
      <c r="U148">
        <v>220</v>
      </c>
      <c r="V148">
        <v>22.53</v>
      </c>
      <c r="W148" s="2" t="s">
        <v>7</v>
      </c>
      <c r="X148" s="2" t="s">
        <v>271</v>
      </c>
      <c r="Y148" t="s">
        <v>16</v>
      </c>
      <c r="AA148" s="2" t="s">
        <v>126</v>
      </c>
    </row>
    <row r="149" spans="1:32">
      <c r="A149" s="27" t="s">
        <v>1505</v>
      </c>
      <c r="B149" t="s">
        <v>218</v>
      </c>
      <c r="C149" t="s">
        <v>2</v>
      </c>
      <c r="D149" t="s">
        <v>5</v>
      </c>
      <c r="E149" s="1">
        <v>18700</v>
      </c>
      <c r="F149" s="1">
        <v>10230</v>
      </c>
      <c r="I149" s="2">
        <f>750/1024</f>
        <v>0.732421875</v>
      </c>
      <c r="N149" s="14" t="s">
        <v>111</v>
      </c>
      <c r="P149" t="s">
        <v>104</v>
      </c>
      <c r="Q149" t="s">
        <v>742</v>
      </c>
      <c r="R149" t="s">
        <v>742</v>
      </c>
      <c r="S149" t="s">
        <v>743</v>
      </c>
      <c r="T149" t="s">
        <v>744</v>
      </c>
      <c r="U149" t="s">
        <v>744</v>
      </c>
      <c r="V149" t="s">
        <v>745</v>
      </c>
      <c r="W149" s="2" t="s">
        <v>7</v>
      </c>
      <c r="X149" s="2" t="s">
        <v>271</v>
      </c>
      <c r="Y149" t="s">
        <v>16</v>
      </c>
      <c r="Z149" t="s">
        <v>105</v>
      </c>
      <c r="AA149" s="2" t="s">
        <v>126</v>
      </c>
    </row>
    <row r="150" spans="1:32">
      <c r="A150" s="27" t="s">
        <v>1506</v>
      </c>
      <c r="B150" t="s">
        <v>219</v>
      </c>
      <c r="C150" t="s">
        <v>2</v>
      </c>
      <c r="D150" t="s">
        <v>5</v>
      </c>
      <c r="E150" s="1">
        <v>23100</v>
      </c>
      <c r="I150" s="2">
        <v>1.5</v>
      </c>
      <c r="N150" s="14" t="s">
        <v>110</v>
      </c>
      <c r="P150" t="s">
        <v>104</v>
      </c>
      <c r="Q150" t="s">
        <v>742</v>
      </c>
      <c r="R150" t="s">
        <v>742</v>
      </c>
      <c r="S150" t="s">
        <v>743</v>
      </c>
      <c r="T150" t="s">
        <v>744</v>
      </c>
      <c r="U150" t="s">
        <v>744</v>
      </c>
      <c r="V150" t="s">
        <v>745</v>
      </c>
      <c r="W150" s="2" t="s">
        <v>7</v>
      </c>
      <c r="X150" s="2" t="s">
        <v>271</v>
      </c>
      <c r="Y150" t="s">
        <v>16</v>
      </c>
      <c r="Z150" t="s">
        <v>105</v>
      </c>
      <c r="AA150" s="2" t="s">
        <v>126</v>
      </c>
    </row>
    <row r="151" spans="1:32">
      <c r="A151" s="27" t="s">
        <v>1507</v>
      </c>
      <c r="B151" t="s">
        <v>220</v>
      </c>
      <c r="C151" t="s">
        <v>2</v>
      </c>
      <c r="D151" t="s">
        <v>5</v>
      </c>
      <c r="E151" s="1">
        <v>20900</v>
      </c>
      <c r="I151" s="2">
        <v>1.5</v>
      </c>
      <c r="J151" s="2" t="s">
        <v>740</v>
      </c>
      <c r="N151" s="14" t="s">
        <v>89</v>
      </c>
      <c r="P151" t="s">
        <v>53</v>
      </c>
      <c r="Q151" s="23">
        <v>1.98</v>
      </c>
      <c r="R151">
        <v>3.3</v>
      </c>
      <c r="S151">
        <v>22</v>
      </c>
      <c r="T151">
        <v>33</v>
      </c>
      <c r="U151">
        <v>220</v>
      </c>
      <c r="V151">
        <v>22.53</v>
      </c>
      <c r="W151" s="2" t="s">
        <v>7</v>
      </c>
      <c r="X151" s="2" t="s">
        <v>271</v>
      </c>
      <c r="Y151" t="s">
        <v>175</v>
      </c>
      <c r="AA151" s="2" t="s">
        <v>126</v>
      </c>
    </row>
    <row r="152" spans="1:32">
      <c r="A152" s="27" t="s">
        <v>1508</v>
      </c>
      <c r="B152" t="s">
        <v>221</v>
      </c>
      <c r="C152" t="s">
        <v>2</v>
      </c>
      <c r="D152" t="s">
        <v>77</v>
      </c>
      <c r="E152" s="1">
        <v>23100</v>
      </c>
      <c r="I152" s="2">
        <v>1.6</v>
      </c>
      <c r="N152" s="14" t="s">
        <v>46</v>
      </c>
      <c r="P152" t="s">
        <v>53</v>
      </c>
      <c r="Q152" s="23">
        <v>1.98</v>
      </c>
      <c r="R152">
        <v>3.3</v>
      </c>
      <c r="S152">
        <v>22</v>
      </c>
      <c r="T152">
        <v>33</v>
      </c>
      <c r="U152">
        <v>220</v>
      </c>
      <c r="V152">
        <v>22.53</v>
      </c>
      <c r="W152" s="2" t="s">
        <v>7</v>
      </c>
      <c r="X152" s="2" t="s">
        <v>271</v>
      </c>
      <c r="Y152" t="s">
        <v>16</v>
      </c>
      <c r="AA152" s="2" t="s">
        <v>126</v>
      </c>
      <c r="AF152" s="2" t="s">
        <v>83</v>
      </c>
    </row>
    <row r="153" spans="1:32">
      <c r="A153" s="27" t="s">
        <v>1509</v>
      </c>
      <c r="B153" t="s">
        <v>222</v>
      </c>
      <c r="C153" t="s">
        <v>2</v>
      </c>
      <c r="D153" t="s">
        <v>77</v>
      </c>
      <c r="E153" s="1">
        <v>28600</v>
      </c>
      <c r="I153" s="2">
        <v>2.6</v>
      </c>
      <c r="N153" s="14" t="s">
        <v>48</v>
      </c>
      <c r="P153" t="s">
        <v>41</v>
      </c>
      <c r="Q153" s="23">
        <v>1.98</v>
      </c>
      <c r="R153">
        <v>3.3</v>
      </c>
      <c r="S153">
        <v>22</v>
      </c>
      <c r="T153">
        <v>33</v>
      </c>
      <c r="U153">
        <v>220</v>
      </c>
      <c r="V153">
        <v>22.53</v>
      </c>
      <c r="W153" s="2" t="s">
        <v>7</v>
      </c>
      <c r="X153" s="2" t="s">
        <v>271</v>
      </c>
      <c r="Y153" t="s">
        <v>16</v>
      </c>
      <c r="AA153" s="2" t="s">
        <v>126</v>
      </c>
      <c r="AF153" s="2" t="s">
        <v>83</v>
      </c>
    </row>
    <row r="154" spans="1:32">
      <c r="A154" s="27" t="s">
        <v>1510</v>
      </c>
      <c r="B154" t="s">
        <v>205</v>
      </c>
      <c r="C154" t="s">
        <v>2</v>
      </c>
      <c r="D154" t="s">
        <v>77</v>
      </c>
      <c r="E154" s="1">
        <v>34100</v>
      </c>
      <c r="I154" s="2">
        <v>5</v>
      </c>
      <c r="J154" s="2" t="s">
        <v>752</v>
      </c>
      <c r="N154" s="14" t="s">
        <v>32</v>
      </c>
      <c r="P154" t="s">
        <v>33</v>
      </c>
      <c r="Q154" s="23">
        <v>1.98</v>
      </c>
      <c r="R154">
        <v>3.3</v>
      </c>
      <c r="S154">
        <v>22</v>
      </c>
      <c r="T154">
        <v>33</v>
      </c>
      <c r="U154">
        <v>220</v>
      </c>
      <c r="V154">
        <v>22.53</v>
      </c>
      <c r="W154" s="2" t="s">
        <v>7</v>
      </c>
      <c r="X154" s="2" t="s">
        <v>271</v>
      </c>
      <c r="Y154" t="s">
        <v>16</v>
      </c>
      <c r="AA154" s="2" t="s">
        <v>126</v>
      </c>
      <c r="AF154" s="2" t="s">
        <v>83</v>
      </c>
    </row>
    <row r="155" spans="1:32">
      <c r="A155" s="27" t="s">
        <v>1511</v>
      </c>
      <c r="B155" t="s">
        <v>223</v>
      </c>
      <c r="C155" t="s">
        <v>2</v>
      </c>
      <c r="D155" t="s">
        <v>5</v>
      </c>
      <c r="E155" s="1">
        <v>9900</v>
      </c>
      <c r="Q155">
        <v>1.98</v>
      </c>
      <c r="R155">
        <v>3.3</v>
      </c>
      <c r="S155">
        <v>22</v>
      </c>
      <c r="T155">
        <v>110</v>
      </c>
      <c r="U155">
        <v>110</v>
      </c>
      <c r="V155">
        <v>56.32</v>
      </c>
      <c r="W155" s="2" t="s">
        <v>224</v>
      </c>
      <c r="X155" s="2" t="s">
        <v>271</v>
      </c>
      <c r="Y155" t="s">
        <v>175</v>
      </c>
      <c r="AA155" s="2" t="s">
        <v>225</v>
      </c>
    </row>
    <row r="156" spans="1:32">
      <c r="A156" s="27" t="s">
        <v>1512</v>
      </c>
      <c r="B156" t="s">
        <v>226</v>
      </c>
      <c r="C156" t="s">
        <v>2</v>
      </c>
      <c r="D156" t="s">
        <v>5</v>
      </c>
      <c r="E156" s="1">
        <v>10890</v>
      </c>
      <c r="I156" s="2" t="s">
        <v>227</v>
      </c>
      <c r="Q156" t="s">
        <v>748</v>
      </c>
      <c r="R156" t="s">
        <v>748</v>
      </c>
      <c r="S156" t="s">
        <v>749</v>
      </c>
      <c r="T156" t="s">
        <v>750</v>
      </c>
      <c r="U156" t="s">
        <v>750</v>
      </c>
      <c r="V156" t="s">
        <v>751</v>
      </c>
      <c r="W156" s="2" t="s">
        <v>224</v>
      </c>
      <c r="X156" s="2" t="s">
        <v>271</v>
      </c>
      <c r="Y156" t="s">
        <v>175</v>
      </c>
      <c r="Z156" t="s">
        <v>105</v>
      </c>
      <c r="AA156" s="2" t="s">
        <v>225</v>
      </c>
    </row>
    <row r="157" spans="1:32">
      <c r="A157" s="27" t="s">
        <v>1513</v>
      </c>
      <c r="B157" t="s">
        <v>228</v>
      </c>
      <c r="C157" t="s">
        <v>2</v>
      </c>
      <c r="D157" t="s">
        <v>5</v>
      </c>
      <c r="E157" s="1">
        <v>16500</v>
      </c>
      <c r="G157" s="1">
        <v>5500</v>
      </c>
      <c r="I157" s="2">
        <f>10/1024</f>
        <v>9.765625E-3</v>
      </c>
      <c r="Q157" s="23">
        <v>1.98</v>
      </c>
      <c r="R157">
        <v>3.3</v>
      </c>
      <c r="S157">
        <v>22</v>
      </c>
      <c r="T157">
        <v>33</v>
      </c>
      <c r="U157">
        <v>220</v>
      </c>
      <c r="V157">
        <v>22.53</v>
      </c>
      <c r="W157" s="2" t="s">
        <v>224</v>
      </c>
      <c r="X157" s="2" t="s">
        <v>271</v>
      </c>
      <c r="Y157" t="s">
        <v>175</v>
      </c>
      <c r="AA157" s="2" t="s">
        <v>225</v>
      </c>
    </row>
    <row r="158" spans="1:32">
      <c r="A158" s="27" t="s">
        <v>1514</v>
      </c>
      <c r="B158" t="s">
        <v>229</v>
      </c>
      <c r="C158" t="s">
        <v>2</v>
      </c>
      <c r="D158" t="s">
        <v>5</v>
      </c>
      <c r="E158" s="1">
        <v>19800</v>
      </c>
      <c r="N158" s="14" t="s">
        <v>230</v>
      </c>
      <c r="P158" t="s">
        <v>9</v>
      </c>
      <c r="Q158" s="23">
        <v>1.98</v>
      </c>
      <c r="R158">
        <v>3.3</v>
      </c>
      <c r="S158">
        <v>22</v>
      </c>
      <c r="T158">
        <v>33</v>
      </c>
      <c r="U158">
        <v>220</v>
      </c>
      <c r="V158">
        <v>22.53</v>
      </c>
      <c r="W158" s="2" t="s">
        <v>224</v>
      </c>
      <c r="X158" s="2" t="s">
        <v>271</v>
      </c>
      <c r="Y158" t="s">
        <v>175</v>
      </c>
      <c r="AA158" s="2" t="s">
        <v>225</v>
      </c>
    </row>
    <row r="159" spans="1:32">
      <c r="A159" s="27" t="s">
        <v>1515</v>
      </c>
      <c r="B159" t="s">
        <v>231</v>
      </c>
      <c r="C159" t="s">
        <v>2</v>
      </c>
      <c r="D159" t="s">
        <v>5</v>
      </c>
      <c r="E159" s="1">
        <v>15400</v>
      </c>
      <c r="G159" s="1">
        <v>6600</v>
      </c>
      <c r="N159" s="14" t="s">
        <v>232</v>
      </c>
      <c r="P159" t="s">
        <v>233</v>
      </c>
      <c r="Q159" s="23">
        <v>1.98</v>
      </c>
      <c r="R159">
        <v>3.3</v>
      </c>
      <c r="S159">
        <v>22</v>
      </c>
      <c r="T159">
        <v>33</v>
      </c>
      <c r="U159">
        <v>220</v>
      </c>
      <c r="V159">
        <v>22.53</v>
      </c>
      <c r="W159" s="2" t="s">
        <v>224</v>
      </c>
      <c r="X159" s="2" t="s">
        <v>271</v>
      </c>
      <c r="Y159" t="s">
        <v>175</v>
      </c>
      <c r="AA159" s="2" t="s">
        <v>225</v>
      </c>
    </row>
    <row r="160" spans="1:32">
      <c r="A160" s="27" t="s">
        <v>1516</v>
      </c>
      <c r="B160" t="s">
        <v>234</v>
      </c>
      <c r="C160" t="s">
        <v>2</v>
      </c>
      <c r="D160" t="s">
        <v>5</v>
      </c>
      <c r="E160" s="1">
        <v>19800</v>
      </c>
      <c r="G160" s="1">
        <v>9900</v>
      </c>
      <c r="N160" s="14" t="s">
        <v>25</v>
      </c>
      <c r="P160" t="s">
        <v>139</v>
      </c>
      <c r="Q160" s="23">
        <v>1.98</v>
      </c>
      <c r="R160">
        <v>3.3</v>
      </c>
      <c r="S160">
        <v>22</v>
      </c>
      <c r="T160">
        <v>33</v>
      </c>
      <c r="U160">
        <v>220</v>
      </c>
      <c r="V160">
        <v>22.53</v>
      </c>
      <c r="W160" s="2" t="s">
        <v>224</v>
      </c>
      <c r="X160" s="2" t="s">
        <v>271</v>
      </c>
      <c r="Y160" t="s">
        <v>175</v>
      </c>
      <c r="AA160" s="2" t="s">
        <v>225</v>
      </c>
    </row>
    <row r="161" spans="1:27">
      <c r="A161" s="27" t="s">
        <v>1517</v>
      </c>
      <c r="B161" t="s">
        <v>235</v>
      </c>
      <c r="C161" t="s">
        <v>2</v>
      </c>
      <c r="D161" t="s">
        <v>5</v>
      </c>
      <c r="E161" s="1">
        <v>26400</v>
      </c>
      <c r="G161" s="1">
        <v>12100</v>
      </c>
      <c r="N161" s="14" t="s">
        <v>236</v>
      </c>
      <c r="P161" t="s">
        <v>237</v>
      </c>
      <c r="Q161" s="23">
        <v>1.98</v>
      </c>
      <c r="R161">
        <v>3.3</v>
      </c>
      <c r="S161">
        <v>22</v>
      </c>
      <c r="T161">
        <v>33</v>
      </c>
      <c r="U161">
        <v>220</v>
      </c>
      <c r="V161">
        <v>22.53</v>
      </c>
      <c r="W161" s="2" t="s">
        <v>224</v>
      </c>
      <c r="X161" s="2" t="s">
        <v>271</v>
      </c>
      <c r="Y161" t="s">
        <v>238</v>
      </c>
      <c r="AA161" s="2" t="s">
        <v>225</v>
      </c>
    </row>
    <row r="162" spans="1:27">
      <c r="A162" s="27" t="s">
        <v>1518</v>
      </c>
      <c r="B162" t="s">
        <v>239</v>
      </c>
      <c r="C162" t="s">
        <v>2</v>
      </c>
      <c r="D162" t="s">
        <v>5</v>
      </c>
      <c r="E162" s="1">
        <v>16500</v>
      </c>
      <c r="G162" s="1">
        <v>7700</v>
      </c>
      <c r="I162" s="2">
        <f>100/1024</f>
        <v>9.765625E-2</v>
      </c>
      <c r="N162" s="14" t="s">
        <v>232</v>
      </c>
      <c r="P162" t="s">
        <v>233</v>
      </c>
      <c r="Q162" s="23">
        <v>1.98</v>
      </c>
      <c r="R162">
        <v>3.3</v>
      </c>
      <c r="S162">
        <v>22</v>
      </c>
      <c r="T162">
        <v>33</v>
      </c>
      <c r="U162">
        <v>220</v>
      </c>
      <c r="V162">
        <v>22.53</v>
      </c>
      <c r="W162" s="2" t="s">
        <v>224</v>
      </c>
      <c r="X162" s="2" t="s">
        <v>271</v>
      </c>
      <c r="Y162" t="s">
        <v>16</v>
      </c>
      <c r="AA162" s="2" t="s">
        <v>225</v>
      </c>
    </row>
    <row r="163" spans="1:27">
      <c r="A163" s="27" t="s">
        <v>1519</v>
      </c>
      <c r="B163" t="s">
        <v>240</v>
      </c>
      <c r="C163" t="s">
        <v>2</v>
      </c>
      <c r="D163" t="s">
        <v>5</v>
      </c>
      <c r="E163" s="1">
        <v>20900</v>
      </c>
      <c r="G163" s="1">
        <v>11000</v>
      </c>
      <c r="I163" s="2">
        <f>200/1024</f>
        <v>0.1953125</v>
      </c>
      <c r="N163" s="14" t="s">
        <v>241</v>
      </c>
      <c r="P163" t="s">
        <v>242</v>
      </c>
      <c r="Q163" s="23">
        <v>1.98</v>
      </c>
      <c r="R163">
        <v>3.3</v>
      </c>
      <c r="S163">
        <v>22</v>
      </c>
      <c r="T163">
        <v>33</v>
      </c>
      <c r="U163">
        <v>220</v>
      </c>
      <c r="V163">
        <v>22.53</v>
      </c>
      <c r="W163" s="2" t="s">
        <v>224</v>
      </c>
      <c r="X163" s="2" t="s">
        <v>271</v>
      </c>
      <c r="Y163" t="s">
        <v>16</v>
      </c>
      <c r="AA163" s="2" t="s">
        <v>225</v>
      </c>
    </row>
    <row r="164" spans="1:27">
      <c r="A164" s="27" t="s">
        <v>1520</v>
      </c>
      <c r="B164" t="s">
        <v>243</v>
      </c>
      <c r="C164" t="s">
        <v>2</v>
      </c>
      <c r="D164" t="s">
        <v>5</v>
      </c>
      <c r="E164" s="1">
        <v>27500</v>
      </c>
      <c r="G164" s="1">
        <v>13200</v>
      </c>
      <c r="I164" s="2">
        <f>500/1024</f>
        <v>0.48828125</v>
      </c>
      <c r="N164" s="14" t="s">
        <v>87</v>
      </c>
      <c r="P164" t="s">
        <v>244</v>
      </c>
      <c r="Q164" s="23">
        <v>1.98</v>
      </c>
      <c r="R164">
        <v>3.3</v>
      </c>
      <c r="S164">
        <v>22</v>
      </c>
      <c r="T164">
        <v>33</v>
      </c>
      <c r="U164">
        <v>220</v>
      </c>
      <c r="V164">
        <v>22.53</v>
      </c>
      <c r="W164" s="2" t="s">
        <v>224</v>
      </c>
      <c r="X164" s="2" t="s">
        <v>271</v>
      </c>
      <c r="Y164" t="s">
        <v>16</v>
      </c>
      <c r="AA164" s="2" t="s">
        <v>225</v>
      </c>
    </row>
    <row r="165" spans="1:27">
      <c r="A165" s="27" t="s">
        <v>1521</v>
      </c>
      <c r="B165" t="s">
        <v>245</v>
      </c>
      <c r="C165" t="s">
        <v>2</v>
      </c>
      <c r="D165" t="s">
        <v>5</v>
      </c>
      <c r="E165" s="1">
        <v>30800</v>
      </c>
      <c r="G165" s="1">
        <v>18700</v>
      </c>
      <c r="I165" s="2">
        <f>100/1024</f>
        <v>9.765625E-2</v>
      </c>
      <c r="N165" s="14" t="s">
        <v>65</v>
      </c>
      <c r="P165" t="s">
        <v>41</v>
      </c>
      <c r="Q165" s="23">
        <v>1.98</v>
      </c>
      <c r="R165">
        <v>3.3</v>
      </c>
      <c r="S165">
        <v>22</v>
      </c>
      <c r="T165">
        <v>33</v>
      </c>
      <c r="U165">
        <v>220</v>
      </c>
      <c r="V165">
        <v>22.53</v>
      </c>
      <c r="W165" s="2" t="s">
        <v>224</v>
      </c>
      <c r="X165" s="2" t="s">
        <v>271</v>
      </c>
      <c r="Y165" t="s">
        <v>246</v>
      </c>
      <c r="AA165" s="2" t="s">
        <v>225</v>
      </c>
    </row>
    <row r="166" spans="1:27">
      <c r="A166" s="27" t="s">
        <v>1522</v>
      </c>
      <c r="B166" t="s">
        <v>247</v>
      </c>
      <c r="C166" t="s">
        <v>2</v>
      </c>
      <c r="D166" t="s">
        <v>5</v>
      </c>
      <c r="E166" s="1">
        <v>40700</v>
      </c>
      <c r="G166" s="1">
        <v>26400</v>
      </c>
      <c r="I166" s="2">
        <f>500/1024</f>
        <v>0.48828125</v>
      </c>
      <c r="N166" s="14" t="s">
        <v>89</v>
      </c>
      <c r="P166" t="s">
        <v>33</v>
      </c>
      <c r="Q166" s="23">
        <v>1.98</v>
      </c>
      <c r="R166">
        <v>3.3</v>
      </c>
      <c r="S166">
        <v>22</v>
      </c>
      <c r="T166">
        <v>33</v>
      </c>
      <c r="U166">
        <v>220</v>
      </c>
      <c r="V166">
        <v>22.53</v>
      </c>
      <c r="W166" s="2" t="s">
        <v>224</v>
      </c>
      <c r="X166" s="2" t="s">
        <v>271</v>
      </c>
      <c r="Y166" t="s">
        <v>16</v>
      </c>
      <c r="AA166" s="2" t="s">
        <v>225</v>
      </c>
    </row>
    <row r="167" spans="1:27">
      <c r="A167" s="27" t="s">
        <v>1523</v>
      </c>
      <c r="B167" t="s">
        <v>248</v>
      </c>
      <c r="C167" t="s">
        <v>2</v>
      </c>
      <c r="D167" t="s">
        <v>5</v>
      </c>
      <c r="E167" s="1">
        <v>7700</v>
      </c>
      <c r="Q167">
        <v>1.98</v>
      </c>
      <c r="R167">
        <v>3.3</v>
      </c>
      <c r="S167">
        <v>22</v>
      </c>
      <c r="T167">
        <v>110</v>
      </c>
      <c r="U167">
        <v>110</v>
      </c>
      <c r="V167">
        <v>56.32</v>
      </c>
      <c r="W167" s="2" t="s">
        <v>224</v>
      </c>
      <c r="X167" s="2" t="s">
        <v>271</v>
      </c>
      <c r="Y167" t="s">
        <v>175</v>
      </c>
      <c r="AA167" s="2" t="s">
        <v>225</v>
      </c>
    </row>
    <row r="168" spans="1:27">
      <c r="A168" s="27" t="s">
        <v>1524</v>
      </c>
      <c r="B168" t="s">
        <v>228</v>
      </c>
      <c r="C168" t="s">
        <v>2</v>
      </c>
      <c r="D168" t="s">
        <v>77</v>
      </c>
      <c r="E168" s="1">
        <v>16500</v>
      </c>
      <c r="G168" s="1">
        <v>11000</v>
      </c>
      <c r="I168" s="2">
        <f>10/1024</f>
        <v>9.765625E-3</v>
      </c>
      <c r="Q168">
        <v>1.98</v>
      </c>
      <c r="R168">
        <v>3.3</v>
      </c>
      <c r="S168">
        <v>22</v>
      </c>
      <c r="T168">
        <v>110</v>
      </c>
      <c r="U168">
        <v>110</v>
      </c>
      <c r="V168">
        <v>56.32</v>
      </c>
      <c r="W168" s="2" t="s">
        <v>224</v>
      </c>
      <c r="X168" s="2" t="s">
        <v>271</v>
      </c>
      <c r="Y168" t="s">
        <v>98</v>
      </c>
      <c r="AA168" s="2" t="s">
        <v>225</v>
      </c>
    </row>
    <row r="169" spans="1:27">
      <c r="A169" s="27" t="s">
        <v>1525</v>
      </c>
      <c r="B169" t="s">
        <v>249</v>
      </c>
      <c r="C169" t="s">
        <v>2</v>
      </c>
      <c r="D169" t="s">
        <v>77</v>
      </c>
      <c r="E169" s="1">
        <v>9900</v>
      </c>
      <c r="Q169">
        <v>1.98</v>
      </c>
      <c r="R169">
        <v>3.3</v>
      </c>
      <c r="S169">
        <v>22</v>
      </c>
      <c r="T169">
        <v>110</v>
      </c>
      <c r="U169">
        <v>100</v>
      </c>
      <c r="V169">
        <v>45.06</v>
      </c>
      <c r="W169" s="2" t="s">
        <v>224</v>
      </c>
      <c r="X169" s="2" t="s">
        <v>271</v>
      </c>
      <c r="Y169" t="s">
        <v>98</v>
      </c>
      <c r="AA169" s="2" t="s">
        <v>225</v>
      </c>
    </row>
    <row r="170" spans="1:27">
      <c r="A170" s="27" t="s">
        <v>1526</v>
      </c>
      <c r="B170" t="s">
        <v>250</v>
      </c>
      <c r="C170" t="s">
        <v>2</v>
      </c>
      <c r="D170" t="s">
        <v>77</v>
      </c>
      <c r="E170" s="1">
        <v>13200</v>
      </c>
      <c r="N170" s="14" t="s">
        <v>251</v>
      </c>
      <c r="P170" t="s">
        <v>237</v>
      </c>
      <c r="Q170">
        <v>1.98</v>
      </c>
      <c r="R170">
        <v>3.3</v>
      </c>
      <c r="S170">
        <v>22</v>
      </c>
      <c r="T170">
        <v>110</v>
      </c>
      <c r="U170">
        <v>110</v>
      </c>
      <c r="V170">
        <v>45.06</v>
      </c>
      <c r="W170" s="2" t="s">
        <v>224</v>
      </c>
      <c r="X170" s="2" t="s">
        <v>271</v>
      </c>
      <c r="Y170" t="s">
        <v>98</v>
      </c>
      <c r="AA170" s="2" t="s">
        <v>225</v>
      </c>
    </row>
    <row r="171" spans="1:27">
      <c r="A171" s="27" t="s">
        <v>1527</v>
      </c>
      <c r="B171" t="s">
        <v>252</v>
      </c>
      <c r="C171" t="s">
        <v>2</v>
      </c>
      <c r="D171" t="s">
        <v>5</v>
      </c>
      <c r="E171" s="1">
        <v>6600</v>
      </c>
      <c r="Q171">
        <v>1.98</v>
      </c>
      <c r="R171">
        <v>3.3</v>
      </c>
      <c r="S171">
        <v>22</v>
      </c>
      <c r="T171">
        <v>110</v>
      </c>
      <c r="U171">
        <v>110</v>
      </c>
      <c r="V171">
        <v>56.32</v>
      </c>
      <c r="W171" s="2" t="s">
        <v>224</v>
      </c>
      <c r="X171" s="2" t="s">
        <v>271</v>
      </c>
      <c r="Y171" t="s">
        <v>175</v>
      </c>
      <c r="AA171" s="2" t="s">
        <v>255</v>
      </c>
    </row>
    <row r="172" spans="1:27">
      <c r="A172" s="27" t="s">
        <v>1528</v>
      </c>
      <c r="B172" t="s">
        <v>253</v>
      </c>
      <c r="C172" t="s">
        <v>2</v>
      </c>
      <c r="D172" t="s">
        <v>5</v>
      </c>
      <c r="E172" s="1">
        <v>22000</v>
      </c>
      <c r="G172" s="1" t="s">
        <v>254</v>
      </c>
      <c r="I172" s="2">
        <f>100/1024</f>
        <v>9.765625E-2</v>
      </c>
      <c r="N172" s="14" t="s">
        <v>65</v>
      </c>
      <c r="P172" t="s">
        <v>53</v>
      </c>
      <c r="Q172">
        <v>1.98</v>
      </c>
      <c r="R172">
        <v>3.3</v>
      </c>
      <c r="S172">
        <v>22</v>
      </c>
      <c r="T172">
        <v>33</v>
      </c>
      <c r="U172">
        <v>220</v>
      </c>
      <c r="V172">
        <v>22.53</v>
      </c>
      <c r="W172" s="2" t="s">
        <v>224</v>
      </c>
      <c r="X172" s="2" t="s">
        <v>271</v>
      </c>
      <c r="Y172" t="s">
        <v>246</v>
      </c>
      <c r="AA172" s="2" t="s">
        <v>255</v>
      </c>
    </row>
    <row r="173" spans="1:27">
      <c r="A173" s="27" t="s">
        <v>1529</v>
      </c>
      <c r="B173" t="s">
        <v>256</v>
      </c>
      <c r="C173" t="s">
        <v>2</v>
      </c>
      <c r="D173" t="s">
        <v>5</v>
      </c>
      <c r="E173" s="1">
        <v>33000</v>
      </c>
      <c r="G173" s="1" t="s">
        <v>258</v>
      </c>
      <c r="I173" s="2">
        <f>500/1024</f>
        <v>0.48828125</v>
      </c>
      <c r="N173" s="14" t="s">
        <v>89</v>
      </c>
      <c r="P173" t="s">
        <v>33</v>
      </c>
      <c r="Q173">
        <v>1.98</v>
      </c>
      <c r="R173">
        <v>3.3</v>
      </c>
      <c r="S173">
        <v>22</v>
      </c>
      <c r="T173">
        <v>33</v>
      </c>
      <c r="U173">
        <v>220</v>
      </c>
      <c r="V173">
        <v>22.53</v>
      </c>
      <c r="W173" s="2" t="s">
        <v>224</v>
      </c>
      <c r="X173" s="2" t="s">
        <v>271</v>
      </c>
      <c r="Y173" t="s">
        <v>16</v>
      </c>
      <c r="AA173" s="2" t="s">
        <v>255</v>
      </c>
    </row>
    <row r="174" spans="1:27">
      <c r="A174" s="27" t="s">
        <v>1530</v>
      </c>
      <c r="B174" t="s">
        <v>257</v>
      </c>
      <c r="C174" t="s">
        <v>2</v>
      </c>
      <c r="D174" t="s">
        <v>5</v>
      </c>
      <c r="E174" s="1">
        <v>44000</v>
      </c>
      <c r="G174" s="1" t="s">
        <v>259</v>
      </c>
      <c r="I174" s="2">
        <v>1</v>
      </c>
      <c r="N174" s="14" t="s">
        <v>260</v>
      </c>
      <c r="P174" t="s">
        <v>33</v>
      </c>
      <c r="Q174">
        <v>1.98</v>
      </c>
      <c r="R174">
        <v>3.3</v>
      </c>
      <c r="S174">
        <v>22</v>
      </c>
      <c r="T174">
        <v>33</v>
      </c>
      <c r="U174">
        <v>220</v>
      </c>
      <c r="V174">
        <v>22.53</v>
      </c>
      <c r="W174" s="2" t="s">
        <v>224</v>
      </c>
      <c r="X174" s="2" t="s">
        <v>271</v>
      </c>
      <c r="Y174" t="s">
        <v>16</v>
      </c>
      <c r="AA174" s="2" t="s">
        <v>255</v>
      </c>
    </row>
    <row r="175" spans="1:27">
      <c r="A175" s="27" t="s">
        <v>1531</v>
      </c>
      <c r="B175" t="s">
        <v>269</v>
      </c>
      <c r="C175" t="s">
        <v>270</v>
      </c>
      <c r="D175" t="s">
        <v>77</v>
      </c>
      <c r="E175" s="1">
        <v>1980</v>
      </c>
      <c r="N175" s="14" t="s">
        <v>143</v>
      </c>
      <c r="Q175">
        <v>1.98</v>
      </c>
      <c r="R175">
        <v>3.3</v>
      </c>
      <c r="S175">
        <v>16.5</v>
      </c>
      <c r="T175">
        <v>38.5</v>
      </c>
      <c r="U175">
        <v>110</v>
      </c>
      <c r="W175" s="2" t="s">
        <v>2039</v>
      </c>
      <c r="X175" s="2" t="s">
        <v>271</v>
      </c>
    </row>
    <row r="176" spans="1:27">
      <c r="A176" s="27" t="s">
        <v>1532</v>
      </c>
      <c r="B176" t="s">
        <v>272</v>
      </c>
      <c r="C176" t="s">
        <v>270</v>
      </c>
      <c r="D176" t="s">
        <v>77</v>
      </c>
      <c r="E176" s="1">
        <v>5280</v>
      </c>
      <c r="I176" s="2">
        <f>300/1024</f>
        <v>0.29296875</v>
      </c>
      <c r="N176" s="14" t="s">
        <v>143</v>
      </c>
      <c r="Q176">
        <v>1.98</v>
      </c>
      <c r="R176">
        <v>3.3</v>
      </c>
      <c r="S176">
        <v>16.5</v>
      </c>
      <c r="T176">
        <v>38.5</v>
      </c>
      <c r="U176">
        <v>110</v>
      </c>
      <c r="W176" s="2" t="s">
        <v>2039</v>
      </c>
      <c r="X176" s="2" t="s">
        <v>271</v>
      </c>
    </row>
    <row r="177" spans="1:24">
      <c r="A177" s="27" t="s">
        <v>1533</v>
      </c>
      <c r="B177" t="s">
        <v>273</v>
      </c>
      <c r="C177" t="s">
        <v>270</v>
      </c>
      <c r="D177" t="s">
        <v>77</v>
      </c>
      <c r="E177" s="1">
        <v>6600</v>
      </c>
      <c r="I177" s="2">
        <f>700/1024</f>
        <v>0.68359375</v>
      </c>
      <c r="N177" s="14" t="s">
        <v>143</v>
      </c>
      <c r="Q177">
        <v>1.98</v>
      </c>
      <c r="R177">
        <v>3.3</v>
      </c>
      <c r="S177">
        <v>16.5</v>
      </c>
      <c r="T177">
        <v>38.5</v>
      </c>
      <c r="U177">
        <v>110</v>
      </c>
      <c r="W177" s="2" t="s">
        <v>2039</v>
      </c>
      <c r="X177" s="2" t="s">
        <v>271</v>
      </c>
    </row>
    <row r="178" spans="1:24">
      <c r="A178" s="27" t="s">
        <v>1534</v>
      </c>
      <c r="B178" t="s">
        <v>274</v>
      </c>
      <c r="C178" t="s">
        <v>270</v>
      </c>
      <c r="D178" t="s">
        <v>77</v>
      </c>
      <c r="E178" s="1">
        <v>9130</v>
      </c>
      <c r="I178" s="2">
        <v>1</v>
      </c>
      <c r="N178" s="14" t="s">
        <v>143</v>
      </c>
      <c r="Q178">
        <v>1.98</v>
      </c>
      <c r="R178">
        <v>3.3</v>
      </c>
      <c r="S178">
        <v>16.5</v>
      </c>
      <c r="T178">
        <v>38.5</v>
      </c>
      <c r="U178">
        <v>110</v>
      </c>
      <c r="W178" s="2" t="s">
        <v>2039</v>
      </c>
      <c r="X178" s="2" t="s">
        <v>271</v>
      </c>
    </row>
    <row r="179" spans="1:24">
      <c r="A179" s="27" t="s">
        <v>1535</v>
      </c>
      <c r="B179" t="s">
        <v>275</v>
      </c>
      <c r="C179" t="s">
        <v>270</v>
      </c>
      <c r="D179" t="s">
        <v>77</v>
      </c>
      <c r="E179" s="1">
        <v>15400</v>
      </c>
      <c r="I179" s="2">
        <v>2</v>
      </c>
      <c r="N179" s="14" t="s">
        <v>143</v>
      </c>
      <c r="Q179">
        <v>1.98</v>
      </c>
      <c r="R179">
        <v>3.3</v>
      </c>
      <c r="S179">
        <v>16.5</v>
      </c>
      <c r="T179">
        <v>38.5</v>
      </c>
      <c r="U179">
        <v>110</v>
      </c>
      <c r="W179" s="2" t="s">
        <v>2039</v>
      </c>
      <c r="X179" s="2" t="s">
        <v>271</v>
      </c>
    </row>
    <row r="180" spans="1:24">
      <c r="A180" s="27" t="s">
        <v>1536</v>
      </c>
      <c r="B180" t="s">
        <v>276</v>
      </c>
      <c r="C180" t="s">
        <v>270</v>
      </c>
      <c r="D180" t="s">
        <v>77</v>
      </c>
      <c r="E180" s="1">
        <v>3990</v>
      </c>
      <c r="N180" s="14" t="s">
        <v>241</v>
      </c>
      <c r="P180" t="s">
        <v>277</v>
      </c>
      <c r="Q180">
        <v>1.98</v>
      </c>
      <c r="R180">
        <v>3.3</v>
      </c>
      <c r="S180">
        <v>16.5</v>
      </c>
      <c r="T180">
        <v>38.5</v>
      </c>
      <c r="U180">
        <v>110</v>
      </c>
      <c r="W180" s="2" t="s">
        <v>2039</v>
      </c>
      <c r="X180" s="2" t="s">
        <v>271</v>
      </c>
    </row>
    <row r="181" spans="1:24">
      <c r="A181" s="27" t="s">
        <v>1537</v>
      </c>
      <c r="B181" t="s">
        <v>278</v>
      </c>
      <c r="C181" t="s">
        <v>270</v>
      </c>
      <c r="D181" t="s">
        <v>77</v>
      </c>
      <c r="E181" s="1">
        <v>7290</v>
      </c>
      <c r="I181" s="2">
        <f>300/1024</f>
        <v>0.29296875</v>
      </c>
      <c r="N181" s="14" t="s">
        <v>241</v>
      </c>
      <c r="P181" t="s">
        <v>277</v>
      </c>
      <c r="Q181">
        <v>1.98</v>
      </c>
      <c r="R181">
        <v>3.3</v>
      </c>
      <c r="S181">
        <v>16.5</v>
      </c>
      <c r="T181">
        <v>38.5</v>
      </c>
      <c r="U181">
        <v>110</v>
      </c>
      <c r="W181" s="2" t="s">
        <v>2039</v>
      </c>
      <c r="X181" s="2" t="s">
        <v>271</v>
      </c>
    </row>
    <row r="182" spans="1:24">
      <c r="A182" s="27" t="s">
        <v>1538</v>
      </c>
      <c r="B182" t="s">
        <v>279</v>
      </c>
      <c r="C182" t="s">
        <v>270</v>
      </c>
      <c r="D182" t="s">
        <v>77</v>
      </c>
      <c r="E182" s="1">
        <v>8610</v>
      </c>
      <c r="I182" s="2">
        <f>700/1024</f>
        <v>0.68359375</v>
      </c>
      <c r="N182" s="14" t="s">
        <v>241</v>
      </c>
      <c r="P182" t="s">
        <v>277</v>
      </c>
      <c r="Q182">
        <v>1.98</v>
      </c>
      <c r="R182">
        <v>3.3</v>
      </c>
      <c r="S182">
        <v>16.5</v>
      </c>
      <c r="T182">
        <v>38.5</v>
      </c>
      <c r="U182">
        <v>110</v>
      </c>
      <c r="W182" s="2" t="s">
        <v>2039</v>
      </c>
      <c r="X182" s="2" t="s">
        <v>271</v>
      </c>
    </row>
    <row r="183" spans="1:24">
      <c r="A183" s="27" t="s">
        <v>1539</v>
      </c>
      <c r="B183" t="s">
        <v>280</v>
      </c>
      <c r="C183" t="s">
        <v>270</v>
      </c>
      <c r="D183" t="s">
        <v>77</v>
      </c>
      <c r="E183" s="1">
        <v>11140</v>
      </c>
      <c r="I183" s="2">
        <v>1</v>
      </c>
      <c r="N183" s="14" t="s">
        <v>241</v>
      </c>
      <c r="P183" t="s">
        <v>277</v>
      </c>
      <c r="Q183">
        <v>1.98</v>
      </c>
      <c r="R183">
        <v>3.3</v>
      </c>
      <c r="S183">
        <v>16.5</v>
      </c>
      <c r="T183">
        <v>38.5</v>
      </c>
      <c r="U183">
        <v>110</v>
      </c>
      <c r="W183" s="2" t="s">
        <v>2039</v>
      </c>
      <c r="X183" s="2" t="s">
        <v>271</v>
      </c>
    </row>
    <row r="184" spans="1:24">
      <c r="A184" s="27" t="s">
        <v>1540</v>
      </c>
      <c r="B184" t="s">
        <v>281</v>
      </c>
      <c r="C184" t="s">
        <v>270</v>
      </c>
      <c r="D184" t="s">
        <v>77</v>
      </c>
      <c r="E184" s="1">
        <v>17410</v>
      </c>
      <c r="I184" s="2">
        <v>2</v>
      </c>
      <c r="N184" s="14" t="s">
        <v>241</v>
      </c>
      <c r="P184" t="s">
        <v>277</v>
      </c>
      <c r="Q184">
        <v>1.98</v>
      </c>
      <c r="R184">
        <v>3.3</v>
      </c>
      <c r="S184">
        <v>16.5</v>
      </c>
      <c r="T184">
        <v>38.5</v>
      </c>
      <c r="U184">
        <v>110</v>
      </c>
      <c r="W184" s="2" t="s">
        <v>2039</v>
      </c>
      <c r="X184" s="2" t="s">
        <v>271</v>
      </c>
    </row>
    <row r="185" spans="1:24">
      <c r="A185" s="27" t="s">
        <v>1541</v>
      </c>
      <c r="B185" t="s">
        <v>282</v>
      </c>
      <c r="C185" t="s">
        <v>270</v>
      </c>
      <c r="D185" t="s">
        <v>77</v>
      </c>
      <c r="E185" s="1">
        <v>5280</v>
      </c>
      <c r="N185" s="14" t="s">
        <v>87</v>
      </c>
      <c r="P185" t="s">
        <v>244</v>
      </c>
      <c r="Q185">
        <v>1.98</v>
      </c>
      <c r="R185">
        <v>3.3</v>
      </c>
      <c r="S185">
        <v>16.5</v>
      </c>
      <c r="T185">
        <v>38.5</v>
      </c>
      <c r="U185">
        <v>110</v>
      </c>
      <c r="W185" s="2" t="s">
        <v>2039</v>
      </c>
      <c r="X185" s="2" t="s">
        <v>271</v>
      </c>
    </row>
    <row r="186" spans="1:24">
      <c r="A186" s="27" t="s">
        <v>1542</v>
      </c>
      <c r="B186" t="s">
        <v>283</v>
      </c>
      <c r="C186" t="s">
        <v>270</v>
      </c>
      <c r="D186" t="s">
        <v>77</v>
      </c>
      <c r="E186" s="1">
        <v>8580</v>
      </c>
      <c r="I186" s="2">
        <f>300/1024</f>
        <v>0.29296875</v>
      </c>
      <c r="N186" s="14" t="s">
        <v>87</v>
      </c>
      <c r="P186" t="s">
        <v>244</v>
      </c>
      <c r="Q186">
        <v>1.98</v>
      </c>
      <c r="R186">
        <v>3.3</v>
      </c>
      <c r="S186">
        <v>16.5</v>
      </c>
      <c r="T186">
        <v>38.5</v>
      </c>
      <c r="U186">
        <v>110</v>
      </c>
      <c r="W186" s="2" t="s">
        <v>2039</v>
      </c>
      <c r="X186" s="2" t="s">
        <v>271</v>
      </c>
    </row>
    <row r="187" spans="1:24">
      <c r="A187" s="27" t="s">
        <v>1543</v>
      </c>
      <c r="B187" t="s">
        <v>284</v>
      </c>
      <c r="C187" t="s">
        <v>270</v>
      </c>
      <c r="D187" t="s">
        <v>77</v>
      </c>
      <c r="E187" s="1">
        <v>9900</v>
      </c>
      <c r="I187" s="2">
        <f>700/1024</f>
        <v>0.68359375</v>
      </c>
      <c r="N187" s="14" t="s">
        <v>87</v>
      </c>
      <c r="P187" t="s">
        <v>244</v>
      </c>
      <c r="Q187">
        <v>1.98</v>
      </c>
      <c r="R187">
        <v>3.3</v>
      </c>
      <c r="S187">
        <v>16.5</v>
      </c>
      <c r="T187">
        <v>38.5</v>
      </c>
      <c r="U187">
        <v>110</v>
      </c>
      <c r="W187" s="2" t="s">
        <v>2039</v>
      </c>
      <c r="X187" s="2" t="s">
        <v>271</v>
      </c>
    </row>
    <row r="188" spans="1:24">
      <c r="A188" s="27" t="s">
        <v>1544</v>
      </c>
      <c r="B188" t="s">
        <v>285</v>
      </c>
      <c r="C188" t="s">
        <v>270</v>
      </c>
      <c r="D188" t="s">
        <v>77</v>
      </c>
      <c r="E188" s="1">
        <v>12430</v>
      </c>
      <c r="I188" s="2">
        <v>1</v>
      </c>
      <c r="N188" s="14" t="s">
        <v>87</v>
      </c>
      <c r="P188" t="s">
        <v>244</v>
      </c>
      <c r="Q188">
        <v>1.98</v>
      </c>
      <c r="R188">
        <v>3.3</v>
      </c>
      <c r="S188">
        <v>16.5</v>
      </c>
      <c r="T188">
        <v>38.5</v>
      </c>
      <c r="U188">
        <v>110</v>
      </c>
      <c r="W188" s="2" t="s">
        <v>2039</v>
      </c>
      <c r="X188" s="2" t="s">
        <v>271</v>
      </c>
    </row>
    <row r="189" spans="1:24">
      <c r="A189" s="27" t="s">
        <v>1545</v>
      </c>
      <c r="B189" t="s">
        <v>286</v>
      </c>
      <c r="C189" t="s">
        <v>270</v>
      </c>
      <c r="D189" t="s">
        <v>77</v>
      </c>
      <c r="E189" s="1">
        <v>18700</v>
      </c>
      <c r="I189" s="2">
        <v>2</v>
      </c>
      <c r="N189" s="14" t="s">
        <v>87</v>
      </c>
      <c r="P189" t="s">
        <v>244</v>
      </c>
      <c r="Q189">
        <v>1.98</v>
      </c>
      <c r="R189">
        <v>3.3</v>
      </c>
      <c r="S189">
        <v>16.5</v>
      </c>
      <c r="T189">
        <v>38.5</v>
      </c>
      <c r="U189">
        <v>110</v>
      </c>
      <c r="W189" s="2" t="s">
        <v>2039</v>
      </c>
      <c r="X189" s="2" t="s">
        <v>271</v>
      </c>
    </row>
    <row r="190" spans="1:24">
      <c r="A190" s="27" t="s">
        <v>1546</v>
      </c>
      <c r="B190" t="s">
        <v>287</v>
      </c>
      <c r="C190" t="s">
        <v>270</v>
      </c>
      <c r="D190" t="s">
        <v>77</v>
      </c>
      <c r="E190" s="1">
        <v>6490</v>
      </c>
      <c r="N190" s="14" t="s">
        <v>8</v>
      </c>
      <c r="P190" t="s">
        <v>9</v>
      </c>
      <c r="Q190">
        <v>1.98</v>
      </c>
      <c r="R190">
        <v>3.3</v>
      </c>
      <c r="S190">
        <v>16.5</v>
      </c>
      <c r="T190">
        <v>38.5</v>
      </c>
      <c r="U190">
        <v>110</v>
      </c>
      <c r="W190" s="2" t="s">
        <v>2039</v>
      </c>
      <c r="X190" s="2" t="s">
        <v>271</v>
      </c>
    </row>
    <row r="191" spans="1:24">
      <c r="A191" s="27" t="s">
        <v>1547</v>
      </c>
      <c r="B191" t="s">
        <v>288</v>
      </c>
      <c r="C191" t="s">
        <v>270</v>
      </c>
      <c r="D191" t="s">
        <v>77</v>
      </c>
      <c r="E191" s="1">
        <v>9790</v>
      </c>
      <c r="I191" s="2">
        <f>300/1024</f>
        <v>0.29296875</v>
      </c>
      <c r="N191" s="14" t="s">
        <v>8</v>
      </c>
      <c r="P191" t="s">
        <v>9</v>
      </c>
      <c r="Q191">
        <v>1.98</v>
      </c>
      <c r="R191">
        <v>3.3</v>
      </c>
      <c r="S191">
        <v>16.5</v>
      </c>
      <c r="T191">
        <v>38.5</v>
      </c>
      <c r="U191">
        <v>110</v>
      </c>
      <c r="W191" s="2" t="s">
        <v>2039</v>
      </c>
      <c r="X191" s="2" t="s">
        <v>271</v>
      </c>
    </row>
    <row r="192" spans="1:24">
      <c r="A192" s="27" t="s">
        <v>1548</v>
      </c>
      <c r="B192" t="s">
        <v>289</v>
      </c>
      <c r="C192" t="s">
        <v>270</v>
      </c>
      <c r="D192" t="s">
        <v>77</v>
      </c>
      <c r="E192" s="1">
        <v>11110</v>
      </c>
      <c r="I192" s="2">
        <f>700/1024</f>
        <v>0.68359375</v>
      </c>
      <c r="N192" s="14" t="s">
        <v>8</v>
      </c>
      <c r="P192" t="s">
        <v>9</v>
      </c>
      <c r="Q192">
        <v>1.98</v>
      </c>
      <c r="R192">
        <v>3.3</v>
      </c>
      <c r="S192">
        <v>16.5</v>
      </c>
      <c r="T192">
        <v>38.5</v>
      </c>
      <c r="U192">
        <v>110</v>
      </c>
      <c r="W192" s="2" t="s">
        <v>2039</v>
      </c>
      <c r="X192" s="2" t="s">
        <v>271</v>
      </c>
    </row>
    <row r="193" spans="1:27">
      <c r="A193" s="27" t="s">
        <v>1549</v>
      </c>
      <c r="B193" t="s">
        <v>290</v>
      </c>
      <c r="C193" t="s">
        <v>270</v>
      </c>
      <c r="D193" t="s">
        <v>77</v>
      </c>
      <c r="E193" s="1">
        <v>13640</v>
      </c>
      <c r="I193" s="2">
        <v>1</v>
      </c>
      <c r="N193" s="14" t="s">
        <v>8</v>
      </c>
      <c r="P193" t="s">
        <v>9</v>
      </c>
      <c r="Q193">
        <v>1.98</v>
      </c>
      <c r="R193">
        <v>3.3</v>
      </c>
      <c r="S193">
        <v>16.5</v>
      </c>
      <c r="T193">
        <v>38.5</v>
      </c>
      <c r="U193">
        <v>110</v>
      </c>
      <c r="W193" s="2" t="s">
        <v>2039</v>
      </c>
      <c r="X193" s="2" t="s">
        <v>271</v>
      </c>
    </row>
    <row r="194" spans="1:27">
      <c r="A194" s="27" t="s">
        <v>1550</v>
      </c>
      <c r="B194" t="s">
        <v>291</v>
      </c>
      <c r="C194" t="s">
        <v>270</v>
      </c>
      <c r="D194" t="s">
        <v>77</v>
      </c>
      <c r="E194" s="1">
        <v>19910</v>
      </c>
      <c r="I194" s="2">
        <v>2</v>
      </c>
      <c r="N194" s="14" t="s">
        <v>8</v>
      </c>
      <c r="P194" t="s">
        <v>9</v>
      </c>
      <c r="Q194">
        <v>1.98</v>
      </c>
      <c r="R194">
        <v>3.3</v>
      </c>
      <c r="S194">
        <v>16.5</v>
      </c>
      <c r="T194">
        <v>38.5</v>
      </c>
      <c r="U194">
        <v>110</v>
      </c>
      <c r="W194" s="2" t="s">
        <v>2039</v>
      </c>
      <c r="X194" s="2" t="s">
        <v>271</v>
      </c>
    </row>
    <row r="195" spans="1:27">
      <c r="A195" s="27" t="s">
        <v>1551</v>
      </c>
      <c r="B195" t="s">
        <v>292</v>
      </c>
      <c r="C195" t="s">
        <v>270</v>
      </c>
      <c r="D195" t="s">
        <v>77</v>
      </c>
      <c r="E195" s="1">
        <v>16280</v>
      </c>
      <c r="I195" s="2">
        <v>3</v>
      </c>
      <c r="N195" s="14" t="s">
        <v>8</v>
      </c>
      <c r="Q195">
        <v>1.98</v>
      </c>
      <c r="R195">
        <v>3.3</v>
      </c>
      <c r="S195">
        <v>16.5</v>
      </c>
      <c r="T195">
        <v>38.5</v>
      </c>
      <c r="U195">
        <v>110</v>
      </c>
      <c r="V195">
        <v>22.53</v>
      </c>
      <c r="W195" s="2" t="s">
        <v>7</v>
      </c>
      <c r="X195" s="2" t="s">
        <v>271</v>
      </c>
      <c r="AA195" t="s">
        <v>295</v>
      </c>
    </row>
    <row r="196" spans="1:27">
      <c r="A196" s="27" t="s">
        <v>1552</v>
      </c>
      <c r="B196" t="s">
        <v>293</v>
      </c>
      <c r="C196" t="s">
        <v>270</v>
      </c>
      <c r="D196" t="s">
        <v>77</v>
      </c>
      <c r="E196" s="1">
        <v>17820</v>
      </c>
      <c r="I196" s="2">
        <v>6</v>
      </c>
      <c r="N196" s="14" t="s">
        <v>8</v>
      </c>
      <c r="Q196">
        <v>1.98</v>
      </c>
      <c r="R196">
        <v>3.3</v>
      </c>
      <c r="S196">
        <v>16.5</v>
      </c>
      <c r="T196">
        <v>38.5</v>
      </c>
      <c r="U196">
        <v>110</v>
      </c>
      <c r="V196">
        <v>22.53</v>
      </c>
      <c r="W196" s="2" t="s">
        <v>7</v>
      </c>
      <c r="X196" s="2" t="s">
        <v>271</v>
      </c>
      <c r="AA196" t="s">
        <v>295</v>
      </c>
    </row>
    <row r="197" spans="1:27">
      <c r="A197" s="27" t="s">
        <v>1553</v>
      </c>
      <c r="B197" t="s">
        <v>294</v>
      </c>
      <c r="C197" t="s">
        <v>270</v>
      </c>
      <c r="D197" t="s">
        <v>77</v>
      </c>
      <c r="E197" s="1">
        <v>20900</v>
      </c>
      <c r="I197" s="2">
        <v>10</v>
      </c>
      <c r="N197" s="14" t="s">
        <v>8</v>
      </c>
      <c r="P197" t="s">
        <v>9</v>
      </c>
      <c r="Q197">
        <v>1.98</v>
      </c>
      <c r="R197">
        <v>3.3</v>
      </c>
      <c r="S197">
        <v>16.5</v>
      </c>
      <c r="T197">
        <v>38.5</v>
      </c>
      <c r="U197">
        <v>110</v>
      </c>
      <c r="V197">
        <v>22.53</v>
      </c>
      <c r="W197" s="2" t="s">
        <v>7</v>
      </c>
      <c r="X197" s="2" t="s">
        <v>271</v>
      </c>
      <c r="AA197" t="s">
        <v>295</v>
      </c>
    </row>
    <row r="198" spans="1:27">
      <c r="A198" s="27" t="s">
        <v>1554</v>
      </c>
      <c r="B198" t="s">
        <v>296</v>
      </c>
      <c r="C198" t="s">
        <v>270</v>
      </c>
      <c r="D198" t="s">
        <v>77</v>
      </c>
      <c r="E198" s="1">
        <v>14850</v>
      </c>
      <c r="I198" s="2">
        <v>1</v>
      </c>
      <c r="N198" s="14" t="s">
        <v>89</v>
      </c>
      <c r="P198" t="s">
        <v>9</v>
      </c>
      <c r="Q198">
        <v>1.98</v>
      </c>
      <c r="R198">
        <v>3.3</v>
      </c>
      <c r="S198">
        <v>16.5</v>
      </c>
      <c r="T198">
        <v>38.5</v>
      </c>
      <c r="U198">
        <v>110</v>
      </c>
      <c r="V198">
        <v>22.53</v>
      </c>
      <c r="W198" s="2" t="s">
        <v>7</v>
      </c>
      <c r="X198" s="2" t="s">
        <v>271</v>
      </c>
      <c r="AA198" t="s">
        <v>298</v>
      </c>
    </row>
    <row r="199" spans="1:27">
      <c r="A199" s="27" t="s">
        <v>1555</v>
      </c>
      <c r="B199" t="s">
        <v>297</v>
      </c>
      <c r="C199" t="s">
        <v>270</v>
      </c>
      <c r="D199" t="s">
        <v>77</v>
      </c>
      <c r="E199" s="1">
        <v>19800</v>
      </c>
      <c r="I199" s="2">
        <v>2</v>
      </c>
      <c r="N199" s="14" t="s">
        <v>89</v>
      </c>
      <c r="P199" t="s">
        <v>9</v>
      </c>
      <c r="Q199">
        <v>1.98</v>
      </c>
      <c r="R199">
        <v>3.3</v>
      </c>
      <c r="S199">
        <v>16.5</v>
      </c>
      <c r="T199">
        <v>38.5</v>
      </c>
      <c r="U199">
        <v>110</v>
      </c>
      <c r="V199">
        <v>22.53</v>
      </c>
      <c r="W199" s="2" t="s">
        <v>7</v>
      </c>
      <c r="X199" s="2" t="s">
        <v>271</v>
      </c>
      <c r="AA199" t="s">
        <v>298</v>
      </c>
    </row>
    <row r="200" spans="1:27">
      <c r="A200" s="27" t="s">
        <v>1556</v>
      </c>
      <c r="B200" t="s">
        <v>299</v>
      </c>
      <c r="C200" t="s">
        <v>270</v>
      </c>
      <c r="D200" t="s">
        <v>77</v>
      </c>
      <c r="E200" s="1">
        <v>6600</v>
      </c>
      <c r="I200" s="2">
        <f>500/1024</f>
        <v>0.48828125</v>
      </c>
      <c r="N200" s="14" t="s">
        <v>241</v>
      </c>
      <c r="P200" t="s">
        <v>300</v>
      </c>
      <c r="Q200">
        <v>1.98</v>
      </c>
      <c r="R200">
        <v>3.3</v>
      </c>
      <c r="S200">
        <v>16.5</v>
      </c>
      <c r="T200">
        <v>38.5</v>
      </c>
      <c r="U200">
        <v>110</v>
      </c>
      <c r="V200">
        <v>22.53</v>
      </c>
      <c r="W200" s="2" t="s">
        <v>2039</v>
      </c>
      <c r="X200" s="2" t="s">
        <v>271</v>
      </c>
    </row>
    <row r="201" spans="1:27">
      <c r="A201" s="27" t="s">
        <v>1557</v>
      </c>
      <c r="B201" t="s">
        <v>301</v>
      </c>
      <c r="C201" t="s">
        <v>270</v>
      </c>
      <c r="D201" t="s">
        <v>77</v>
      </c>
      <c r="E201" s="1">
        <v>7700</v>
      </c>
      <c r="I201" s="2">
        <f>600/1024</f>
        <v>0.5859375</v>
      </c>
      <c r="N201" s="14" t="s">
        <v>87</v>
      </c>
      <c r="P201" t="s">
        <v>300</v>
      </c>
      <c r="Q201">
        <v>1.98</v>
      </c>
      <c r="R201">
        <v>3.3</v>
      </c>
      <c r="S201">
        <v>16.5</v>
      </c>
      <c r="T201">
        <v>38.5</v>
      </c>
      <c r="U201">
        <v>110</v>
      </c>
      <c r="V201">
        <v>22.53</v>
      </c>
      <c r="W201" s="2" t="s">
        <v>2039</v>
      </c>
      <c r="X201" s="2" t="s">
        <v>271</v>
      </c>
    </row>
    <row r="202" spans="1:27">
      <c r="A202" s="27" t="s">
        <v>1558</v>
      </c>
      <c r="B202" t="s">
        <v>302</v>
      </c>
      <c r="C202" t="s">
        <v>270</v>
      </c>
      <c r="D202" t="s">
        <v>77</v>
      </c>
      <c r="E202" s="1">
        <v>18700</v>
      </c>
      <c r="I202" s="2">
        <v>1.2</v>
      </c>
      <c r="N202" s="14" t="s">
        <v>6</v>
      </c>
      <c r="O202" s="3" t="s">
        <v>8</v>
      </c>
      <c r="P202" t="s">
        <v>6</v>
      </c>
      <c r="W202" s="2" t="s">
        <v>7</v>
      </c>
      <c r="X202" s="2" t="s">
        <v>271</v>
      </c>
      <c r="AA202" t="s">
        <v>303</v>
      </c>
    </row>
    <row r="203" spans="1:27">
      <c r="A203" s="27" t="s">
        <v>1559</v>
      </c>
      <c r="B203" t="s">
        <v>304</v>
      </c>
      <c r="C203" t="s">
        <v>270</v>
      </c>
      <c r="D203" t="s">
        <v>77</v>
      </c>
      <c r="E203" s="1">
        <v>19250</v>
      </c>
      <c r="I203" s="2">
        <v>1.5</v>
      </c>
      <c r="N203" s="14" t="s">
        <v>6</v>
      </c>
      <c r="O203" s="3" t="s">
        <v>8</v>
      </c>
      <c r="P203" t="s">
        <v>6</v>
      </c>
      <c r="W203" s="2" t="s">
        <v>7</v>
      </c>
      <c r="X203" s="2" t="s">
        <v>271</v>
      </c>
      <c r="AA203" t="s">
        <v>303</v>
      </c>
    </row>
    <row r="204" spans="1:27">
      <c r="A204" s="27" t="s">
        <v>1560</v>
      </c>
      <c r="B204" t="s">
        <v>307</v>
      </c>
      <c r="C204" t="s">
        <v>270</v>
      </c>
      <c r="D204" t="s">
        <v>77</v>
      </c>
      <c r="E204" s="1">
        <v>24750</v>
      </c>
      <c r="I204" s="2">
        <v>2.5</v>
      </c>
      <c r="L204" s="2" t="s">
        <v>734</v>
      </c>
      <c r="N204" s="14" t="s">
        <v>6</v>
      </c>
      <c r="O204" s="3" t="s">
        <v>65</v>
      </c>
      <c r="P204" t="s">
        <v>6</v>
      </c>
      <c r="W204" s="2" t="s">
        <v>7</v>
      </c>
      <c r="X204" s="2" t="s">
        <v>271</v>
      </c>
      <c r="AA204" t="s">
        <v>303</v>
      </c>
    </row>
    <row r="205" spans="1:27">
      <c r="A205" s="27" t="s">
        <v>1561</v>
      </c>
      <c r="B205" t="s">
        <v>305</v>
      </c>
      <c r="C205" t="s">
        <v>270</v>
      </c>
      <c r="D205" t="s">
        <v>77</v>
      </c>
      <c r="E205" s="1">
        <v>29700</v>
      </c>
      <c r="I205" s="2">
        <v>4</v>
      </c>
      <c r="L205" s="2" t="s">
        <v>732</v>
      </c>
      <c r="N205" s="14" t="s">
        <v>6</v>
      </c>
      <c r="O205" s="3" t="s">
        <v>50</v>
      </c>
      <c r="P205" t="s">
        <v>6</v>
      </c>
      <c r="W205" s="2" t="s">
        <v>7</v>
      </c>
      <c r="X205" s="2" t="s">
        <v>271</v>
      </c>
      <c r="AA205" t="s">
        <v>303</v>
      </c>
    </row>
    <row r="206" spans="1:27">
      <c r="A206" s="27" t="s">
        <v>1562</v>
      </c>
      <c r="B206" t="s">
        <v>306</v>
      </c>
      <c r="C206" t="s">
        <v>270</v>
      </c>
      <c r="D206" t="s">
        <v>77</v>
      </c>
      <c r="E206" s="1">
        <v>47400</v>
      </c>
      <c r="I206" s="2">
        <v>100</v>
      </c>
      <c r="L206" s="2" t="s">
        <v>736</v>
      </c>
      <c r="N206" s="14" t="s">
        <v>6</v>
      </c>
      <c r="O206" s="3" t="s">
        <v>50</v>
      </c>
      <c r="P206" t="s">
        <v>6</v>
      </c>
      <c r="W206" s="2" t="s">
        <v>7</v>
      </c>
      <c r="X206" s="2" t="s">
        <v>271</v>
      </c>
      <c r="AA206" t="s">
        <v>303</v>
      </c>
    </row>
    <row r="207" spans="1:27">
      <c r="A207" s="27" t="s">
        <v>1563</v>
      </c>
      <c r="B207" t="s">
        <v>308</v>
      </c>
      <c r="C207" t="s">
        <v>270</v>
      </c>
      <c r="D207" t="s">
        <v>77</v>
      </c>
      <c r="E207" s="1">
        <v>37900</v>
      </c>
      <c r="I207" s="2">
        <v>6.5</v>
      </c>
      <c r="N207" s="14" t="s">
        <v>6</v>
      </c>
      <c r="O207" s="3" t="s">
        <v>50</v>
      </c>
      <c r="P207" t="s">
        <v>6</v>
      </c>
      <c r="W207" s="2" t="s">
        <v>7</v>
      </c>
      <c r="X207" s="2" t="s">
        <v>271</v>
      </c>
      <c r="Z207" t="s">
        <v>310</v>
      </c>
      <c r="AA207" t="s">
        <v>303</v>
      </c>
    </row>
    <row r="208" spans="1:27">
      <c r="A208" s="27" t="s">
        <v>1564</v>
      </c>
      <c r="B208" t="s">
        <v>309</v>
      </c>
      <c r="C208" t="s">
        <v>270</v>
      </c>
      <c r="D208" t="s">
        <v>77</v>
      </c>
      <c r="E208" s="1">
        <v>42900</v>
      </c>
      <c r="F208" s="1">
        <v>38500</v>
      </c>
      <c r="I208" s="2">
        <v>11</v>
      </c>
      <c r="K208" s="2" t="s">
        <v>737</v>
      </c>
      <c r="L208" s="2" t="s">
        <v>738</v>
      </c>
      <c r="N208" s="14" t="s">
        <v>6</v>
      </c>
      <c r="O208" s="3" t="s">
        <v>50</v>
      </c>
      <c r="P208" t="s">
        <v>6</v>
      </c>
      <c r="W208" s="2" t="s">
        <v>7</v>
      </c>
      <c r="X208" s="2" t="s">
        <v>271</v>
      </c>
      <c r="Z208" t="s">
        <v>310</v>
      </c>
      <c r="AA208" t="s">
        <v>303</v>
      </c>
    </row>
    <row r="209" spans="1:27">
      <c r="A209" s="27" t="s">
        <v>1565</v>
      </c>
      <c r="B209" t="s">
        <v>311</v>
      </c>
      <c r="C209" t="s">
        <v>270</v>
      </c>
      <c r="D209" t="s">
        <v>77</v>
      </c>
      <c r="E209" s="1">
        <v>2750</v>
      </c>
      <c r="I209" s="2">
        <f>100/1024</f>
        <v>9.765625E-2</v>
      </c>
      <c r="N209" s="14" t="s">
        <v>8</v>
      </c>
      <c r="P209" t="s">
        <v>300</v>
      </c>
      <c r="Q209">
        <v>1.98</v>
      </c>
      <c r="S209">
        <v>16.5</v>
      </c>
      <c r="T209">
        <v>38.5</v>
      </c>
      <c r="U209">
        <v>110</v>
      </c>
      <c r="V209">
        <v>22.53</v>
      </c>
      <c r="W209" s="2" t="s">
        <v>2039</v>
      </c>
      <c r="X209" s="2" t="s">
        <v>271</v>
      </c>
    </row>
    <row r="210" spans="1:27">
      <c r="A210" s="27" t="s">
        <v>1566</v>
      </c>
      <c r="B210" t="s">
        <v>312</v>
      </c>
      <c r="C210" t="s">
        <v>270</v>
      </c>
      <c r="D210" t="s">
        <v>77</v>
      </c>
      <c r="E210" s="1">
        <v>5500</v>
      </c>
      <c r="I210" s="2">
        <f>500/1024</f>
        <v>0.48828125</v>
      </c>
      <c r="N210" s="14" t="s">
        <v>65</v>
      </c>
      <c r="P210" t="s">
        <v>9</v>
      </c>
      <c r="Q210">
        <v>1.98</v>
      </c>
      <c r="S210">
        <v>16.5</v>
      </c>
      <c r="T210">
        <v>38.5</v>
      </c>
      <c r="U210">
        <v>110</v>
      </c>
      <c r="V210">
        <v>22.53</v>
      </c>
      <c r="W210" s="2" t="s">
        <v>2039</v>
      </c>
      <c r="X210" s="2" t="s">
        <v>271</v>
      </c>
    </row>
    <row r="211" spans="1:27">
      <c r="A211" s="27" t="s">
        <v>1567</v>
      </c>
      <c r="B211" t="s">
        <v>313</v>
      </c>
      <c r="C211" t="s">
        <v>270</v>
      </c>
      <c r="D211" t="s">
        <v>77</v>
      </c>
      <c r="E211" s="1">
        <v>7700</v>
      </c>
      <c r="I211" s="2">
        <v>1</v>
      </c>
      <c r="N211" s="14" t="s">
        <v>89</v>
      </c>
      <c r="P211" t="s">
        <v>300</v>
      </c>
      <c r="Q211">
        <v>1.98</v>
      </c>
      <c r="S211">
        <v>16.5</v>
      </c>
      <c r="T211">
        <v>38.5</v>
      </c>
      <c r="U211">
        <v>110</v>
      </c>
      <c r="V211">
        <v>22.53</v>
      </c>
      <c r="W211" s="2" t="s">
        <v>2039</v>
      </c>
      <c r="X211" s="2" t="s">
        <v>271</v>
      </c>
    </row>
    <row r="212" spans="1:27">
      <c r="A212" s="27" t="s">
        <v>1568</v>
      </c>
      <c r="B212" t="s">
        <v>314</v>
      </c>
      <c r="C212" t="s">
        <v>270</v>
      </c>
      <c r="D212" t="s">
        <v>77</v>
      </c>
      <c r="E212" s="1">
        <v>2640</v>
      </c>
      <c r="N212" s="14" t="s">
        <v>25</v>
      </c>
      <c r="P212" t="s">
        <v>300</v>
      </c>
      <c r="Q212">
        <v>1.98</v>
      </c>
      <c r="S212">
        <v>16.5</v>
      </c>
      <c r="T212">
        <v>38.5</v>
      </c>
      <c r="U212">
        <v>110</v>
      </c>
      <c r="V212">
        <v>22.53</v>
      </c>
      <c r="W212" s="2" t="s">
        <v>2039</v>
      </c>
      <c r="X212" s="2" t="s">
        <v>271</v>
      </c>
    </row>
    <row r="213" spans="1:27">
      <c r="A213" s="27" t="s">
        <v>1569</v>
      </c>
      <c r="B213" t="s">
        <v>315</v>
      </c>
      <c r="C213" t="s">
        <v>270</v>
      </c>
      <c r="D213" t="s">
        <v>77</v>
      </c>
      <c r="E213" s="1">
        <v>3990</v>
      </c>
      <c r="N213" s="14" t="s">
        <v>230</v>
      </c>
      <c r="P213" t="s">
        <v>244</v>
      </c>
      <c r="Q213">
        <v>1.98</v>
      </c>
      <c r="S213">
        <v>16.5</v>
      </c>
      <c r="T213">
        <v>38.5</v>
      </c>
      <c r="U213">
        <v>110</v>
      </c>
      <c r="V213">
        <v>22.53</v>
      </c>
      <c r="W213" s="2" t="s">
        <v>2039</v>
      </c>
      <c r="X213" s="2" t="s">
        <v>271</v>
      </c>
    </row>
    <row r="214" spans="1:27">
      <c r="A214" s="27" t="s">
        <v>1570</v>
      </c>
      <c r="B214" t="s">
        <v>316</v>
      </c>
      <c r="C214" t="s">
        <v>270</v>
      </c>
      <c r="D214" t="s">
        <v>77</v>
      </c>
      <c r="E214" s="1">
        <v>8800</v>
      </c>
      <c r="I214" s="2">
        <v>1.2</v>
      </c>
      <c r="N214" s="14" t="s">
        <v>8</v>
      </c>
      <c r="P214" t="s">
        <v>139</v>
      </c>
      <c r="Q214">
        <v>1.98</v>
      </c>
      <c r="S214">
        <v>16.5</v>
      </c>
      <c r="T214">
        <v>38.5</v>
      </c>
      <c r="U214">
        <v>110</v>
      </c>
      <c r="V214">
        <v>22.53</v>
      </c>
      <c r="W214" s="2" t="s">
        <v>2039</v>
      </c>
      <c r="X214" s="2" t="s">
        <v>271</v>
      </c>
    </row>
    <row r="215" spans="1:27">
      <c r="A215" s="27" t="s">
        <v>1571</v>
      </c>
      <c r="B215" t="s">
        <v>317</v>
      </c>
      <c r="C215" t="s">
        <v>270</v>
      </c>
      <c r="D215" t="s">
        <v>77</v>
      </c>
      <c r="E215" s="1">
        <v>9990</v>
      </c>
      <c r="I215" s="2">
        <v>2</v>
      </c>
      <c r="N215" s="14" t="s">
        <v>8</v>
      </c>
      <c r="Q215">
        <v>1.98</v>
      </c>
      <c r="S215">
        <v>16.5</v>
      </c>
      <c r="T215">
        <v>38.5</v>
      </c>
      <c r="U215">
        <v>110</v>
      </c>
      <c r="V215">
        <v>22.53</v>
      </c>
      <c r="W215" s="2" t="s">
        <v>2039</v>
      </c>
      <c r="X215" s="2" t="s">
        <v>271</v>
      </c>
    </row>
    <row r="216" spans="1:27">
      <c r="A216" s="27" t="s">
        <v>1572</v>
      </c>
      <c r="B216" t="s">
        <v>318</v>
      </c>
      <c r="C216" t="s">
        <v>270</v>
      </c>
      <c r="D216" t="s">
        <v>77</v>
      </c>
      <c r="E216" s="1">
        <v>38500</v>
      </c>
      <c r="I216" s="2">
        <v>9</v>
      </c>
      <c r="L216" s="2" t="s">
        <v>732</v>
      </c>
      <c r="N216" s="14" t="s">
        <v>6</v>
      </c>
      <c r="O216" s="3" t="s">
        <v>50</v>
      </c>
      <c r="P216" t="s">
        <v>6</v>
      </c>
      <c r="W216" s="2" t="s">
        <v>28</v>
      </c>
      <c r="X216" s="2" t="s">
        <v>271</v>
      </c>
      <c r="AA216" t="s">
        <v>303</v>
      </c>
    </row>
    <row r="217" spans="1:27">
      <c r="A217" s="27" t="s">
        <v>1573</v>
      </c>
      <c r="B217" t="s">
        <v>319</v>
      </c>
      <c r="C217" t="s">
        <v>270</v>
      </c>
      <c r="D217" t="s">
        <v>77</v>
      </c>
      <c r="E217" s="1">
        <v>60800</v>
      </c>
      <c r="I217" s="2">
        <v>200</v>
      </c>
      <c r="L217" s="2" t="s">
        <v>736</v>
      </c>
      <c r="N217" s="14" t="s">
        <v>6</v>
      </c>
      <c r="O217" s="3" t="s">
        <v>50</v>
      </c>
      <c r="P217" t="s">
        <v>6</v>
      </c>
      <c r="W217" s="2" t="s">
        <v>28</v>
      </c>
      <c r="X217" s="2" t="s">
        <v>271</v>
      </c>
      <c r="AA217" t="s">
        <v>303</v>
      </c>
    </row>
    <row r="218" spans="1:27">
      <c r="A218" t="s">
        <v>1574</v>
      </c>
      <c r="B218" t="s">
        <v>320</v>
      </c>
      <c r="C218" t="s">
        <v>270</v>
      </c>
      <c r="D218" t="s">
        <v>1</v>
      </c>
      <c r="E218" s="1">
        <v>8800</v>
      </c>
      <c r="F218" s="1">
        <v>3300</v>
      </c>
      <c r="I218" s="2">
        <f>500/1024</f>
        <v>0.48828125</v>
      </c>
      <c r="Q218">
        <v>1.98</v>
      </c>
      <c r="R218">
        <v>3.3</v>
      </c>
      <c r="S218">
        <v>22</v>
      </c>
      <c r="T218">
        <v>44</v>
      </c>
      <c r="U218">
        <v>220</v>
      </c>
      <c r="V218">
        <v>22.53</v>
      </c>
      <c r="W218" s="2" t="s">
        <v>7</v>
      </c>
      <c r="X218" s="2" t="s">
        <v>271</v>
      </c>
      <c r="AA218" t="s">
        <v>325</v>
      </c>
    </row>
    <row r="219" spans="1:27">
      <c r="A219" s="27" t="s">
        <v>1575</v>
      </c>
      <c r="B219" t="s">
        <v>321</v>
      </c>
      <c r="C219" t="s">
        <v>270</v>
      </c>
      <c r="D219" t="s">
        <v>1</v>
      </c>
      <c r="E219" s="1">
        <v>10450</v>
      </c>
      <c r="F219" s="1">
        <v>4950</v>
      </c>
      <c r="I219" s="2">
        <f t="shared" ref="I219:I222" si="0">500/1024</f>
        <v>0.48828125</v>
      </c>
      <c r="N219" s="14" t="s">
        <v>25</v>
      </c>
      <c r="P219" t="s">
        <v>139</v>
      </c>
      <c r="Q219">
        <v>1.98</v>
      </c>
      <c r="R219">
        <v>3.3</v>
      </c>
      <c r="S219">
        <v>22</v>
      </c>
      <c r="T219">
        <v>44</v>
      </c>
      <c r="U219">
        <v>220</v>
      </c>
      <c r="V219">
        <v>22.53</v>
      </c>
      <c r="W219" s="2" t="s">
        <v>7</v>
      </c>
      <c r="X219" s="2" t="s">
        <v>271</v>
      </c>
      <c r="AA219" t="s">
        <v>325</v>
      </c>
    </row>
    <row r="220" spans="1:27">
      <c r="A220" s="27" t="s">
        <v>1576</v>
      </c>
      <c r="B220" t="s">
        <v>322</v>
      </c>
      <c r="C220" t="s">
        <v>270</v>
      </c>
      <c r="D220" t="s">
        <v>1</v>
      </c>
      <c r="E220" s="1">
        <v>12430</v>
      </c>
      <c r="F220" s="1">
        <v>6930</v>
      </c>
      <c r="I220" s="2">
        <f t="shared" si="0"/>
        <v>0.48828125</v>
      </c>
      <c r="N220" s="14" t="s">
        <v>8</v>
      </c>
      <c r="P220" t="s">
        <v>139</v>
      </c>
      <c r="Q220">
        <v>1.98</v>
      </c>
      <c r="R220">
        <v>3.3</v>
      </c>
      <c r="S220">
        <v>22</v>
      </c>
      <c r="T220">
        <v>44</v>
      </c>
      <c r="U220">
        <v>220</v>
      </c>
      <c r="V220">
        <v>22.53</v>
      </c>
      <c r="W220" s="2" t="s">
        <v>7</v>
      </c>
      <c r="X220" s="2" t="s">
        <v>271</v>
      </c>
      <c r="AA220" t="s">
        <v>325</v>
      </c>
    </row>
    <row r="221" spans="1:27">
      <c r="A221" s="27" t="s">
        <v>1577</v>
      </c>
      <c r="B221" t="s">
        <v>323</v>
      </c>
      <c r="C221" t="s">
        <v>270</v>
      </c>
      <c r="D221" t="s">
        <v>1</v>
      </c>
      <c r="E221" s="1">
        <v>15180</v>
      </c>
      <c r="F221" s="1">
        <v>9680</v>
      </c>
      <c r="I221" s="2">
        <f t="shared" si="0"/>
        <v>0.48828125</v>
      </c>
      <c r="N221" s="14" t="s">
        <v>89</v>
      </c>
      <c r="P221" t="s">
        <v>139</v>
      </c>
      <c r="Q221">
        <v>1.98</v>
      </c>
      <c r="R221">
        <v>3.3</v>
      </c>
      <c r="S221">
        <v>22</v>
      </c>
      <c r="T221">
        <v>44</v>
      </c>
      <c r="U221">
        <v>220</v>
      </c>
      <c r="V221">
        <v>22.53</v>
      </c>
      <c r="W221" s="2" t="s">
        <v>7</v>
      </c>
      <c r="X221" s="2" t="s">
        <v>271</v>
      </c>
      <c r="AA221" t="s">
        <v>325</v>
      </c>
    </row>
    <row r="222" spans="1:27">
      <c r="A222" s="27" t="s">
        <v>1578</v>
      </c>
      <c r="B222" t="s">
        <v>324</v>
      </c>
      <c r="C222" t="s">
        <v>270</v>
      </c>
      <c r="D222" t="s">
        <v>1</v>
      </c>
      <c r="E222" s="1">
        <v>17930</v>
      </c>
      <c r="F222" s="1">
        <v>12430</v>
      </c>
      <c r="I222" s="2">
        <f t="shared" si="0"/>
        <v>0.48828125</v>
      </c>
      <c r="N222" s="14" t="s">
        <v>50</v>
      </c>
      <c r="P222" t="s">
        <v>139</v>
      </c>
      <c r="Q222">
        <v>1.98</v>
      </c>
      <c r="R222">
        <v>3.3</v>
      </c>
      <c r="S222">
        <v>22</v>
      </c>
      <c r="T222">
        <v>44</v>
      </c>
      <c r="U222">
        <v>220</v>
      </c>
      <c r="V222">
        <v>22.53</v>
      </c>
      <c r="W222" s="2" t="s">
        <v>7</v>
      </c>
      <c r="X222" s="2" t="s">
        <v>271</v>
      </c>
      <c r="AA222" t="s">
        <v>325</v>
      </c>
    </row>
    <row r="223" spans="1:27">
      <c r="A223" s="27" t="s">
        <v>1579</v>
      </c>
      <c r="B223" t="s">
        <v>326</v>
      </c>
      <c r="C223" t="s">
        <v>270</v>
      </c>
      <c r="D223" t="s">
        <v>1</v>
      </c>
      <c r="E223" s="1">
        <v>12100</v>
      </c>
      <c r="F223" s="1">
        <v>6600</v>
      </c>
      <c r="I223" s="2">
        <v>1</v>
      </c>
      <c r="Q223">
        <v>1.98</v>
      </c>
      <c r="R223">
        <v>3.3</v>
      </c>
      <c r="S223">
        <v>22</v>
      </c>
      <c r="T223">
        <v>44</v>
      </c>
      <c r="U223">
        <v>220</v>
      </c>
      <c r="V223">
        <v>22.53</v>
      </c>
      <c r="W223" s="2" t="s">
        <v>7</v>
      </c>
      <c r="X223" s="2" t="s">
        <v>271</v>
      </c>
      <c r="AA223" t="s">
        <v>325</v>
      </c>
    </row>
    <row r="224" spans="1:27">
      <c r="A224" s="27" t="s">
        <v>1580</v>
      </c>
      <c r="B224" t="s">
        <v>331</v>
      </c>
      <c r="C224" t="s">
        <v>270</v>
      </c>
      <c r="D224" t="s">
        <v>1</v>
      </c>
      <c r="E224" s="1">
        <v>13420</v>
      </c>
      <c r="F224" s="1">
        <v>7920</v>
      </c>
      <c r="I224" s="2">
        <v>1</v>
      </c>
      <c r="N224" s="14" t="s">
        <v>25</v>
      </c>
      <c r="P224" t="s">
        <v>139</v>
      </c>
      <c r="Q224">
        <v>1.98</v>
      </c>
      <c r="R224">
        <v>3.3</v>
      </c>
      <c r="S224">
        <v>22</v>
      </c>
      <c r="T224">
        <v>44</v>
      </c>
      <c r="U224">
        <v>220</v>
      </c>
      <c r="V224">
        <v>22.53</v>
      </c>
      <c r="W224" s="2" t="s">
        <v>7</v>
      </c>
      <c r="X224" s="2" t="s">
        <v>271</v>
      </c>
      <c r="AA224" t="s">
        <v>325</v>
      </c>
    </row>
    <row r="225" spans="1:27">
      <c r="A225" s="27" t="s">
        <v>1581</v>
      </c>
      <c r="B225" t="s">
        <v>328</v>
      </c>
      <c r="C225" t="s">
        <v>270</v>
      </c>
      <c r="D225" t="s">
        <v>1</v>
      </c>
      <c r="E225" s="1">
        <v>15290</v>
      </c>
      <c r="F225" s="1">
        <v>9790</v>
      </c>
      <c r="I225" s="2">
        <v>1</v>
      </c>
      <c r="N225" s="14" t="s">
        <v>8</v>
      </c>
      <c r="P225" t="s">
        <v>139</v>
      </c>
      <c r="Q225">
        <v>1.98</v>
      </c>
      <c r="R225">
        <v>3.3</v>
      </c>
      <c r="S225">
        <v>22</v>
      </c>
      <c r="T225">
        <v>44</v>
      </c>
      <c r="U225">
        <v>220</v>
      </c>
      <c r="V225">
        <v>22.53</v>
      </c>
      <c r="W225" s="2" t="s">
        <v>7</v>
      </c>
      <c r="X225" s="2" t="s">
        <v>271</v>
      </c>
      <c r="AA225" t="s">
        <v>325</v>
      </c>
    </row>
    <row r="226" spans="1:27">
      <c r="A226" s="27" t="s">
        <v>1582</v>
      </c>
      <c r="B226" t="s">
        <v>329</v>
      </c>
      <c r="C226" t="s">
        <v>270</v>
      </c>
      <c r="D226" t="s">
        <v>1</v>
      </c>
      <c r="E226" s="1">
        <v>18150</v>
      </c>
      <c r="F226" s="1">
        <v>12650</v>
      </c>
      <c r="I226" s="2">
        <v>1</v>
      </c>
      <c r="N226" s="14" t="s">
        <v>89</v>
      </c>
      <c r="P226" t="s">
        <v>139</v>
      </c>
      <c r="Q226">
        <v>1.98</v>
      </c>
      <c r="R226">
        <v>3.3</v>
      </c>
      <c r="S226">
        <v>22</v>
      </c>
      <c r="T226">
        <v>44</v>
      </c>
      <c r="U226">
        <v>220</v>
      </c>
      <c r="V226">
        <v>22.53</v>
      </c>
      <c r="W226" s="2" t="s">
        <v>7</v>
      </c>
      <c r="X226" s="2" t="s">
        <v>271</v>
      </c>
      <c r="AA226" t="s">
        <v>325</v>
      </c>
    </row>
    <row r="227" spans="1:27">
      <c r="A227" s="27" t="s">
        <v>1583</v>
      </c>
      <c r="B227" t="s">
        <v>330</v>
      </c>
      <c r="C227" t="s">
        <v>270</v>
      </c>
      <c r="D227" t="s">
        <v>1</v>
      </c>
      <c r="E227" s="1">
        <v>20900</v>
      </c>
      <c r="F227" s="1">
        <v>15400</v>
      </c>
      <c r="I227" s="2">
        <v>1</v>
      </c>
      <c r="N227" s="14" t="s">
        <v>50</v>
      </c>
      <c r="P227" t="s">
        <v>139</v>
      </c>
      <c r="Q227">
        <v>1.98</v>
      </c>
      <c r="R227">
        <v>3.3</v>
      </c>
      <c r="S227">
        <v>22</v>
      </c>
      <c r="T227">
        <v>44</v>
      </c>
      <c r="U227">
        <v>220</v>
      </c>
      <c r="V227">
        <v>22.53</v>
      </c>
      <c r="W227" s="2" t="s">
        <v>7</v>
      </c>
      <c r="X227" s="2" t="s">
        <v>271</v>
      </c>
      <c r="AA227" t="s">
        <v>325</v>
      </c>
    </row>
    <row r="228" spans="1:27">
      <c r="A228" s="27" t="s">
        <v>1584</v>
      </c>
      <c r="B228" t="s">
        <v>332</v>
      </c>
      <c r="C228" t="s">
        <v>270</v>
      </c>
      <c r="D228" t="s">
        <v>1</v>
      </c>
      <c r="E228" s="1">
        <v>16500</v>
      </c>
      <c r="F228" s="1">
        <v>11000</v>
      </c>
      <c r="I228" s="2">
        <v>2</v>
      </c>
      <c r="Q228">
        <v>1.98</v>
      </c>
      <c r="R228">
        <v>3.3</v>
      </c>
      <c r="S228">
        <v>22</v>
      </c>
      <c r="T228">
        <v>44</v>
      </c>
      <c r="U228">
        <v>220</v>
      </c>
      <c r="V228">
        <v>22.53</v>
      </c>
      <c r="W228" s="2" t="s">
        <v>7</v>
      </c>
      <c r="X228" s="2" t="s">
        <v>271</v>
      </c>
      <c r="AA228" t="s">
        <v>325</v>
      </c>
    </row>
    <row r="229" spans="1:27">
      <c r="A229" s="27" t="s">
        <v>1585</v>
      </c>
      <c r="B229" t="s">
        <v>327</v>
      </c>
      <c r="C229" t="s">
        <v>270</v>
      </c>
      <c r="D229" t="s">
        <v>1</v>
      </c>
      <c r="E229" s="1">
        <v>18700</v>
      </c>
      <c r="F229" s="1">
        <v>13200</v>
      </c>
      <c r="I229" s="2">
        <v>2</v>
      </c>
      <c r="N229" s="14" t="s">
        <v>25</v>
      </c>
      <c r="P229" t="s">
        <v>139</v>
      </c>
      <c r="Q229">
        <v>1.98</v>
      </c>
      <c r="R229">
        <v>3.3</v>
      </c>
      <c r="S229">
        <v>22</v>
      </c>
      <c r="T229">
        <v>44</v>
      </c>
      <c r="U229">
        <v>220</v>
      </c>
      <c r="V229">
        <v>22.53</v>
      </c>
      <c r="W229" s="2" t="s">
        <v>7</v>
      </c>
      <c r="X229" s="2" t="s">
        <v>271</v>
      </c>
      <c r="AA229" t="s">
        <v>325</v>
      </c>
    </row>
    <row r="230" spans="1:27">
      <c r="A230" s="27" t="s">
        <v>1586</v>
      </c>
      <c r="B230" t="s">
        <v>333</v>
      </c>
      <c r="C230" t="s">
        <v>270</v>
      </c>
      <c r="D230" t="s">
        <v>1</v>
      </c>
      <c r="E230" s="1">
        <v>20460</v>
      </c>
      <c r="F230" s="1">
        <v>14960</v>
      </c>
      <c r="I230" s="2">
        <v>2</v>
      </c>
      <c r="N230" s="14" t="s">
        <v>8</v>
      </c>
      <c r="P230" t="s">
        <v>139</v>
      </c>
      <c r="Q230">
        <v>1.98</v>
      </c>
      <c r="R230">
        <v>3.3</v>
      </c>
      <c r="S230">
        <v>22</v>
      </c>
      <c r="T230">
        <v>44</v>
      </c>
      <c r="U230">
        <v>220</v>
      </c>
      <c r="V230">
        <v>22.53</v>
      </c>
      <c r="W230" s="2" t="s">
        <v>7</v>
      </c>
      <c r="X230" s="2" t="s">
        <v>271</v>
      </c>
      <c r="AA230" t="s">
        <v>325</v>
      </c>
    </row>
    <row r="231" spans="1:27">
      <c r="A231" s="27" t="s">
        <v>1587</v>
      </c>
      <c r="B231" t="s">
        <v>334</v>
      </c>
      <c r="C231" t="s">
        <v>270</v>
      </c>
      <c r="D231" t="s">
        <v>1</v>
      </c>
      <c r="E231" s="1">
        <v>23320</v>
      </c>
      <c r="F231" s="1">
        <v>17820</v>
      </c>
      <c r="I231" s="2">
        <v>2</v>
      </c>
      <c r="N231" s="14" t="s">
        <v>89</v>
      </c>
      <c r="P231" t="s">
        <v>139</v>
      </c>
      <c r="Q231">
        <v>1.98</v>
      </c>
      <c r="R231">
        <v>3.3</v>
      </c>
      <c r="S231">
        <v>22</v>
      </c>
      <c r="T231">
        <v>44</v>
      </c>
      <c r="U231">
        <v>220</v>
      </c>
      <c r="V231">
        <v>22.53</v>
      </c>
      <c r="W231" s="2" t="s">
        <v>7</v>
      </c>
      <c r="X231" s="2" t="s">
        <v>271</v>
      </c>
      <c r="AA231" t="s">
        <v>325</v>
      </c>
    </row>
    <row r="232" spans="1:27">
      <c r="A232" s="27" t="s">
        <v>1588</v>
      </c>
      <c r="B232" t="s">
        <v>335</v>
      </c>
      <c r="C232" t="s">
        <v>270</v>
      </c>
      <c r="D232" t="s">
        <v>1</v>
      </c>
      <c r="E232" s="1">
        <v>25850</v>
      </c>
      <c r="F232" s="1">
        <v>20350</v>
      </c>
      <c r="I232" s="2">
        <v>2</v>
      </c>
      <c r="N232" s="14" t="s">
        <v>50</v>
      </c>
      <c r="P232" t="s">
        <v>139</v>
      </c>
      <c r="Q232">
        <v>1.98</v>
      </c>
      <c r="R232">
        <v>3.3</v>
      </c>
      <c r="S232">
        <v>22</v>
      </c>
      <c r="T232">
        <v>44</v>
      </c>
      <c r="U232">
        <v>220</v>
      </c>
      <c r="V232">
        <v>22.53</v>
      </c>
      <c r="W232" s="2" t="s">
        <v>7</v>
      </c>
      <c r="X232" s="2" t="s">
        <v>271</v>
      </c>
      <c r="AA232" t="s">
        <v>325</v>
      </c>
    </row>
    <row r="233" spans="1:27">
      <c r="A233" s="27" t="s">
        <v>1589</v>
      </c>
      <c r="B233" t="s">
        <v>336</v>
      </c>
      <c r="C233" t="s">
        <v>270</v>
      </c>
      <c r="D233" t="s">
        <v>1</v>
      </c>
      <c r="E233" s="1">
        <v>24860</v>
      </c>
      <c r="F233" s="1">
        <v>19360</v>
      </c>
      <c r="I233" s="2">
        <v>3.5</v>
      </c>
      <c r="P233" t="s">
        <v>628</v>
      </c>
      <c r="Q233">
        <v>1.98</v>
      </c>
      <c r="R233">
        <v>3.3</v>
      </c>
      <c r="S233">
        <v>22</v>
      </c>
      <c r="T233">
        <v>44</v>
      </c>
      <c r="U233">
        <v>220</v>
      </c>
      <c r="V233">
        <v>22.53</v>
      </c>
      <c r="W233" s="2" t="s">
        <v>7</v>
      </c>
      <c r="X233" s="2" t="s">
        <v>271</v>
      </c>
      <c r="AA233" t="s">
        <v>325</v>
      </c>
    </row>
    <row r="234" spans="1:27">
      <c r="A234" s="27" t="s">
        <v>1590</v>
      </c>
      <c r="B234" t="s">
        <v>337</v>
      </c>
      <c r="C234" t="s">
        <v>270</v>
      </c>
      <c r="D234" t="s">
        <v>1</v>
      </c>
      <c r="E234" s="1">
        <v>25300</v>
      </c>
      <c r="F234" s="1">
        <v>19800</v>
      </c>
      <c r="I234" s="2">
        <v>3.5</v>
      </c>
      <c r="N234" s="14" t="s">
        <v>25</v>
      </c>
      <c r="P234" t="s">
        <v>628</v>
      </c>
      <c r="Q234">
        <v>1.98</v>
      </c>
      <c r="R234">
        <v>3.3</v>
      </c>
      <c r="S234">
        <v>22</v>
      </c>
      <c r="T234">
        <v>44</v>
      </c>
      <c r="U234">
        <v>220</v>
      </c>
      <c r="V234">
        <v>22.53</v>
      </c>
      <c r="W234" s="2" t="s">
        <v>7</v>
      </c>
      <c r="X234" s="2" t="s">
        <v>271</v>
      </c>
      <c r="AA234" t="s">
        <v>325</v>
      </c>
    </row>
    <row r="235" spans="1:27">
      <c r="A235" s="27" t="s">
        <v>1591</v>
      </c>
      <c r="B235" t="s">
        <v>338</v>
      </c>
      <c r="C235" t="s">
        <v>270</v>
      </c>
      <c r="D235" t="s">
        <v>1</v>
      </c>
      <c r="E235" s="1">
        <v>25850</v>
      </c>
      <c r="F235" s="1">
        <v>20350</v>
      </c>
      <c r="I235" s="2">
        <v>3.5</v>
      </c>
      <c r="N235" s="14" t="s">
        <v>8</v>
      </c>
      <c r="P235" t="s">
        <v>628</v>
      </c>
      <c r="Q235">
        <v>1.98</v>
      </c>
      <c r="R235">
        <v>3.3</v>
      </c>
      <c r="S235">
        <v>22</v>
      </c>
      <c r="T235">
        <v>44</v>
      </c>
      <c r="U235">
        <v>220</v>
      </c>
      <c r="V235">
        <v>22.53</v>
      </c>
      <c r="W235" s="2" t="s">
        <v>7</v>
      </c>
      <c r="X235" s="2" t="s">
        <v>271</v>
      </c>
      <c r="AA235" t="s">
        <v>325</v>
      </c>
    </row>
    <row r="236" spans="1:27">
      <c r="A236" s="27" t="s">
        <v>1592</v>
      </c>
      <c r="B236" t="s">
        <v>339</v>
      </c>
      <c r="C236" t="s">
        <v>270</v>
      </c>
      <c r="D236" t="s">
        <v>1</v>
      </c>
      <c r="E236" s="1">
        <v>28050</v>
      </c>
      <c r="F236" s="1">
        <v>22550</v>
      </c>
      <c r="I236" s="2">
        <v>3.5</v>
      </c>
      <c r="N236" s="14" t="s">
        <v>89</v>
      </c>
      <c r="P236" t="s">
        <v>628</v>
      </c>
      <c r="Q236">
        <v>1.98</v>
      </c>
      <c r="R236">
        <v>3.3</v>
      </c>
      <c r="S236">
        <v>22</v>
      </c>
      <c r="T236">
        <v>44</v>
      </c>
      <c r="U236">
        <v>220</v>
      </c>
      <c r="V236">
        <v>22.53</v>
      </c>
      <c r="W236" s="2" t="s">
        <v>7</v>
      </c>
      <c r="X236" s="2" t="s">
        <v>271</v>
      </c>
      <c r="AA236" t="s">
        <v>325</v>
      </c>
    </row>
    <row r="237" spans="1:27">
      <c r="A237" s="27" t="s">
        <v>1593</v>
      </c>
      <c r="B237" t="s">
        <v>340</v>
      </c>
      <c r="C237" t="s">
        <v>270</v>
      </c>
      <c r="D237" t="s">
        <v>1</v>
      </c>
      <c r="E237" s="1">
        <v>30250</v>
      </c>
      <c r="F237" s="1">
        <v>24750</v>
      </c>
      <c r="I237" s="2">
        <v>3.5</v>
      </c>
      <c r="N237" s="14" t="s">
        <v>50</v>
      </c>
      <c r="P237" t="s">
        <v>628</v>
      </c>
      <c r="Q237">
        <v>1.98</v>
      </c>
      <c r="R237">
        <v>3.3</v>
      </c>
      <c r="S237">
        <v>22</v>
      </c>
      <c r="T237">
        <v>44</v>
      </c>
      <c r="U237">
        <v>220</v>
      </c>
      <c r="V237">
        <v>22.53</v>
      </c>
      <c r="W237" s="2" t="s">
        <v>7</v>
      </c>
      <c r="X237" s="2" t="s">
        <v>271</v>
      </c>
      <c r="AA237" t="s">
        <v>325</v>
      </c>
    </row>
    <row r="238" spans="1:27">
      <c r="A238" s="27" t="s">
        <v>1594</v>
      </c>
      <c r="B238" t="s">
        <v>343</v>
      </c>
      <c r="C238" t="s">
        <v>270</v>
      </c>
      <c r="D238" t="s">
        <v>1</v>
      </c>
      <c r="E238" s="1">
        <v>28050</v>
      </c>
      <c r="F238" s="1">
        <v>22550</v>
      </c>
      <c r="I238" s="2">
        <v>7</v>
      </c>
      <c r="P238" t="s">
        <v>628</v>
      </c>
      <c r="Q238">
        <v>1.98</v>
      </c>
      <c r="R238">
        <v>3.3</v>
      </c>
      <c r="S238">
        <v>22</v>
      </c>
      <c r="T238">
        <v>44</v>
      </c>
      <c r="U238">
        <v>220</v>
      </c>
      <c r="V238">
        <v>22.53</v>
      </c>
      <c r="W238" s="2" t="s">
        <v>7</v>
      </c>
      <c r="X238" s="2" t="s">
        <v>271</v>
      </c>
      <c r="AA238" t="s">
        <v>325</v>
      </c>
    </row>
    <row r="239" spans="1:27">
      <c r="A239" s="27" t="s">
        <v>1595</v>
      </c>
      <c r="B239" t="s">
        <v>341</v>
      </c>
      <c r="C239" t="s">
        <v>270</v>
      </c>
      <c r="D239" t="s">
        <v>1</v>
      </c>
      <c r="E239" s="1">
        <v>29150</v>
      </c>
      <c r="F239" s="1">
        <v>23650</v>
      </c>
      <c r="I239" s="2">
        <v>7</v>
      </c>
      <c r="N239" s="14" t="s">
        <v>25</v>
      </c>
      <c r="P239" t="s">
        <v>628</v>
      </c>
      <c r="Q239">
        <v>1.98</v>
      </c>
      <c r="R239">
        <v>3.3</v>
      </c>
      <c r="S239">
        <v>22</v>
      </c>
      <c r="T239">
        <v>44</v>
      </c>
      <c r="U239">
        <v>220</v>
      </c>
      <c r="V239">
        <v>22.53</v>
      </c>
      <c r="W239" s="2" t="s">
        <v>7</v>
      </c>
      <c r="X239" s="2" t="s">
        <v>271</v>
      </c>
      <c r="AA239" t="s">
        <v>325</v>
      </c>
    </row>
    <row r="240" spans="1:27">
      <c r="A240" s="27" t="s">
        <v>1596</v>
      </c>
      <c r="B240" t="s">
        <v>342</v>
      </c>
      <c r="C240" t="s">
        <v>270</v>
      </c>
      <c r="D240" t="s">
        <v>1</v>
      </c>
      <c r="E240" s="1">
        <v>29700</v>
      </c>
      <c r="F240" s="1">
        <v>24200</v>
      </c>
      <c r="I240" s="2">
        <v>7</v>
      </c>
      <c r="N240" s="14" t="s">
        <v>8</v>
      </c>
      <c r="P240" t="s">
        <v>628</v>
      </c>
      <c r="Q240">
        <v>1.98</v>
      </c>
      <c r="R240">
        <v>3.3</v>
      </c>
      <c r="S240">
        <v>22</v>
      </c>
      <c r="T240">
        <v>44</v>
      </c>
      <c r="U240">
        <v>220</v>
      </c>
      <c r="V240">
        <v>22.53</v>
      </c>
      <c r="W240" s="2" t="s">
        <v>7</v>
      </c>
      <c r="X240" s="2" t="s">
        <v>271</v>
      </c>
      <c r="AA240" t="s">
        <v>325</v>
      </c>
    </row>
    <row r="241" spans="1:27">
      <c r="A241" s="27" t="s">
        <v>1597</v>
      </c>
      <c r="B241" t="s">
        <v>345</v>
      </c>
      <c r="C241" t="s">
        <v>270</v>
      </c>
      <c r="D241" t="s">
        <v>1</v>
      </c>
      <c r="E241" s="1">
        <v>31900</v>
      </c>
      <c r="F241" s="1">
        <v>26400</v>
      </c>
      <c r="I241" s="2">
        <v>7</v>
      </c>
      <c r="N241" s="14" t="s">
        <v>89</v>
      </c>
      <c r="P241" t="s">
        <v>628</v>
      </c>
      <c r="Q241">
        <v>1.98</v>
      </c>
      <c r="R241">
        <v>3.3</v>
      </c>
      <c r="S241">
        <v>22</v>
      </c>
      <c r="T241">
        <v>44</v>
      </c>
      <c r="U241">
        <v>220</v>
      </c>
      <c r="V241">
        <v>22.53</v>
      </c>
      <c r="W241" s="2" t="s">
        <v>7</v>
      </c>
      <c r="X241" s="2" t="s">
        <v>271</v>
      </c>
      <c r="AA241" t="s">
        <v>325</v>
      </c>
    </row>
    <row r="242" spans="1:27">
      <c r="A242" s="27" t="s">
        <v>1598</v>
      </c>
      <c r="B242" t="s">
        <v>344</v>
      </c>
      <c r="C242" t="s">
        <v>270</v>
      </c>
      <c r="D242" t="s">
        <v>1</v>
      </c>
      <c r="E242" s="1">
        <v>34100</v>
      </c>
      <c r="F242" s="1">
        <v>28600</v>
      </c>
      <c r="I242" s="2">
        <v>7</v>
      </c>
      <c r="N242" s="14" t="s">
        <v>50</v>
      </c>
      <c r="P242" t="s">
        <v>628</v>
      </c>
      <c r="Q242">
        <v>1.98</v>
      </c>
      <c r="R242">
        <v>3.3</v>
      </c>
      <c r="S242">
        <v>22</v>
      </c>
      <c r="T242">
        <v>44</v>
      </c>
      <c r="U242">
        <v>220</v>
      </c>
      <c r="V242">
        <v>22.53</v>
      </c>
      <c r="W242" s="2" t="s">
        <v>7</v>
      </c>
      <c r="X242" s="2" t="s">
        <v>271</v>
      </c>
      <c r="AA242" t="s">
        <v>325</v>
      </c>
    </row>
    <row r="243" spans="1:27">
      <c r="A243" s="27" t="s">
        <v>1599</v>
      </c>
      <c r="B243" t="s">
        <v>346</v>
      </c>
      <c r="C243" t="s">
        <v>270</v>
      </c>
      <c r="D243" t="s">
        <v>1</v>
      </c>
      <c r="E243" s="1">
        <v>8250</v>
      </c>
      <c r="F243" s="1">
        <v>2750</v>
      </c>
      <c r="N243" s="14" t="s">
        <v>25</v>
      </c>
      <c r="P243" t="s">
        <v>139</v>
      </c>
      <c r="Q243">
        <v>1.98</v>
      </c>
      <c r="R243">
        <v>3.3</v>
      </c>
      <c r="S243">
        <v>22</v>
      </c>
      <c r="T243">
        <v>44</v>
      </c>
      <c r="U243">
        <v>220</v>
      </c>
      <c r="V243">
        <v>22.53</v>
      </c>
      <c r="W243" s="2" t="s">
        <v>7</v>
      </c>
      <c r="X243" s="2" t="s">
        <v>271</v>
      </c>
      <c r="AA243" t="s">
        <v>325</v>
      </c>
    </row>
    <row r="244" spans="1:27">
      <c r="A244" s="27" t="s">
        <v>1600</v>
      </c>
      <c r="B244" t="s">
        <v>349</v>
      </c>
      <c r="C244" t="s">
        <v>270</v>
      </c>
      <c r="D244" t="s">
        <v>1</v>
      </c>
      <c r="E244" s="1">
        <v>10250</v>
      </c>
      <c r="F244" s="1">
        <v>4750</v>
      </c>
      <c r="N244" s="14" t="s">
        <v>8</v>
      </c>
      <c r="P244" t="s">
        <v>139</v>
      </c>
      <c r="Q244">
        <v>1.98</v>
      </c>
      <c r="R244">
        <v>3.3</v>
      </c>
      <c r="S244">
        <v>22</v>
      </c>
      <c r="T244">
        <v>44</v>
      </c>
      <c r="U244">
        <v>220</v>
      </c>
      <c r="V244">
        <v>22.53</v>
      </c>
      <c r="W244" s="2" t="s">
        <v>7</v>
      </c>
      <c r="X244" s="2" t="s">
        <v>271</v>
      </c>
      <c r="AA244" t="s">
        <v>325</v>
      </c>
    </row>
    <row r="245" spans="1:27">
      <c r="A245" s="27" t="s">
        <v>1601</v>
      </c>
      <c r="B245" t="s">
        <v>347</v>
      </c>
      <c r="C245" t="s">
        <v>270</v>
      </c>
      <c r="D245" t="s">
        <v>1</v>
      </c>
      <c r="E245" s="1">
        <v>12450</v>
      </c>
      <c r="F245" s="1">
        <v>6950</v>
      </c>
      <c r="N245" s="14" t="s">
        <v>89</v>
      </c>
      <c r="P245" t="s">
        <v>139</v>
      </c>
      <c r="Q245">
        <v>1.98</v>
      </c>
      <c r="R245">
        <v>3.3</v>
      </c>
      <c r="S245">
        <v>22</v>
      </c>
      <c r="T245">
        <v>44</v>
      </c>
      <c r="U245">
        <v>220</v>
      </c>
      <c r="V245">
        <v>22.53</v>
      </c>
      <c r="W245" s="2" t="s">
        <v>7</v>
      </c>
      <c r="X245" s="2" t="s">
        <v>271</v>
      </c>
      <c r="AA245" t="s">
        <v>325</v>
      </c>
    </row>
    <row r="246" spans="1:27">
      <c r="A246" s="27" t="s">
        <v>1602</v>
      </c>
      <c r="B246" t="s">
        <v>348</v>
      </c>
      <c r="C246" t="s">
        <v>270</v>
      </c>
      <c r="D246" t="s">
        <v>1</v>
      </c>
      <c r="E246" s="1">
        <v>15400</v>
      </c>
      <c r="F246" s="1">
        <v>9900</v>
      </c>
      <c r="N246" s="14" t="s">
        <v>50</v>
      </c>
      <c r="P246" t="s">
        <v>139</v>
      </c>
      <c r="Q246">
        <v>1.98</v>
      </c>
      <c r="R246">
        <v>3.3</v>
      </c>
      <c r="S246">
        <v>22</v>
      </c>
      <c r="T246">
        <v>44</v>
      </c>
      <c r="U246">
        <v>220</v>
      </c>
      <c r="V246">
        <v>22.53</v>
      </c>
      <c r="W246" s="2" t="s">
        <v>7</v>
      </c>
      <c r="X246" s="2" t="s">
        <v>271</v>
      </c>
      <c r="AA246" t="s">
        <v>325</v>
      </c>
    </row>
    <row r="247" spans="1:27">
      <c r="A247" s="27" t="s">
        <v>1603</v>
      </c>
      <c r="B247" t="s">
        <v>350</v>
      </c>
      <c r="C247" t="s">
        <v>270</v>
      </c>
      <c r="D247" t="s">
        <v>1</v>
      </c>
      <c r="E247" s="1">
        <v>8800</v>
      </c>
      <c r="F247" s="1">
        <v>3300</v>
      </c>
      <c r="I247" s="2">
        <f>500/1024</f>
        <v>0.48828125</v>
      </c>
      <c r="P247" t="s">
        <v>628</v>
      </c>
      <c r="Q247">
        <v>1.98</v>
      </c>
      <c r="R247">
        <v>3.3</v>
      </c>
      <c r="S247">
        <v>22</v>
      </c>
      <c r="T247">
        <v>44</v>
      </c>
      <c r="U247">
        <v>220</v>
      </c>
      <c r="V247">
        <v>22.53</v>
      </c>
      <c r="W247" s="2" t="s">
        <v>7</v>
      </c>
      <c r="X247" s="2" t="s">
        <v>271</v>
      </c>
      <c r="AA247" t="s">
        <v>325</v>
      </c>
    </row>
    <row r="248" spans="1:27">
      <c r="A248" s="27" t="s">
        <v>1604</v>
      </c>
      <c r="B248" t="s">
        <v>351</v>
      </c>
      <c r="C248" t="s">
        <v>270</v>
      </c>
      <c r="D248" t="s">
        <v>1</v>
      </c>
      <c r="E248" s="1">
        <v>10450</v>
      </c>
      <c r="F248" s="1">
        <v>4950</v>
      </c>
      <c r="I248" s="2">
        <f t="shared" ref="I248:I250" si="1">500/1024</f>
        <v>0.48828125</v>
      </c>
      <c r="N248" s="14" t="s">
        <v>25</v>
      </c>
      <c r="P248" t="s">
        <v>139</v>
      </c>
      <c r="Q248">
        <v>1.98</v>
      </c>
      <c r="R248">
        <v>3.3</v>
      </c>
      <c r="S248">
        <v>22</v>
      </c>
      <c r="T248">
        <v>44</v>
      </c>
      <c r="U248">
        <v>220</v>
      </c>
      <c r="V248">
        <v>22.53</v>
      </c>
      <c r="W248" s="2" t="s">
        <v>7</v>
      </c>
      <c r="X248" s="2" t="s">
        <v>271</v>
      </c>
      <c r="AA248" t="s">
        <v>325</v>
      </c>
    </row>
    <row r="249" spans="1:27">
      <c r="A249" s="27" t="s">
        <v>1605</v>
      </c>
      <c r="B249" t="s">
        <v>352</v>
      </c>
      <c r="C249" t="s">
        <v>270</v>
      </c>
      <c r="D249" t="s">
        <v>1</v>
      </c>
      <c r="E249" s="1">
        <v>12430</v>
      </c>
      <c r="F249" s="1">
        <v>6930</v>
      </c>
      <c r="I249" s="2">
        <f t="shared" si="1"/>
        <v>0.48828125</v>
      </c>
      <c r="N249" s="14" t="s">
        <v>8</v>
      </c>
      <c r="P249" t="s">
        <v>357</v>
      </c>
      <c r="Q249">
        <v>1.98</v>
      </c>
      <c r="R249">
        <v>3.3</v>
      </c>
      <c r="S249">
        <v>22</v>
      </c>
      <c r="T249">
        <v>44</v>
      </c>
      <c r="U249">
        <v>220</v>
      </c>
      <c r="V249">
        <v>22.53</v>
      </c>
      <c r="W249" s="2" t="s">
        <v>7</v>
      </c>
      <c r="X249" s="2" t="s">
        <v>271</v>
      </c>
      <c r="AA249" t="s">
        <v>325</v>
      </c>
    </row>
    <row r="250" spans="1:27">
      <c r="A250" s="27" t="s">
        <v>1606</v>
      </c>
      <c r="B250" t="s">
        <v>353</v>
      </c>
      <c r="C250" t="s">
        <v>270</v>
      </c>
      <c r="D250" t="s">
        <v>1</v>
      </c>
      <c r="E250" s="1">
        <v>15180</v>
      </c>
      <c r="F250" s="1">
        <v>9680</v>
      </c>
      <c r="I250" s="2">
        <f t="shared" si="1"/>
        <v>0.48828125</v>
      </c>
      <c r="N250" s="14" t="s">
        <v>89</v>
      </c>
      <c r="P250" t="s">
        <v>358</v>
      </c>
      <c r="Q250">
        <v>1.98</v>
      </c>
      <c r="R250">
        <v>3.3</v>
      </c>
      <c r="S250">
        <v>22</v>
      </c>
      <c r="T250">
        <v>44</v>
      </c>
      <c r="U250">
        <v>220</v>
      </c>
      <c r="V250">
        <v>22.53</v>
      </c>
      <c r="W250" s="2" t="s">
        <v>7</v>
      </c>
      <c r="X250" s="2" t="s">
        <v>271</v>
      </c>
      <c r="AA250" t="s">
        <v>325</v>
      </c>
    </row>
    <row r="251" spans="1:27">
      <c r="A251" s="27" t="s">
        <v>1607</v>
      </c>
      <c r="B251" t="s">
        <v>354</v>
      </c>
      <c r="C251" t="s">
        <v>270</v>
      </c>
      <c r="D251" t="s">
        <v>1</v>
      </c>
      <c r="E251" s="1">
        <v>13420</v>
      </c>
      <c r="F251" s="1">
        <v>7920</v>
      </c>
      <c r="I251" s="2">
        <v>1</v>
      </c>
      <c r="N251" s="14" t="s">
        <v>25</v>
      </c>
      <c r="P251" t="s">
        <v>359</v>
      </c>
      <c r="Q251">
        <v>1.98</v>
      </c>
      <c r="R251">
        <v>3.3</v>
      </c>
      <c r="S251">
        <v>22</v>
      </c>
      <c r="T251">
        <v>44</v>
      </c>
      <c r="U251">
        <v>220</v>
      </c>
      <c r="V251">
        <v>22.53</v>
      </c>
      <c r="W251" s="2" t="s">
        <v>7</v>
      </c>
      <c r="X251" s="2" t="s">
        <v>271</v>
      </c>
      <c r="AA251" t="s">
        <v>325</v>
      </c>
    </row>
    <row r="252" spans="1:27">
      <c r="A252" s="27" t="s">
        <v>1608</v>
      </c>
      <c r="B252" t="s">
        <v>355</v>
      </c>
      <c r="C252" t="s">
        <v>270</v>
      </c>
      <c r="D252" t="s">
        <v>1</v>
      </c>
      <c r="E252" s="1">
        <v>15290</v>
      </c>
      <c r="F252" s="1">
        <v>9790</v>
      </c>
      <c r="I252" s="2">
        <v>1</v>
      </c>
      <c r="N252" s="14" t="s">
        <v>8</v>
      </c>
      <c r="P252" t="s">
        <v>360</v>
      </c>
      <c r="Q252">
        <v>1.98</v>
      </c>
      <c r="R252">
        <v>3.3</v>
      </c>
      <c r="S252">
        <v>22</v>
      </c>
      <c r="T252">
        <v>44</v>
      </c>
      <c r="U252">
        <v>220</v>
      </c>
      <c r="V252">
        <v>22.53</v>
      </c>
      <c r="W252" s="2" t="s">
        <v>7</v>
      </c>
      <c r="X252" s="2" t="s">
        <v>271</v>
      </c>
      <c r="AA252" t="s">
        <v>325</v>
      </c>
    </row>
    <row r="253" spans="1:27">
      <c r="A253" s="27" t="s">
        <v>1609</v>
      </c>
      <c r="B253" t="s">
        <v>356</v>
      </c>
      <c r="C253" t="s">
        <v>270</v>
      </c>
      <c r="D253" t="s">
        <v>1</v>
      </c>
      <c r="E253" s="1">
        <v>18150</v>
      </c>
      <c r="F253" s="1">
        <v>12650</v>
      </c>
      <c r="I253" s="2">
        <v>1</v>
      </c>
      <c r="N253" s="14" t="s">
        <v>89</v>
      </c>
      <c r="P253" t="s">
        <v>361</v>
      </c>
      <c r="Q253">
        <v>1.98</v>
      </c>
      <c r="R253">
        <v>3.3</v>
      </c>
      <c r="S253">
        <v>22</v>
      </c>
      <c r="T253">
        <v>44</v>
      </c>
      <c r="U253">
        <v>220</v>
      </c>
      <c r="V253">
        <v>22.53</v>
      </c>
      <c r="W253" s="2" t="s">
        <v>7</v>
      </c>
      <c r="X253" s="2" t="s">
        <v>271</v>
      </c>
      <c r="AA253" t="s">
        <v>325</v>
      </c>
    </row>
    <row r="254" spans="1:27">
      <c r="A254" s="27" t="s">
        <v>1610</v>
      </c>
      <c r="B254" t="s">
        <v>362</v>
      </c>
      <c r="C254" t="s">
        <v>270</v>
      </c>
      <c r="D254" t="s">
        <v>1</v>
      </c>
      <c r="E254" s="1">
        <v>7700</v>
      </c>
      <c r="I254" s="2">
        <f>50/1024</f>
        <v>4.8828125E-2</v>
      </c>
      <c r="L254" s="2" t="s">
        <v>734</v>
      </c>
      <c r="P254" t="s">
        <v>628</v>
      </c>
      <c r="Q254">
        <v>1.98</v>
      </c>
      <c r="R254">
        <v>3.3</v>
      </c>
      <c r="S254">
        <v>22</v>
      </c>
      <c r="T254">
        <v>44</v>
      </c>
      <c r="U254">
        <v>220</v>
      </c>
      <c r="V254">
        <v>22.53</v>
      </c>
      <c r="W254" s="2" t="s">
        <v>7</v>
      </c>
      <c r="X254" s="2" t="s">
        <v>271</v>
      </c>
      <c r="Y254" t="s">
        <v>365</v>
      </c>
      <c r="AA254" t="s">
        <v>325</v>
      </c>
    </row>
    <row r="255" spans="1:27">
      <c r="A255" s="27" t="s">
        <v>1611</v>
      </c>
      <c r="B255" t="s">
        <v>363</v>
      </c>
      <c r="C255" t="s">
        <v>270</v>
      </c>
      <c r="D255" t="s">
        <v>1</v>
      </c>
      <c r="E255" s="1">
        <v>22990</v>
      </c>
      <c r="F255" s="1">
        <v>11990</v>
      </c>
      <c r="I255" s="2">
        <v>1</v>
      </c>
      <c r="N255" s="14" t="s">
        <v>89</v>
      </c>
      <c r="P255" t="s">
        <v>9</v>
      </c>
      <c r="Q255">
        <v>1.98</v>
      </c>
      <c r="R255">
        <v>3.3</v>
      </c>
      <c r="S255">
        <v>22</v>
      </c>
      <c r="T255">
        <v>44</v>
      </c>
      <c r="U255">
        <v>220</v>
      </c>
      <c r="V255">
        <v>22.53</v>
      </c>
      <c r="W255" s="2" t="s">
        <v>7</v>
      </c>
      <c r="X255" s="2" t="s">
        <v>271</v>
      </c>
      <c r="Y255" t="s">
        <v>365</v>
      </c>
      <c r="AA255" t="s">
        <v>325</v>
      </c>
    </row>
    <row r="256" spans="1:27">
      <c r="A256" s="27" t="s">
        <v>1612</v>
      </c>
      <c r="B256" t="s">
        <v>364</v>
      </c>
      <c r="C256" t="s">
        <v>270</v>
      </c>
      <c r="D256" t="s">
        <v>1</v>
      </c>
      <c r="E256" s="1">
        <v>34000</v>
      </c>
      <c r="F256" s="1">
        <v>17500</v>
      </c>
      <c r="I256" s="2">
        <v>6</v>
      </c>
      <c r="N256" s="14" t="s">
        <v>8</v>
      </c>
      <c r="P256" t="s">
        <v>9</v>
      </c>
      <c r="Q256">
        <v>1.98</v>
      </c>
      <c r="R256">
        <v>3.3</v>
      </c>
      <c r="S256">
        <v>22</v>
      </c>
      <c r="T256">
        <v>44</v>
      </c>
      <c r="U256">
        <v>220</v>
      </c>
      <c r="V256">
        <v>22.53</v>
      </c>
      <c r="W256" s="2" t="s">
        <v>7</v>
      </c>
      <c r="X256" s="2" t="s">
        <v>271</v>
      </c>
      <c r="Y256" t="s">
        <v>365</v>
      </c>
      <c r="AA256" t="s">
        <v>325</v>
      </c>
    </row>
    <row r="257" spans="1:27">
      <c r="A257" s="27" t="s">
        <v>1613</v>
      </c>
      <c r="B257" t="s">
        <v>366</v>
      </c>
      <c r="C257" t="s">
        <v>270</v>
      </c>
      <c r="D257" t="s">
        <v>1</v>
      </c>
      <c r="E257" s="1">
        <v>35200</v>
      </c>
      <c r="F257" s="1">
        <v>18700</v>
      </c>
      <c r="I257" s="2">
        <v>1.5</v>
      </c>
      <c r="N257" s="14" t="s">
        <v>6</v>
      </c>
      <c r="O257" s="3" t="s">
        <v>134</v>
      </c>
      <c r="P257" t="s">
        <v>6</v>
      </c>
      <c r="W257" s="2" t="s">
        <v>7</v>
      </c>
      <c r="X257" s="2" t="s">
        <v>271</v>
      </c>
      <c r="AA257" t="s">
        <v>325</v>
      </c>
    </row>
    <row r="258" spans="1:27">
      <c r="A258" s="27" t="s">
        <v>1614</v>
      </c>
      <c r="B258" t="s">
        <v>367</v>
      </c>
      <c r="C258" t="s">
        <v>270</v>
      </c>
      <c r="D258" t="s">
        <v>1</v>
      </c>
      <c r="E258" s="1">
        <v>46090</v>
      </c>
      <c r="F258" s="1">
        <v>21890</v>
      </c>
      <c r="I258" s="2">
        <v>2.2999999999999998</v>
      </c>
      <c r="N258" s="14" t="s">
        <v>6</v>
      </c>
      <c r="O258" s="3" t="s">
        <v>25</v>
      </c>
      <c r="P258" t="s">
        <v>6</v>
      </c>
      <c r="W258" s="2" t="s">
        <v>7</v>
      </c>
      <c r="X258" s="2" t="s">
        <v>271</v>
      </c>
      <c r="AA258" t="s">
        <v>325</v>
      </c>
    </row>
    <row r="259" spans="1:27">
      <c r="A259" s="27" t="s">
        <v>1615</v>
      </c>
      <c r="B259" t="s">
        <v>368</v>
      </c>
      <c r="C259" t="s">
        <v>270</v>
      </c>
      <c r="D259" t="s">
        <v>1</v>
      </c>
      <c r="E259" s="1">
        <v>44000</v>
      </c>
      <c r="F259" s="1">
        <v>24200</v>
      </c>
      <c r="I259" s="2">
        <v>2.5</v>
      </c>
      <c r="L259" s="2" t="s">
        <v>734</v>
      </c>
      <c r="N259" s="14" t="s">
        <v>6</v>
      </c>
      <c r="O259" s="3" t="s">
        <v>134</v>
      </c>
      <c r="P259" t="s">
        <v>6</v>
      </c>
      <c r="W259" s="2" t="s">
        <v>7</v>
      </c>
      <c r="X259" s="2" t="s">
        <v>271</v>
      </c>
      <c r="AA259" t="s">
        <v>325</v>
      </c>
    </row>
    <row r="260" spans="1:27">
      <c r="A260" s="27" t="s">
        <v>1616</v>
      </c>
      <c r="B260" t="s">
        <v>369</v>
      </c>
      <c r="C260" t="s">
        <v>270</v>
      </c>
      <c r="D260" t="s">
        <v>1</v>
      </c>
      <c r="E260" s="1">
        <v>49000</v>
      </c>
      <c r="F260" s="1">
        <v>29200</v>
      </c>
      <c r="I260" s="2">
        <v>3.5</v>
      </c>
      <c r="L260" s="2" t="s">
        <v>732</v>
      </c>
      <c r="N260" s="14" t="s">
        <v>6</v>
      </c>
      <c r="O260" s="3" t="s">
        <v>50</v>
      </c>
      <c r="P260" t="s">
        <v>6</v>
      </c>
      <c r="W260" s="2" t="s">
        <v>7</v>
      </c>
      <c r="X260" s="2" t="s">
        <v>271</v>
      </c>
      <c r="AA260" t="s">
        <v>325</v>
      </c>
    </row>
    <row r="261" spans="1:27">
      <c r="A261" s="27" t="s">
        <v>1617</v>
      </c>
      <c r="B261" t="s">
        <v>370</v>
      </c>
      <c r="C261" t="s">
        <v>270</v>
      </c>
      <c r="D261" t="s">
        <v>1</v>
      </c>
      <c r="E261" s="1">
        <v>46200</v>
      </c>
      <c r="F261" s="1">
        <v>29700</v>
      </c>
      <c r="I261" s="2">
        <v>15</v>
      </c>
      <c r="L261" s="2" t="s">
        <v>738</v>
      </c>
      <c r="N261" s="14" t="s">
        <v>373</v>
      </c>
      <c r="P261" t="s">
        <v>9</v>
      </c>
      <c r="W261" s="2" t="s">
        <v>7</v>
      </c>
      <c r="X261" s="2" t="s">
        <v>271</v>
      </c>
      <c r="AA261" t="s">
        <v>325</v>
      </c>
    </row>
    <row r="262" spans="1:27">
      <c r="A262" s="27" t="s">
        <v>1618</v>
      </c>
      <c r="B262" t="s">
        <v>371</v>
      </c>
      <c r="C262" t="s">
        <v>270</v>
      </c>
      <c r="D262" t="s">
        <v>1</v>
      </c>
      <c r="E262" s="1">
        <v>42900</v>
      </c>
      <c r="F262" s="1">
        <v>38500</v>
      </c>
      <c r="I262" s="2">
        <v>11</v>
      </c>
      <c r="L262" s="2" t="s">
        <v>738</v>
      </c>
      <c r="N262" s="14" t="s">
        <v>6</v>
      </c>
      <c r="O262" s="3" t="s">
        <v>50</v>
      </c>
      <c r="P262" t="s">
        <v>6</v>
      </c>
      <c r="W262" s="2" t="s">
        <v>7</v>
      </c>
      <c r="X262" s="2" t="s">
        <v>271</v>
      </c>
      <c r="AA262" t="s">
        <v>325</v>
      </c>
    </row>
    <row r="263" spans="1:27">
      <c r="A263" s="27" t="s">
        <v>1619</v>
      </c>
      <c r="B263" t="s">
        <v>372</v>
      </c>
      <c r="C263" t="s">
        <v>270</v>
      </c>
      <c r="D263" t="s">
        <v>1</v>
      </c>
      <c r="E263" s="1">
        <v>69000</v>
      </c>
      <c r="F263" s="1">
        <v>45900</v>
      </c>
      <c r="K263" s="2" t="s">
        <v>761</v>
      </c>
      <c r="L263" s="2" t="s">
        <v>736</v>
      </c>
      <c r="N263" s="14" t="s">
        <v>6</v>
      </c>
      <c r="O263" s="3" t="s">
        <v>50</v>
      </c>
      <c r="P263" t="s">
        <v>6</v>
      </c>
      <c r="W263" s="2" t="s">
        <v>7</v>
      </c>
      <c r="X263" s="2" t="s">
        <v>271</v>
      </c>
      <c r="AA263" t="s">
        <v>325</v>
      </c>
    </row>
    <row r="264" spans="1:27">
      <c r="A264" s="27" t="s">
        <v>1620</v>
      </c>
      <c r="B264" t="s">
        <v>374</v>
      </c>
      <c r="C264" t="s">
        <v>270</v>
      </c>
      <c r="D264" t="s">
        <v>1</v>
      </c>
      <c r="E264" s="1">
        <v>16500</v>
      </c>
      <c r="F264" s="1">
        <v>9900</v>
      </c>
      <c r="I264" s="2">
        <v>10</v>
      </c>
      <c r="P264" t="s">
        <v>628</v>
      </c>
      <c r="Q264">
        <v>1.98</v>
      </c>
      <c r="R264">
        <v>3.3</v>
      </c>
      <c r="S264">
        <v>22</v>
      </c>
      <c r="T264">
        <v>44</v>
      </c>
      <c r="U264">
        <v>220</v>
      </c>
      <c r="V264">
        <v>22.53</v>
      </c>
      <c r="W264" s="2" t="s">
        <v>7</v>
      </c>
      <c r="X264" s="2" t="s">
        <v>271</v>
      </c>
      <c r="AA264" t="s">
        <v>325</v>
      </c>
    </row>
    <row r="265" spans="1:27">
      <c r="A265" s="27" t="s">
        <v>1621</v>
      </c>
      <c r="B265" t="s">
        <v>375</v>
      </c>
      <c r="C265" t="s">
        <v>270</v>
      </c>
      <c r="D265" t="s">
        <v>1</v>
      </c>
      <c r="E265" s="1">
        <v>24750</v>
      </c>
      <c r="F265" s="1">
        <v>13750</v>
      </c>
      <c r="I265" s="2">
        <v>20</v>
      </c>
      <c r="P265" t="s">
        <v>628</v>
      </c>
      <c r="Q265">
        <v>1.98</v>
      </c>
      <c r="R265">
        <v>3.3</v>
      </c>
      <c r="S265">
        <v>22</v>
      </c>
      <c r="T265">
        <v>44</v>
      </c>
      <c r="U265">
        <v>220</v>
      </c>
      <c r="V265">
        <v>22.53</v>
      </c>
      <c r="W265" s="2" t="s">
        <v>7</v>
      </c>
      <c r="X265" s="2" t="s">
        <v>271</v>
      </c>
      <c r="AA265" t="s">
        <v>325</v>
      </c>
    </row>
    <row r="266" spans="1:27">
      <c r="A266" s="27" t="s">
        <v>1622</v>
      </c>
      <c r="B266" t="s">
        <v>376</v>
      </c>
      <c r="C266" t="s">
        <v>270</v>
      </c>
      <c r="D266" t="s">
        <v>1</v>
      </c>
      <c r="E266" s="1">
        <v>55000</v>
      </c>
      <c r="F266" s="1">
        <v>38500</v>
      </c>
      <c r="I266" s="2">
        <v>9</v>
      </c>
      <c r="L266" s="2" t="s">
        <v>732</v>
      </c>
      <c r="N266" s="14" t="s">
        <v>6</v>
      </c>
      <c r="O266" s="3" t="s">
        <v>50</v>
      </c>
      <c r="P266" t="s">
        <v>6</v>
      </c>
      <c r="Q266">
        <v>1.98</v>
      </c>
      <c r="R266">
        <v>3.3</v>
      </c>
      <c r="S266">
        <v>22</v>
      </c>
      <c r="T266">
        <v>44</v>
      </c>
      <c r="U266">
        <v>220</v>
      </c>
      <c r="V266">
        <v>22.53</v>
      </c>
      <c r="W266" s="2" t="s">
        <v>28</v>
      </c>
      <c r="X266" s="2" t="s">
        <v>271</v>
      </c>
      <c r="AA266" t="s">
        <v>325</v>
      </c>
    </row>
    <row r="267" spans="1:27">
      <c r="A267" s="27" t="s">
        <v>1623</v>
      </c>
      <c r="B267" t="s">
        <v>377</v>
      </c>
      <c r="C267" t="s">
        <v>270</v>
      </c>
      <c r="D267" t="s">
        <v>1</v>
      </c>
      <c r="E267" s="1">
        <v>80000</v>
      </c>
      <c r="F267" s="1">
        <v>63500</v>
      </c>
      <c r="I267" s="2">
        <v>180</v>
      </c>
      <c r="L267" s="2" t="s">
        <v>733</v>
      </c>
      <c r="N267" s="14" t="s">
        <v>6</v>
      </c>
      <c r="O267" s="3" t="s">
        <v>50</v>
      </c>
      <c r="P267" t="s">
        <v>6</v>
      </c>
      <c r="Q267">
        <v>1.98</v>
      </c>
      <c r="R267">
        <v>3.3</v>
      </c>
      <c r="S267">
        <v>22</v>
      </c>
      <c r="T267">
        <v>44</v>
      </c>
      <c r="U267">
        <v>220</v>
      </c>
      <c r="V267">
        <v>22.53</v>
      </c>
      <c r="W267" s="2" t="s">
        <v>28</v>
      </c>
      <c r="X267" s="2" t="s">
        <v>271</v>
      </c>
      <c r="AA267" t="s">
        <v>325</v>
      </c>
    </row>
    <row r="268" spans="1:27">
      <c r="A268" s="27" t="s">
        <v>1624</v>
      </c>
      <c r="B268" t="s">
        <v>378</v>
      </c>
      <c r="C268" t="s">
        <v>270</v>
      </c>
      <c r="D268" t="s">
        <v>5</v>
      </c>
      <c r="E268" s="1">
        <v>12100</v>
      </c>
      <c r="F268" s="1">
        <v>6600</v>
      </c>
      <c r="I268" s="2">
        <f>300/1024</f>
        <v>0.29296875</v>
      </c>
      <c r="N268" s="14" t="s">
        <v>87</v>
      </c>
      <c r="P268" t="s">
        <v>628</v>
      </c>
      <c r="Q268">
        <v>1.8</v>
      </c>
      <c r="R268">
        <v>3</v>
      </c>
      <c r="S268">
        <v>20</v>
      </c>
      <c r="T268">
        <v>30</v>
      </c>
      <c r="V268">
        <v>20.48</v>
      </c>
      <c r="W268" s="2" t="s">
        <v>7</v>
      </c>
      <c r="X268" s="2" t="s">
        <v>271</v>
      </c>
    </row>
    <row r="269" spans="1:27">
      <c r="A269" s="27" t="s">
        <v>1625</v>
      </c>
      <c r="B269" t="s">
        <v>379</v>
      </c>
      <c r="C269" t="s">
        <v>270</v>
      </c>
      <c r="D269" t="s">
        <v>5</v>
      </c>
      <c r="E269" s="1">
        <v>13200</v>
      </c>
      <c r="F269" s="1">
        <v>7700</v>
      </c>
      <c r="I269" s="2">
        <f>500/1024</f>
        <v>0.48828125</v>
      </c>
      <c r="N269" s="14" t="s">
        <v>87</v>
      </c>
      <c r="P269" t="s">
        <v>628</v>
      </c>
      <c r="Q269">
        <v>1.8</v>
      </c>
      <c r="R269">
        <v>3</v>
      </c>
      <c r="S269">
        <v>20</v>
      </c>
      <c r="T269">
        <v>30</v>
      </c>
      <c r="V269">
        <v>20.48</v>
      </c>
      <c r="W269" s="2" t="s">
        <v>7</v>
      </c>
      <c r="X269" s="2" t="s">
        <v>271</v>
      </c>
    </row>
    <row r="270" spans="1:27">
      <c r="A270" s="27" t="s">
        <v>1626</v>
      </c>
      <c r="B270" t="s">
        <v>380</v>
      </c>
      <c r="C270" t="s">
        <v>270</v>
      </c>
      <c r="D270" t="s">
        <v>5</v>
      </c>
      <c r="E270" s="1">
        <v>15400</v>
      </c>
      <c r="F270" s="1">
        <v>9900</v>
      </c>
      <c r="I270" s="2">
        <v>1</v>
      </c>
      <c r="N270" s="14" t="s">
        <v>87</v>
      </c>
      <c r="P270" t="s">
        <v>628</v>
      </c>
      <c r="Q270">
        <v>1.8</v>
      </c>
      <c r="R270">
        <v>3</v>
      </c>
      <c r="S270">
        <v>20</v>
      </c>
      <c r="T270">
        <v>30</v>
      </c>
      <c r="V270">
        <v>20.48</v>
      </c>
      <c r="W270" s="2" t="s">
        <v>7</v>
      </c>
      <c r="X270" s="2" t="s">
        <v>271</v>
      </c>
    </row>
    <row r="271" spans="1:27">
      <c r="A271" s="27" t="s">
        <v>1627</v>
      </c>
      <c r="B271" t="s">
        <v>381</v>
      </c>
      <c r="C271" t="s">
        <v>270</v>
      </c>
      <c r="D271" t="s">
        <v>5</v>
      </c>
      <c r="E271" s="1">
        <v>20900</v>
      </c>
      <c r="F271" s="1">
        <v>15400</v>
      </c>
      <c r="I271" s="2">
        <v>2</v>
      </c>
      <c r="N271" s="14" t="s">
        <v>87</v>
      </c>
      <c r="P271" t="s">
        <v>628</v>
      </c>
      <c r="Q271">
        <v>1.8</v>
      </c>
      <c r="R271">
        <v>3</v>
      </c>
      <c r="S271">
        <v>20</v>
      </c>
      <c r="T271">
        <v>30</v>
      </c>
      <c r="V271">
        <v>20.48</v>
      </c>
      <c r="W271" s="2" t="s">
        <v>7</v>
      </c>
      <c r="X271" s="2" t="s">
        <v>271</v>
      </c>
    </row>
    <row r="272" spans="1:27">
      <c r="A272" s="27" t="s">
        <v>1628</v>
      </c>
      <c r="B272" t="s">
        <v>382</v>
      </c>
      <c r="C272" t="s">
        <v>270</v>
      </c>
      <c r="D272" t="s">
        <v>5</v>
      </c>
      <c r="E272" s="1">
        <v>24200</v>
      </c>
      <c r="I272" s="2">
        <v>10</v>
      </c>
      <c r="N272" s="14" t="s">
        <v>8</v>
      </c>
      <c r="P272" t="s">
        <v>9</v>
      </c>
      <c r="Q272">
        <v>1.8</v>
      </c>
      <c r="R272">
        <v>3</v>
      </c>
      <c r="S272">
        <v>20</v>
      </c>
      <c r="T272">
        <v>30</v>
      </c>
      <c r="V272">
        <v>20.48</v>
      </c>
      <c r="W272" s="2" t="s">
        <v>7</v>
      </c>
      <c r="X272" s="2" t="s">
        <v>271</v>
      </c>
    </row>
    <row r="273" spans="1:27">
      <c r="A273" s="27" t="s">
        <v>1629</v>
      </c>
      <c r="B273" t="s">
        <v>383</v>
      </c>
      <c r="C273" t="s">
        <v>270</v>
      </c>
      <c r="D273" t="s">
        <v>5</v>
      </c>
      <c r="E273" s="1">
        <v>18700</v>
      </c>
      <c r="F273" s="1">
        <v>24200</v>
      </c>
      <c r="I273" s="2">
        <f>300/1024</f>
        <v>0.29296875</v>
      </c>
      <c r="N273" s="14" t="s">
        <v>384</v>
      </c>
      <c r="P273" t="s">
        <v>384</v>
      </c>
      <c r="Q273" t="s">
        <v>753</v>
      </c>
      <c r="S273" t="s">
        <v>754</v>
      </c>
      <c r="T273" t="s">
        <v>754</v>
      </c>
      <c r="U273" t="s">
        <v>755</v>
      </c>
      <c r="V273" t="s">
        <v>756</v>
      </c>
      <c r="W273" s="2" t="s">
        <v>2039</v>
      </c>
      <c r="X273" s="2" t="s">
        <v>271</v>
      </c>
      <c r="Z273" t="s">
        <v>385</v>
      </c>
      <c r="AA273" t="s">
        <v>386</v>
      </c>
    </row>
    <row r="274" spans="1:27">
      <c r="A274" s="27" t="s">
        <v>1630</v>
      </c>
      <c r="B274" t="s">
        <v>387</v>
      </c>
      <c r="C274" t="s">
        <v>270</v>
      </c>
      <c r="D274" t="s">
        <v>5</v>
      </c>
      <c r="E274" s="1">
        <v>24200</v>
      </c>
      <c r="F274" s="1">
        <v>18700</v>
      </c>
      <c r="I274" s="2">
        <v>1.5</v>
      </c>
      <c r="N274" s="14" t="s">
        <v>388</v>
      </c>
      <c r="P274" t="s">
        <v>384</v>
      </c>
      <c r="Q274" t="s">
        <v>753</v>
      </c>
      <c r="S274" t="s">
        <v>754</v>
      </c>
      <c r="T274" t="s">
        <v>754</v>
      </c>
      <c r="U274" t="s">
        <v>755</v>
      </c>
      <c r="V274" t="s">
        <v>756</v>
      </c>
      <c r="W274" s="2" t="s">
        <v>2039</v>
      </c>
      <c r="X274" s="2" t="s">
        <v>271</v>
      </c>
      <c r="Z274" t="s">
        <v>385</v>
      </c>
      <c r="AA274" t="s">
        <v>386</v>
      </c>
    </row>
    <row r="275" spans="1:27">
      <c r="A275" s="27" t="s">
        <v>1631</v>
      </c>
      <c r="B275" t="s">
        <v>389</v>
      </c>
      <c r="C275" t="s">
        <v>270</v>
      </c>
      <c r="D275" t="s">
        <v>5</v>
      </c>
      <c r="E275" s="1">
        <v>25300</v>
      </c>
      <c r="F275" s="1">
        <v>19800</v>
      </c>
      <c r="I275" s="2">
        <v>1.5</v>
      </c>
      <c r="N275" s="14" t="s">
        <v>89</v>
      </c>
      <c r="P275" t="s">
        <v>53</v>
      </c>
      <c r="W275" s="2" t="s">
        <v>2039</v>
      </c>
      <c r="X275" s="2" t="s">
        <v>271</v>
      </c>
    </row>
    <row r="276" spans="1:27">
      <c r="A276" s="27" t="s">
        <v>1632</v>
      </c>
      <c r="B276" t="s">
        <v>390</v>
      </c>
      <c r="C276" t="s">
        <v>270</v>
      </c>
      <c r="D276" t="s">
        <v>5</v>
      </c>
      <c r="E276" s="1">
        <v>19900</v>
      </c>
      <c r="I276" s="2">
        <f>300/1024</f>
        <v>0.29296875</v>
      </c>
      <c r="N276" s="14" t="s">
        <v>6</v>
      </c>
      <c r="O276" s="3" t="s">
        <v>143</v>
      </c>
      <c r="P276" t="s">
        <v>6</v>
      </c>
      <c r="W276" s="2" t="s">
        <v>2039</v>
      </c>
      <c r="X276" s="2" t="s">
        <v>271</v>
      </c>
    </row>
    <row r="277" spans="1:27">
      <c r="A277" s="27" t="s">
        <v>1633</v>
      </c>
      <c r="B277" t="s">
        <v>391</v>
      </c>
      <c r="C277" t="s">
        <v>270</v>
      </c>
      <c r="D277" t="s">
        <v>5</v>
      </c>
      <c r="E277" s="1">
        <v>24200</v>
      </c>
      <c r="I277" s="2">
        <v>1.4</v>
      </c>
      <c r="N277" s="14" t="s">
        <v>6</v>
      </c>
      <c r="O277" s="3" t="s">
        <v>25</v>
      </c>
      <c r="P277" t="s">
        <v>6</v>
      </c>
      <c r="W277" s="2" t="s">
        <v>2039</v>
      </c>
      <c r="X277" s="2" t="s">
        <v>271</v>
      </c>
    </row>
    <row r="278" spans="1:27">
      <c r="A278" s="27" t="s">
        <v>1634</v>
      </c>
      <c r="B278" t="s">
        <v>392</v>
      </c>
      <c r="C278" t="s">
        <v>270</v>
      </c>
      <c r="D278" t="s">
        <v>5</v>
      </c>
      <c r="E278" s="1">
        <v>35200</v>
      </c>
      <c r="F278" s="1">
        <v>29700</v>
      </c>
      <c r="I278" s="2">
        <v>15</v>
      </c>
      <c r="L278" s="2" t="s">
        <v>738</v>
      </c>
      <c r="N278" s="14" t="s">
        <v>395</v>
      </c>
      <c r="P278" t="s">
        <v>9</v>
      </c>
      <c r="W278" s="2" t="s">
        <v>2039</v>
      </c>
      <c r="X278" s="2" t="s">
        <v>271</v>
      </c>
    </row>
    <row r="279" spans="1:27">
      <c r="A279" s="27" t="s">
        <v>1635</v>
      </c>
      <c r="B279" t="s">
        <v>393</v>
      </c>
      <c r="C279" t="s">
        <v>270</v>
      </c>
      <c r="D279" t="s">
        <v>5</v>
      </c>
      <c r="E279" s="1">
        <v>42900</v>
      </c>
      <c r="F279" s="1">
        <v>38500</v>
      </c>
      <c r="I279" s="2">
        <v>10</v>
      </c>
      <c r="K279" s="2" t="s">
        <v>737</v>
      </c>
      <c r="L279" s="2" t="s">
        <v>738</v>
      </c>
      <c r="N279" s="14" t="s">
        <v>6</v>
      </c>
      <c r="O279" s="3" t="s">
        <v>89</v>
      </c>
      <c r="P279" t="s">
        <v>6</v>
      </c>
      <c r="W279" s="2" t="s">
        <v>2039</v>
      </c>
      <c r="X279" s="2" t="s">
        <v>271</v>
      </c>
    </row>
    <row r="280" spans="1:27">
      <c r="A280" s="27" t="s">
        <v>1636</v>
      </c>
      <c r="B280" t="s">
        <v>394</v>
      </c>
      <c r="C280" t="s">
        <v>270</v>
      </c>
      <c r="D280" t="s">
        <v>5</v>
      </c>
      <c r="E280" s="1">
        <v>63500</v>
      </c>
      <c r="F280" s="1">
        <v>47000</v>
      </c>
      <c r="I280" s="2">
        <v>100</v>
      </c>
      <c r="L280" s="2" t="s">
        <v>736</v>
      </c>
      <c r="N280" s="14" t="s">
        <v>6</v>
      </c>
      <c r="O280" s="3" t="s">
        <v>50</v>
      </c>
      <c r="P280" t="s">
        <v>6</v>
      </c>
      <c r="W280" s="2" t="s">
        <v>2039</v>
      </c>
      <c r="X280" s="2" t="s">
        <v>271</v>
      </c>
    </row>
    <row r="281" spans="1:27">
      <c r="A281" s="27" t="s">
        <v>1637</v>
      </c>
      <c r="B281" t="s">
        <v>396</v>
      </c>
      <c r="C281" t="s">
        <v>270</v>
      </c>
      <c r="D281" t="s">
        <v>5</v>
      </c>
      <c r="E281" s="1">
        <v>78000</v>
      </c>
      <c r="F281" s="1">
        <v>61500</v>
      </c>
      <c r="I281" s="2">
        <v>200</v>
      </c>
      <c r="L281" s="2" t="s">
        <v>733</v>
      </c>
      <c r="N281" s="14" t="s">
        <v>6</v>
      </c>
      <c r="O281" s="3" t="s">
        <v>50</v>
      </c>
      <c r="P281" t="s">
        <v>6</v>
      </c>
      <c r="Q281">
        <v>1.8</v>
      </c>
      <c r="R281">
        <v>3</v>
      </c>
      <c r="S281">
        <v>20</v>
      </c>
      <c r="T281">
        <v>30</v>
      </c>
      <c r="V281">
        <v>20.48</v>
      </c>
      <c r="W281" s="2" t="s">
        <v>28</v>
      </c>
      <c r="X281" s="2" t="s">
        <v>271</v>
      </c>
    </row>
    <row r="282" spans="1:27">
      <c r="A282" s="27" t="s">
        <v>1639</v>
      </c>
      <c r="B282" t="s">
        <v>398</v>
      </c>
      <c r="C282" t="s">
        <v>270</v>
      </c>
      <c r="D282" t="s">
        <v>77</v>
      </c>
      <c r="E282" s="1">
        <v>33000</v>
      </c>
      <c r="I282" s="2">
        <f>300/1024</f>
        <v>0.29296875</v>
      </c>
      <c r="N282" s="14" t="s">
        <v>6</v>
      </c>
      <c r="O282" s="3" t="s">
        <v>25</v>
      </c>
      <c r="P282" t="s">
        <v>6</v>
      </c>
      <c r="Q282">
        <v>4.4000000000000004</v>
      </c>
      <c r="R282">
        <v>8.8000000000000007</v>
      </c>
      <c r="S282">
        <v>33</v>
      </c>
      <c r="T282">
        <v>55</v>
      </c>
      <c r="U282">
        <v>88</v>
      </c>
      <c r="V282" t="s">
        <v>1638</v>
      </c>
      <c r="W282" s="2" t="s">
        <v>2039</v>
      </c>
      <c r="X282" s="2" t="s">
        <v>399</v>
      </c>
    </row>
    <row r="283" spans="1:27">
      <c r="A283" s="27" t="s">
        <v>1640</v>
      </c>
      <c r="B283" t="s">
        <v>400</v>
      </c>
      <c r="C283" t="s">
        <v>270</v>
      </c>
      <c r="D283" t="s">
        <v>77</v>
      </c>
      <c r="E283" s="1">
        <v>36000</v>
      </c>
      <c r="I283" s="2">
        <f>300/1024</f>
        <v>0.29296875</v>
      </c>
      <c r="L283" s="2" t="s">
        <v>738</v>
      </c>
      <c r="N283" s="14" t="s">
        <v>6</v>
      </c>
      <c r="O283" s="3" t="s">
        <v>25</v>
      </c>
      <c r="P283" t="s">
        <v>6</v>
      </c>
      <c r="Q283">
        <v>4.4000000000000004</v>
      </c>
      <c r="R283">
        <v>8.8000000000000007</v>
      </c>
      <c r="S283">
        <v>33</v>
      </c>
      <c r="T283">
        <v>55</v>
      </c>
      <c r="U283">
        <v>88</v>
      </c>
      <c r="V283" t="s">
        <v>1638</v>
      </c>
      <c r="W283" s="2" t="s">
        <v>2039</v>
      </c>
      <c r="X283" s="2" t="s">
        <v>399</v>
      </c>
    </row>
    <row r="284" spans="1:27">
      <c r="A284" s="27" t="s">
        <v>1641</v>
      </c>
      <c r="B284" t="s">
        <v>401</v>
      </c>
      <c r="C284" t="s">
        <v>270</v>
      </c>
      <c r="D284" t="s">
        <v>77</v>
      </c>
      <c r="E284" s="1">
        <v>38000</v>
      </c>
      <c r="I284" s="2">
        <v>1.2</v>
      </c>
      <c r="N284" s="14" t="s">
        <v>6</v>
      </c>
      <c r="O284" s="3" t="s">
        <v>25</v>
      </c>
      <c r="P284" t="s">
        <v>6</v>
      </c>
      <c r="Q284">
        <v>4.4000000000000004</v>
      </c>
      <c r="R284">
        <v>8.8000000000000007</v>
      </c>
      <c r="S284">
        <v>33</v>
      </c>
      <c r="T284">
        <v>55</v>
      </c>
      <c r="U284">
        <v>88</v>
      </c>
      <c r="V284" t="s">
        <v>1638</v>
      </c>
      <c r="W284" s="2" t="s">
        <v>2039</v>
      </c>
      <c r="X284" s="2" t="s">
        <v>399</v>
      </c>
    </row>
    <row r="285" spans="1:27">
      <c r="A285" s="27" t="s">
        <v>1642</v>
      </c>
      <c r="B285" t="s">
        <v>402</v>
      </c>
      <c r="C285" t="s">
        <v>270</v>
      </c>
      <c r="D285" t="s">
        <v>77</v>
      </c>
      <c r="E285" s="1">
        <v>45000</v>
      </c>
      <c r="I285" s="2">
        <v>2.2000000000000002</v>
      </c>
      <c r="N285" s="14" t="s">
        <v>6</v>
      </c>
      <c r="O285" s="3" t="s">
        <v>25</v>
      </c>
      <c r="P285" t="s">
        <v>6</v>
      </c>
      <c r="Q285">
        <v>4.4000000000000004</v>
      </c>
      <c r="R285">
        <v>8.8000000000000007</v>
      </c>
      <c r="S285">
        <v>33</v>
      </c>
      <c r="T285">
        <v>55</v>
      </c>
      <c r="U285">
        <v>88</v>
      </c>
      <c r="V285" t="s">
        <v>1638</v>
      </c>
      <c r="W285" s="2" t="s">
        <v>2039</v>
      </c>
      <c r="X285" s="2" t="s">
        <v>399</v>
      </c>
    </row>
    <row r="286" spans="1:27">
      <c r="A286" s="27" t="s">
        <v>1643</v>
      </c>
      <c r="B286" t="s">
        <v>403</v>
      </c>
      <c r="C286" t="s">
        <v>270</v>
      </c>
      <c r="D286" t="s">
        <v>77</v>
      </c>
      <c r="E286" s="1">
        <v>49900</v>
      </c>
      <c r="I286" s="2">
        <v>3.5</v>
      </c>
      <c r="N286" s="14" t="s">
        <v>6</v>
      </c>
      <c r="O286" s="3" t="s">
        <v>25</v>
      </c>
      <c r="P286" t="s">
        <v>6</v>
      </c>
      <c r="Q286">
        <v>4.4000000000000004</v>
      </c>
      <c r="R286">
        <v>8.8000000000000007</v>
      </c>
      <c r="S286">
        <v>33</v>
      </c>
      <c r="T286">
        <v>55</v>
      </c>
      <c r="U286">
        <v>88</v>
      </c>
      <c r="V286" t="s">
        <v>1638</v>
      </c>
      <c r="W286" s="2" t="s">
        <v>2039</v>
      </c>
      <c r="X286" s="2" t="s">
        <v>399</v>
      </c>
    </row>
    <row r="287" spans="1:27">
      <c r="A287" s="27" t="s">
        <v>1644</v>
      </c>
      <c r="B287" t="s">
        <v>404</v>
      </c>
      <c r="C287" t="s">
        <v>270</v>
      </c>
      <c r="D287" t="s">
        <v>77</v>
      </c>
      <c r="E287" s="1">
        <v>55000</v>
      </c>
      <c r="I287" s="2">
        <v>6.5</v>
      </c>
      <c r="N287" s="14" t="s">
        <v>6</v>
      </c>
      <c r="O287" s="3" t="s">
        <v>50</v>
      </c>
      <c r="P287" t="s">
        <v>6</v>
      </c>
      <c r="Q287">
        <v>4.4000000000000004</v>
      </c>
      <c r="R287">
        <v>8.8000000000000007</v>
      </c>
      <c r="S287">
        <v>33</v>
      </c>
      <c r="T287">
        <v>55</v>
      </c>
      <c r="U287">
        <v>88</v>
      </c>
      <c r="V287" t="s">
        <v>1638</v>
      </c>
      <c r="W287" s="2" t="s">
        <v>2039</v>
      </c>
      <c r="X287" s="2" t="s">
        <v>399</v>
      </c>
    </row>
    <row r="288" spans="1:27">
      <c r="A288" s="27" t="s">
        <v>1645</v>
      </c>
      <c r="B288" t="s">
        <v>405</v>
      </c>
      <c r="C288" t="s">
        <v>270</v>
      </c>
      <c r="D288" t="s">
        <v>77</v>
      </c>
      <c r="E288" s="1">
        <v>59900</v>
      </c>
      <c r="I288" s="2">
        <v>11</v>
      </c>
      <c r="K288" s="2" t="s">
        <v>737</v>
      </c>
      <c r="L288" s="2" t="s">
        <v>738</v>
      </c>
      <c r="N288" s="14" t="s">
        <v>6</v>
      </c>
      <c r="O288" s="3" t="s">
        <v>50</v>
      </c>
      <c r="P288" t="s">
        <v>6</v>
      </c>
      <c r="Q288">
        <v>4.4000000000000004</v>
      </c>
      <c r="R288">
        <v>8.8000000000000007</v>
      </c>
      <c r="S288">
        <v>33</v>
      </c>
      <c r="T288">
        <v>55</v>
      </c>
      <c r="U288">
        <v>88</v>
      </c>
      <c r="V288" t="s">
        <v>1638</v>
      </c>
      <c r="W288" s="2" t="s">
        <v>2039</v>
      </c>
      <c r="X288" s="2" t="s">
        <v>399</v>
      </c>
    </row>
    <row r="289" spans="1:27">
      <c r="A289" s="27" t="s">
        <v>1646</v>
      </c>
      <c r="B289" t="s">
        <v>406</v>
      </c>
      <c r="C289" t="s">
        <v>270</v>
      </c>
      <c r="D289" t="s">
        <v>77</v>
      </c>
      <c r="E289" s="1" t="s">
        <v>407</v>
      </c>
      <c r="N289" s="19"/>
      <c r="Q289">
        <v>2.2000000000000002</v>
      </c>
      <c r="R289">
        <v>5.5</v>
      </c>
      <c r="S289">
        <v>22</v>
      </c>
      <c r="T289">
        <v>77</v>
      </c>
      <c r="U289">
        <v>77</v>
      </c>
      <c r="V289">
        <v>22.52</v>
      </c>
      <c r="W289" s="2" t="s">
        <v>2039</v>
      </c>
      <c r="X289" s="2" t="s">
        <v>399</v>
      </c>
    </row>
    <row r="290" spans="1:27">
      <c r="A290" s="27" t="s">
        <v>1647</v>
      </c>
      <c r="B290" t="s">
        <v>408</v>
      </c>
      <c r="C290" t="s">
        <v>270</v>
      </c>
      <c r="D290" t="s">
        <v>77</v>
      </c>
      <c r="E290" s="1" t="s">
        <v>413</v>
      </c>
      <c r="N290" s="19"/>
      <c r="Q290">
        <v>2</v>
      </c>
      <c r="R290">
        <v>5.5</v>
      </c>
      <c r="S290">
        <v>22</v>
      </c>
      <c r="T290">
        <v>77</v>
      </c>
      <c r="U290">
        <v>77</v>
      </c>
      <c r="V290">
        <v>22.52</v>
      </c>
      <c r="W290" s="2" t="s">
        <v>2039</v>
      </c>
      <c r="X290" s="2" t="s">
        <v>399</v>
      </c>
    </row>
    <row r="291" spans="1:27">
      <c r="A291" s="27" t="s">
        <v>1648</v>
      </c>
      <c r="B291" t="s">
        <v>409</v>
      </c>
      <c r="C291" t="s">
        <v>270</v>
      </c>
      <c r="D291" t="s">
        <v>77</v>
      </c>
      <c r="E291" s="1" t="s">
        <v>411</v>
      </c>
      <c r="N291" s="19"/>
      <c r="Q291">
        <v>1.65</v>
      </c>
      <c r="R291">
        <v>5.5</v>
      </c>
      <c r="S291">
        <v>16.5</v>
      </c>
      <c r="T291">
        <v>77</v>
      </c>
      <c r="U291">
        <v>77</v>
      </c>
      <c r="V291">
        <v>22.52</v>
      </c>
      <c r="W291" s="2" t="s">
        <v>2039</v>
      </c>
      <c r="X291" s="2" t="s">
        <v>399</v>
      </c>
    </row>
    <row r="292" spans="1:27">
      <c r="A292" s="27" t="s">
        <v>1649</v>
      </c>
      <c r="B292" t="s">
        <v>410</v>
      </c>
      <c r="C292" t="s">
        <v>270</v>
      </c>
      <c r="D292" t="s">
        <v>77</v>
      </c>
      <c r="E292" s="1" t="s">
        <v>412</v>
      </c>
      <c r="N292" s="19"/>
      <c r="Q292">
        <v>2.5</v>
      </c>
      <c r="R292">
        <v>5</v>
      </c>
      <c r="S292">
        <v>24</v>
      </c>
      <c r="T292">
        <v>77</v>
      </c>
      <c r="U292">
        <v>77</v>
      </c>
      <c r="V292">
        <v>22.52</v>
      </c>
      <c r="W292" s="2" t="s">
        <v>2039</v>
      </c>
      <c r="X292" s="2" t="s">
        <v>399</v>
      </c>
    </row>
    <row r="293" spans="1:27">
      <c r="A293" s="27" t="s">
        <v>1650</v>
      </c>
      <c r="B293" t="s">
        <v>414</v>
      </c>
      <c r="C293" t="s">
        <v>270</v>
      </c>
      <c r="D293" t="s">
        <v>1</v>
      </c>
      <c r="E293" s="1">
        <v>29700</v>
      </c>
      <c r="I293" s="2">
        <f>300/1024</f>
        <v>0.29296875</v>
      </c>
      <c r="L293" s="2" t="s">
        <v>732</v>
      </c>
      <c r="N293" s="14" t="s">
        <v>6</v>
      </c>
      <c r="O293" s="3" t="s">
        <v>25</v>
      </c>
      <c r="P293" t="s">
        <v>6</v>
      </c>
      <c r="Q293">
        <v>1.98</v>
      </c>
      <c r="R293">
        <v>3.3</v>
      </c>
      <c r="S293">
        <v>22</v>
      </c>
      <c r="T293">
        <v>44</v>
      </c>
      <c r="U293">
        <v>220</v>
      </c>
      <c r="W293" s="2" t="s">
        <v>2039</v>
      </c>
      <c r="X293" s="2" t="s">
        <v>399</v>
      </c>
      <c r="Y293" t="s">
        <v>416</v>
      </c>
      <c r="AA293" t="s">
        <v>325</v>
      </c>
    </row>
    <row r="294" spans="1:27">
      <c r="A294" s="27" t="s">
        <v>1651</v>
      </c>
      <c r="B294" t="s">
        <v>415</v>
      </c>
      <c r="C294" t="s">
        <v>270</v>
      </c>
      <c r="D294" t="s">
        <v>1</v>
      </c>
      <c r="E294" s="1">
        <v>36300</v>
      </c>
      <c r="I294" s="2">
        <f>300/1024</f>
        <v>0.29296875</v>
      </c>
      <c r="L294" s="2" t="s">
        <v>732</v>
      </c>
      <c r="N294" s="14" t="s">
        <v>6</v>
      </c>
      <c r="O294" s="3" t="s">
        <v>25</v>
      </c>
      <c r="P294" t="s">
        <v>6</v>
      </c>
      <c r="Q294">
        <v>1.98</v>
      </c>
      <c r="R294">
        <v>3.3</v>
      </c>
      <c r="S294">
        <v>22</v>
      </c>
      <c r="T294">
        <v>44</v>
      </c>
      <c r="U294">
        <v>220</v>
      </c>
      <c r="W294" s="2" t="s">
        <v>2039</v>
      </c>
      <c r="X294" s="2" t="s">
        <v>399</v>
      </c>
      <c r="Y294" t="s">
        <v>416</v>
      </c>
      <c r="AA294" t="s">
        <v>325</v>
      </c>
    </row>
    <row r="295" spans="1:27">
      <c r="A295" s="27" t="s">
        <v>1651</v>
      </c>
      <c r="B295" t="s">
        <v>417</v>
      </c>
      <c r="C295" t="s">
        <v>270</v>
      </c>
      <c r="D295" t="s">
        <v>1</v>
      </c>
      <c r="E295" s="1">
        <v>39000</v>
      </c>
      <c r="I295" s="2">
        <v>15</v>
      </c>
      <c r="L295" s="2" t="s">
        <v>738</v>
      </c>
      <c r="N295" s="14" t="s">
        <v>8</v>
      </c>
      <c r="P295" t="s">
        <v>9</v>
      </c>
      <c r="Q295">
        <v>1.98</v>
      </c>
      <c r="R295">
        <v>3.3</v>
      </c>
      <c r="S295">
        <v>22</v>
      </c>
      <c r="T295">
        <v>44</v>
      </c>
      <c r="U295">
        <v>220</v>
      </c>
      <c r="W295" s="2" t="s">
        <v>2039</v>
      </c>
      <c r="X295" s="2" t="s">
        <v>399</v>
      </c>
      <c r="Y295" t="s">
        <v>416</v>
      </c>
      <c r="AA295" t="s">
        <v>325</v>
      </c>
    </row>
    <row r="296" spans="1:27">
      <c r="A296" s="27" t="s">
        <v>1652</v>
      </c>
      <c r="B296" t="s">
        <v>418</v>
      </c>
      <c r="C296" t="s">
        <v>270</v>
      </c>
      <c r="D296" t="s">
        <v>1</v>
      </c>
      <c r="E296" s="1">
        <v>40700</v>
      </c>
      <c r="I296" s="2">
        <f>300/1024</f>
        <v>0.29296875</v>
      </c>
      <c r="L296" s="2" t="s">
        <v>738</v>
      </c>
      <c r="N296" s="14" t="s">
        <v>6</v>
      </c>
      <c r="O296" s="3" t="s">
        <v>25</v>
      </c>
      <c r="P296" t="s">
        <v>6</v>
      </c>
      <c r="Q296">
        <v>1.98</v>
      </c>
      <c r="R296">
        <v>3.3</v>
      </c>
      <c r="S296">
        <v>22</v>
      </c>
      <c r="T296">
        <v>44</v>
      </c>
      <c r="U296">
        <v>220</v>
      </c>
      <c r="W296" s="2" t="s">
        <v>2039</v>
      </c>
      <c r="X296" s="2" t="s">
        <v>399</v>
      </c>
      <c r="Y296" t="s">
        <v>416</v>
      </c>
      <c r="AA296" t="s">
        <v>325</v>
      </c>
    </row>
    <row r="297" spans="1:27">
      <c r="A297" s="27" t="s">
        <v>1653</v>
      </c>
      <c r="B297" t="s">
        <v>419</v>
      </c>
      <c r="C297" t="s">
        <v>270</v>
      </c>
      <c r="D297" t="s">
        <v>1</v>
      </c>
      <c r="E297" s="1">
        <v>55000</v>
      </c>
      <c r="I297" s="2">
        <v>11</v>
      </c>
      <c r="K297" s="2" t="s">
        <v>737</v>
      </c>
      <c r="L297" s="2" t="s">
        <v>738</v>
      </c>
      <c r="N297" s="14" t="s">
        <v>6</v>
      </c>
      <c r="O297" s="3" t="s">
        <v>50</v>
      </c>
      <c r="P297" t="s">
        <v>6</v>
      </c>
      <c r="Q297">
        <v>1.98</v>
      </c>
      <c r="R297">
        <v>3.3</v>
      </c>
      <c r="S297">
        <v>22</v>
      </c>
      <c r="T297">
        <v>44</v>
      </c>
      <c r="U297">
        <v>220</v>
      </c>
      <c r="W297" s="2" t="s">
        <v>2039</v>
      </c>
      <c r="X297" s="2" t="s">
        <v>399</v>
      </c>
      <c r="Y297" t="s">
        <v>416</v>
      </c>
      <c r="AA297" t="s">
        <v>325</v>
      </c>
    </row>
    <row r="298" spans="1:27">
      <c r="A298" s="27" t="s">
        <v>1654</v>
      </c>
      <c r="B298" t="s">
        <v>420</v>
      </c>
      <c r="C298" t="s">
        <v>270</v>
      </c>
      <c r="D298" t="s">
        <v>1</v>
      </c>
      <c r="E298" s="1">
        <v>59000</v>
      </c>
      <c r="I298" s="2">
        <v>11</v>
      </c>
      <c r="K298" s="2" t="s">
        <v>737</v>
      </c>
      <c r="L298" s="2" t="s">
        <v>738</v>
      </c>
      <c r="N298" s="14" t="s">
        <v>6</v>
      </c>
      <c r="O298" s="3" t="s">
        <v>50</v>
      </c>
      <c r="P298" t="s">
        <v>6</v>
      </c>
      <c r="Q298">
        <v>1.98</v>
      </c>
      <c r="R298">
        <v>3.3</v>
      </c>
      <c r="S298">
        <v>22</v>
      </c>
      <c r="T298">
        <v>44</v>
      </c>
      <c r="U298">
        <v>220</v>
      </c>
      <c r="W298" s="2" t="s">
        <v>2039</v>
      </c>
      <c r="X298" s="2" t="s">
        <v>399</v>
      </c>
      <c r="Y298" t="s">
        <v>416</v>
      </c>
      <c r="AA298" t="s">
        <v>325</v>
      </c>
    </row>
    <row r="299" spans="1:27">
      <c r="A299" s="27" t="s">
        <v>1655</v>
      </c>
      <c r="B299" t="s">
        <v>421</v>
      </c>
      <c r="C299" t="s">
        <v>270</v>
      </c>
      <c r="D299" t="s">
        <v>1</v>
      </c>
      <c r="E299" s="1">
        <v>58500</v>
      </c>
      <c r="I299" s="2">
        <v>10</v>
      </c>
      <c r="K299" s="2" t="s">
        <v>737</v>
      </c>
      <c r="L299" s="2" t="s">
        <v>738</v>
      </c>
      <c r="N299" s="14" t="s">
        <v>6</v>
      </c>
      <c r="O299" s="3" t="s">
        <v>425</v>
      </c>
      <c r="P299" t="s">
        <v>6</v>
      </c>
      <c r="Q299">
        <v>1.98</v>
      </c>
      <c r="R299">
        <v>3.3</v>
      </c>
      <c r="S299">
        <v>22</v>
      </c>
      <c r="T299">
        <v>44</v>
      </c>
      <c r="U299">
        <v>220</v>
      </c>
      <c r="W299" s="2" t="s">
        <v>2039</v>
      </c>
      <c r="X299" s="2" t="s">
        <v>399</v>
      </c>
    </row>
    <row r="300" spans="1:27">
      <c r="A300" s="27" t="s">
        <v>1656</v>
      </c>
      <c r="B300" t="s">
        <v>422</v>
      </c>
      <c r="C300" t="s">
        <v>270</v>
      </c>
      <c r="D300" t="s">
        <v>1</v>
      </c>
      <c r="E300" s="1">
        <v>39600</v>
      </c>
      <c r="I300" s="2">
        <v>15</v>
      </c>
      <c r="L300" s="2" t="s">
        <v>738</v>
      </c>
      <c r="N300" s="14" t="s">
        <v>8</v>
      </c>
      <c r="O300" s="3" t="s">
        <v>425</v>
      </c>
      <c r="P300" t="s">
        <v>9</v>
      </c>
      <c r="Q300">
        <v>1.98</v>
      </c>
      <c r="R300">
        <v>3.3</v>
      </c>
      <c r="S300">
        <v>22</v>
      </c>
      <c r="T300">
        <v>44</v>
      </c>
      <c r="U300">
        <v>220</v>
      </c>
      <c r="W300" s="2" t="s">
        <v>2039</v>
      </c>
      <c r="X300" s="2" t="s">
        <v>399</v>
      </c>
    </row>
    <row r="301" spans="1:27">
      <c r="A301" s="27" t="s">
        <v>1657</v>
      </c>
      <c r="B301" t="s">
        <v>423</v>
      </c>
      <c r="C301" t="s">
        <v>270</v>
      </c>
      <c r="D301" t="s">
        <v>1</v>
      </c>
      <c r="E301" s="1">
        <v>36300</v>
      </c>
      <c r="I301" s="2">
        <f>300/1024</f>
        <v>0.29296875</v>
      </c>
      <c r="L301" s="2" t="s">
        <v>738</v>
      </c>
      <c r="N301" s="14" t="s">
        <v>6</v>
      </c>
      <c r="O301" s="3" t="s">
        <v>425</v>
      </c>
      <c r="P301" t="s">
        <v>6</v>
      </c>
      <c r="Q301">
        <v>1.98</v>
      </c>
      <c r="R301">
        <v>3.3</v>
      </c>
      <c r="S301">
        <v>22</v>
      </c>
      <c r="T301">
        <v>44</v>
      </c>
      <c r="U301">
        <v>220</v>
      </c>
      <c r="W301" s="2" t="s">
        <v>2039</v>
      </c>
      <c r="X301" s="2" t="s">
        <v>399</v>
      </c>
    </row>
    <row r="302" spans="1:27">
      <c r="A302" s="27" t="s">
        <v>1658</v>
      </c>
      <c r="B302" t="s">
        <v>424</v>
      </c>
      <c r="C302" t="s">
        <v>270</v>
      </c>
      <c r="D302" t="s">
        <v>1</v>
      </c>
      <c r="E302" s="1">
        <v>33000</v>
      </c>
      <c r="I302" s="2">
        <v>10</v>
      </c>
      <c r="N302" s="14" t="s">
        <v>8</v>
      </c>
      <c r="O302" s="3" t="s">
        <v>425</v>
      </c>
      <c r="P302" t="s">
        <v>9</v>
      </c>
      <c r="Q302">
        <v>1.98</v>
      </c>
      <c r="R302">
        <v>3.3</v>
      </c>
      <c r="S302">
        <v>22</v>
      </c>
      <c r="T302">
        <v>44</v>
      </c>
      <c r="U302">
        <v>220</v>
      </c>
      <c r="W302" s="2" t="s">
        <v>2039</v>
      </c>
      <c r="X302" s="2" t="s">
        <v>399</v>
      </c>
    </row>
    <row r="303" spans="1:27">
      <c r="A303" s="27" t="s">
        <v>1682</v>
      </c>
      <c r="B303" t="s">
        <v>426</v>
      </c>
      <c r="C303" t="s">
        <v>427</v>
      </c>
      <c r="D303" t="s">
        <v>77</v>
      </c>
      <c r="E303" s="1">
        <v>4400</v>
      </c>
      <c r="I303" s="2">
        <f>500/1024</f>
        <v>0.48828125</v>
      </c>
      <c r="N303" s="14" t="s">
        <v>8</v>
      </c>
      <c r="P303" t="s">
        <v>57</v>
      </c>
      <c r="Q303">
        <v>1.98</v>
      </c>
      <c r="R303">
        <v>3.3</v>
      </c>
      <c r="S303">
        <v>22</v>
      </c>
      <c r="T303">
        <v>33</v>
      </c>
      <c r="U303">
        <v>88</v>
      </c>
      <c r="V303">
        <v>22.53</v>
      </c>
      <c r="W303" s="2" t="s">
        <v>2039</v>
      </c>
      <c r="X303" s="2" t="s">
        <v>271</v>
      </c>
      <c r="Y303" t="s">
        <v>431</v>
      </c>
    </row>
    <row r="304" spans="1:27">
      <c r="A304" s="27" t="s">
        <v>1683</v>
      </c>
      <c r="B304" t="s">
        <v>428</v>
      </c>
      <c r="C304" t="s">
        <v>427</v>
      </c>
      <c r="D304" t="s">
        <v>77</v>
      </c>
      <c r="E304" s="1">
        <v>3850</v>
      </c>
      <c r="I304" s="2">
        <f>100/1024</f>
        <v>9.765625E-2</v>
      </c>
      <c r="N304" s="14" t="s">
        <v>65</v>
      </c>
      <c r="P304" t="s">
        <v>139</v>
      </c>
      <c r="Q304">
        <v>1.98</v>
      </c>
      <c r="R304">
        <v>3.3</v>
      </c>
      <c r="S304">
        <v>22</v>
      </c>
      <c r="T304">
        <v>33</v>
      </c>
      <c r="U304">
        <v>88</v>
      </c>
      <c r="V304">
        <v>22.53</v>
      </c>
      <c r="W304" s="2" t="s">
        <v>2039</v>
      </c>
      <c r="X304" s="2" t="s">
        <v>271</v>
      </c>
      <c r="Y304" t="s">
        <v>431</v>
      </c>
    </row>
    <row r="305" spans="1:25">
      <c r="A305" s="27" t="s">
        <v>1684</v>
      </c>
      <c r="B305" t="s">
        <v>429</v>
      </c>
      <c r="C305" t="s">
        <v>427</v>
      </c>
      <c r="D305" t="s">
        <v>77</v>
      </c>
      <c r="E305" s="1">
        <v>4950</v>
      </c>
      <c r="I305" s="2">
        <f>1</f>
        <v>1</v>
      </c>
      <c r="N305" s="14" t="s">
        <v>8</v>
      </c>
      <c r="P305" t="s">
        <v>9</v>
      </c>
      <c r="Q305">
        <v>1.98</v>
      </c>
      <c r="R305">
        <v>3.3</v>
      </c>
      <c r="S305">
        <v>22</v>
      </c>
      <c r="T305">
        <v>33</v>
      </c>
      <c r="U305">
        <v>88</v>
      </c>
      <c r="V305">
        <v>22.53</v>
      </c>
      <c r="W305" s="2" t="s">
        <v>2039</v>
      </c>
      <c r="X305" s="2" t="s">
        <v>271</v>
      </c>
      <c r="Y305" t="s">
        <v>431</v>
      </c>
    </row>
    <row r="306" spans="1:25">
      <c r="A306" s="27" t="s">
        <v>1685</v>
      </c>
      <c r="B306" t="s">
        <v>430</v>
      </c>
      <c r="C306" t="s">
        <v>427</v>
      </c>
      <c r="D306" t="s">
        <v>77</v>
      </c>
      <c r="E306" s="1">
        <v>5500</v>
      </c>
      <c r="I306" s="2">
        <f>500/1024</f>
        <v>0.48828125</v>
      </c>
      <c r="N306" s="14" t="s">
        <v>48</v>
      </c>
      <c r="P306" t="s">
        <v>41</v>
      </c>
      <c r="Q306">
        <v>1.98</v>
      </c>
      <c r="R306">
        <v>3.3</v>
      </c>
      <c r="S306">
        <v>22</v>
      </c>
      <c r="T306">
        <v>33</v>
      </c>
      <c r="U306">
        <v>88</v>
      </c>
      <c r="V306">
        <v>22.53</v>
      </c>
      <c r="W306" s="2" t="s">
        <v>2039</v>
      </c>
      <c r="X306" s="2" t="s">
        <v>271</v>
      </c>
      <c r="Y306" t="s">
        <v>431</v>
      </c>
    </row>
    <row r="307" spans="1:25">
      <c r="A307" s="27" t="s">
        <v>1686</v>
      </c>
      <c r="B307" t="s">
        <v>433</v>
      </c>
      <c r="C307" t="s">
        <v>427</v>
      </c>
      <c r="D307" t="s">
        <v>77</v>
      </c>
      <c r="E307" s="1">
        <v>17600</v>
      </c>
      <c r="I307" s="2">
        <v>1.5</v>
      </c>
      <c r="N307" s="14" t="s">
        <v>6</v>
      </c>
      <c r="O307" s="3" t="s">
        <v>8</v>
      </c>
      <c r="P307" t="s">
        <v>6</v>
      </c>
      <c r="V307">
        <v>22.53</v>
      </c>
      <c r="W307" s="2" t="s">
        <v>2039</v>
      </c>
      <c r="X307" s="2" t="s">
        <v>271</v>
      </c>
    </row>
    <row r="308" spans="1:25">
      <c r="A308" s="27" t="s">
        <v>1687</v>
      </c>
      <c r="B308" t="s">
        <v>432</v>
      </c>
      <c r="C308" t="s">
        <v>427</v>
      </c>
      <c r="D308" t="s">
        <v>77</v>
      </c>
      <c r="E308" s="1">
        <v>22000</v>
      </c>
      <c r="I308" s="2">
        <v>10</v>
      </c>
      <c r="N308" s="14" t="s">
        <v>8</v>
      </c>
      <c r="P308" t="s">
        <v>9</v>
      </c>
      <c r="Q308">
        <v>1.98</v>
      </c>
      <c r="R308">
        <v>3.3</v>
      </c>
      <c r="S308">
        <v>22</v>
      </c>
      <c r="T308">
        <v>33</v>
      </c>
      <c r="U308">
        <v>88</v>
      </c>
      <c r="V308">
        <v>22.53</v>
      </c>
      <c r="W308" s="2" t="s">
        <v>2039</v>
      </c>
      <c r="X308" s="2" t="s">
        <v>271</v>
      </c>
      <c r="Y308" t="s">
        <v>431</v>
      </c>
    </row>
    <row r="309" spans="1:25">
      <c r="A309" s="27" t="s">
        <v>1688</v>
      </c>
      <c r="B309" t="s">
        <v>434</v>
      </c>
      <c r="C309" t="s">
        <v>427</v>
      </c>
      <c r="D309" t="s">
        <v>77</v>
      </c>
      <c r="E309" s="1">
        <v>42500</v>
      </c>
      <c r="I309" s="2">
        <v>11</v>
      </c>
      <c r="K309" s="2" t="s">
        <v>737</v>
      </c>
      <c r="L309" s="2" t="s">
        <v>757</v>
      </c>
      <c r="N309" s="14" t="s">
        <v>6</v>
      </c>
      <c r="O309" s="3" t="s">
        <v>50</v>
      </c>
      <c r="P309" t="s">
        <v>6</v>
      </c>
      <c r="W309" s="2" t="s">
        <v>2039</v>
      </c>
      <c r="X309" s="2" t="s">
        <v>271</v>
      </c>
    </row>
    <row r="310" spans="1:25">
      <c r="A310" s="27" t="s">
        <v>1689</v>
      </c>
      <c r="B310" t="s">
        <v>435</v>
      </c>
      <c r="C310" t="s">
        <v>427</v>
      </c>
      <c r="D310" t="s">
        <v>77</v>
      </c>
      <c r="E310" s="1">
        <v>24200</v>
      </c>
      <c r="I310" s="2">
        <v>2.5</v>
      </c>
      <c r="L310" s="2" t="s">
        <v>734</v>
      </c>
      <c r="N310" s="14" t="s">
        <v>6</v>
      </c>
      <c r="O310" s="3" t="s">
        <v>65</v>
      </c>
      <c r="P310" t="s">
        <v>6</v>
      </c>
      <c r="W310" s="2" t="s">
        <v>2039</v>
      </c>
      <c r="X310" s="2" t="s">
        <v>271</v>
      </c>
    </row>
    <row r="311" spans="1:25">
      <c r="A311" s="27" t="s">
        <v>1690</v>
      </c>
      <c r="B311" t="s">
        <v>436</v>
      </c>
      <c r="C311" t="s">
        <v>427</v>
      </c>
      <c r="D311" t="s">
        <v>77</v>
      </c>
      <c r="E311" s="1">
        <v>28600</v>
      </c>
      <c r="I311" s="2">
        <v>15</v>
      </c>
      <c r="L311" s="2" t="s">
        <v>738</v>
      </c>
      <c r="N311" s="14" t="s">
        <v>8</v>
      </c>
      <c r="P311" t="s">
        <v>9</v>
      </c>
      <c r="Q311">
        <v>1.98</v>
      </c>
      <c r="R311">
        <v>3.3</v>
      </c>
      <c r="W311" s="2" t="s">
        <v>2039</v>
      </c>
      <c r="X311" s="2" t="s">
        <v>271</v>
      </c>
      <c r="Y311" t="s">
        <v>431</v>
      </c>
    </row>
    <row r="312" spans="1:25">
      <c r="A312" s="27" t="s">
        <v>1684</v>
      </c>
      <c r="B312" t="s">
        <v>437</v>
      </c>
      <c r="C312" t="s">
        <v>427</v>
      </c>
      <c r="D312" t="s">
        <v>77</v>
      </c>
      <c r="E312" s="1">
        <v>45100</v>
      </c>
      <c r="I312" s="2">
        <v>100</v>
      </c>
      <c r="L312" s="2" t="s">
        <v>757</v>
      </c>
      <c r="N312" s="14" t="s">
        <v>6</v>
      </c>
      <c r="O312" s="3" t="s">
        <v>50</v>
      </c>
      <c r="P312" t="s">
        <v>6</v>
      </c>
      <c r="Q312">
        <v>1.98</v>
      </c>
      <c r="R312">
        <v>3.3</v>
      </c>
      <c r="S312">
        <v>22</v>
      </c>
      <c r="T312">
        <v>33</v>
      </c>
      <c r="U312">
        <v>88</v>
      </c>
      <c r="V312">
        <v>22.53</v>
      </c>
      <c r="W312" s="2" t="s">
        <v>2039</v>
      </c>
      <c r="X312" s="2" t="s">
        <v>271</v>
      </c>
    </row>
    <row r="313" spans="1:25">
      <c r="A313" s="27" t="s">
        <v>1691</v>
      </c>
      <c r="B313" t="s">
        <v>438</v>
      </c>
      <c r="C313" t="s">
        <v>427</v>
      </c>
      <c r="D313" t="s">
        <v>77</v>
      </c>
      <c r="E313" s="1">
        <v>29700</v>
      </c>
      <c r="I313" s="2">
        <v>4</v>
      </c>
      <c r="L313" s="2" t="s">
        <v>732</v>
      </c>
      <c r="N313" s="14" t="s">
        <v>6</v>
      </c>
      <c r="O313" s="3" t="s">
        <v>50</v>
      </c>
      <c r="P313" t="s">
        <v>6</v>
      </c>
      <c r="W313" s="2" t="s">
        <v>2039</v>
      </c>
      <c r="X313" s="2" t="s">
        <v>271</v>
      </c>
    </row>
    <row r="314" spans="1:25">
      <c r="A314" s="27" t="s">
        <v>1692</v>
      </c>
      <c r="B314" t="s">
        <v>439</v>
      </c>
      <c r="C314" t="s">
        <v>427</v>
      </c>
      <c r="D314" t="s">
        <v>77</v>
      </c>
      <c r="E314" s="1">
        <v>37400</v>
      </c>
      <c r="I314" s="2">
        <v>9</v>
      </c>
      <c r="L314" s="2" t="s">
        <v>732</v>
      </c>
      <c r="N314" s="14" t="s">
        <v>6</v>
      </c>
      <c r="O314" s="3" t="s">
        <v>50</v>
      </c>
      <c r="P314" t="s">
        <v>6</v>
      </c>
      <c r="W314" s="2" t="s">
        <v>2039</v>
      </c>
      <c r="X314" s="2" t="s">
        <v>271</v>
      </c>
    </row>
    <row r="315" spans="1:25">
      <c r="A315" s="27" t="s">
        <v>1693</v>
      </c>
      <c r="B315" t="s">
        <v>440</v>
      </c>
      <c r="C315" t="s">
        <v>427</v>
      </c>
      <c r="D315" t="s">
        <v>77</v>
      </c>
      <c r="E315" s="1">
        <v>60800</v>
      </c>
      <c r="I315" s="2">
        <v>200</v>
      </c>
      <c r="L315" s="2" t="s">
        <v>757</v>
      </c>
      <c r="N315" s="14" t="s">
        <v>6</v>
      </c>
      <c r="O315" s="3" t="s">
        <v>50</v>
      </c>
      <c r="P315" t="s">
        <v>6</v>
      </c>
      <c r="W315" s="2" t="s">
        <v>2039</v>
      </c>
      <c r="X315" s="2" t="s">
        <v>271</v>
      </c>
    </row>
    <row r="316" spans="1:25">
      <c r="A316" s="27" t="s">
        <v>1694</v>
      </c>
      <c r="B316" t="s">
        <v>441</v>
      </c>
      <c r="C316" t="s">
        <v>427</v>
      </c>
      <c r="D316" t="s">
        <v>1</v>
      </c>
      <c r="E316" s="1">
        <v>4900</v>
      </c>
      <c r="I316" s="2">
        <f>100/1024</f>
        <v>9.765625E-2</v>
      </c>
      <c r="L316" s="2" t="s">
        <v>734</v>
      </c>
      <c r="N316" s="14" t="s">
        <v>25</v>
      </c>
      <c r="Q316">
        <v>1.98</v>
      </c>
      <c r="R316">
        <v>3.3</v>
      </c>
      <c r="S316">
        <v>22</v>
      </c>
      <c r="T316">
        <v>33</v>
      </c>
      <c r="U316">
        <v>88</v>
      </c>
      <c r="W316" s="2" t="s">
        <v>2039</v>
      </c>
      <c r="X316" s="2" t="s">
        <v>271</v>
      </c>
      <c r="Y316" t="s">
        <v>431</v>
      </c>
    </row>
    <row r="317" spans="1:25">
      <c r="A317" s="27" t="s">
        <v>1695</v>
      </c>
      <c r="B317" t="s">
        <v>442</v>
      </c>
      <c r="C317" t="s">
        <v>427</v>
      </c>
      <c r="D317" t="s">
        <v>1</v>
      </c>
      <c r="E317" s="1">
        <v>3300</v>
      </c>
      <c r="I317" s="2">
        <f>500/1024</f>
        <v>0.48828125</v>
      </c>
      <c r="N317" s="14" t="s">
        <v>89</v>
      </c>
      <c r="P317" t="s">
        <v>128</v>
      </c>
      <c r="Q317">
        <v>1.98</v>
      </c>
      <c r="R317">
        <v>3.3</v>
      </c>
      <c r="S317">
        <v>22</v>
      </c>
      <c r="T317">
        <v>33</v>
      </c>
      <c r="U317">
        <v>88</v>
      </c>
      <c r="V317">
        <v>22.53</v>
      </c>
      <c r="W317" s="2" t="s">
        <v>2039</v>
      </c>
      <c r="X317" s="2" t="s">
        <v>271</v>
      </c>
      <c r="Y317" t="s">
        <v>431</v>
      </c>
    </row>
    <row r="318" spans="1:25">
      <c r="A318" s="27" t="s">
        <v>1696</v>
      </c>
      <c r="B318" t="s">
        <v>443</v>
      </c>
      <c r="C318" t="s">
        <v>427</v>
      </c>
      <c r="D318" t="s">
        <v>1</v>
      </c>
      <c r="E318" s="1">
        <v>3300</v>
      </c>
      <c r="I318" s="2">
        <v>1</v>
      </c>
      <c r="N318" s="14" t="s">
        <v>8</v>
      </c>
      <c r="P318" t="s">
        <v>9</v>
      </c>
      <c r="Q318">
        <v>1.98</v>
      </c>
      <c r="R318">
        <v>3.3</v>
      </c>
      <c r="S318">
        <v>22</v>
      </c>
      <c r="T318">
        <v>33</v>
      </c>
      <c r="U318">
        <v>88</v>
      </c>
      <c r="V318">
        <v>22.53</v>
      </c>
      <c r="W318" s="2" t="s">
        <v>2039</v>
      </c>
      <c r="X318" s="2" t="s">
        <v>271</v>
      </c>
      <c r="Y318" t="s">
        <v>431</v>
      </c>
    </row>
    <row r="319" spans="1:25">
      <c r="A319" s="27" t="s">
        <v>1697</v>
      </c>
      <c r="B319" t="s">
        <v>444</v>
      </c>
      <c r="C319" t="s">
        <v>427</v>
      </c>
      <c r="D319" t="s">
        <v>1</v>
      </c>
      <c r="E319" s="1">
        <v>25600</v>
      </c>
      <c r="I319" s="2">
        <v>11</v>
      </c>
      <c r="K319" s="2" t="s">
        <v>737</v>
      </c>
      <c r="L319" s="2" t="s">
        <v>738</v>
      </c>
      <c r="N319" s="14" t="s">
        <v>6</v>
      </c>
      <c r="O319" s="3" t="s">
        <v>50</v>
      </c>
      <c r="P319" t="s">
        <v>6</v>
      </c>
      <c r="W319" s="2" t="s">
        <v>2039</v>
      </c>
      <c r="X319" s="2" t="s">
        <v>271</v>
      </c>
    </row>
    <row r="320" spans="1:25">
      <c r="A320" s="27" t="s">
        <v>1698</v>
      </c>
      <c r="B320" t="s">
        <v>445</v>
      </c>
      <c r="C320" t="s">
        <v>427</v>
      </c>
      <c r="D320" t="s">
        <v>1</v>
      </c>
      <c r="E320" s="1">
        <v>17600</v>
      </c>
      <c r="I320" s="2">
        <v>15</v>
      </c>
      <c r="L320" s="2" t="s">
        <v>738</v>
      </c>
      <c r="N320" s="14" t="s">
        <v>8</v>
      </c>
      <c r="P320" t="s">
        <v>9</v>
      </c>
      <c r="W320" s="2" t="s">
        <v>2039</v>
      </c>
      <c r="X320" s="2" t="s">
        <v>271</v>
      </c>
      <c r="Y320" t="s">
        <v>431</v>
      </c>
    </row>
    <row r="321" spans="1:25">
      <c r="A321" s="27" t="s">
        <v>1699</v>
      </c>
      <c r="B321" t="s">
        <v>446</v>
      </c>
      <c r="C321" t="s">
        <v>427</v>
      </c>
      <c r="D321" t="s">
        <v>1</v>
      </c>
      <c r="E321" s="1">
        <v>9300</v>
      </c>
      <c r="I321" s="2">
        <v>6</v>
      </c>
      <c r="N321" s="14" t="s">
        <v>8</v>
      </c>
      <c r="P321" t="s">
        <v>9</v>
      </c>
      <c r="Q321">
        <v>1.98</v>
      </c>
      <c r="R321">
        <v>3.3</v>
      </c>
      <c r="S321">
        <v>22</v>
      </c>
      <c r="T321">
        <v>33</v>
      </c>
      <c r="U321">
        <v>88</v>
      </c>
      <c r="V321">
        <v>22.53</v>
      </c>
      <c r="W321" s="2" t="s">
        <v>2039</v>
      </c>
      <c r="X321" s="2" t="s">
        <v>271</v>
      </c>
      <c r="Y321" t="s">
        <v>431</v>
      </c>
    </row>
    <row r="322" spans="1:25">
      <c r="A322" s="27" t="s">
        <v>1700</v>
      </c>
      <c r="B322" t="s">
        <v>447</v>
      </c>
      <c r="C322" t="s">
        <v>427</v>
      </c>
      <c r="D322" t="s">
        <v>1</v>
      </c>
      <c r="E322" s="1">
        <v>14300</v>
      </c>
      <c r="I322" s="2">
        <v>2.5</v>
      </c>
      <c r="L322" s="2" t="s">
        <v>758</v>
      </c>
      <c r="N322" s="14" t="s">
        <v>6</v>
      </c>
      <c r="O322" s="3" t="s">
        <v>134</v>
      </c>
      <c r="P322" t="s">
        <v>6</v>
      </c>
      <c r="W322" s="2" t="s">
        <v>2039</v>
      </c>
      <c r="X322" s="2" t="s">
        <v>271</v>
      </c>
    </row>
    <row r="323" spans="1:25">
      <c r="A323" s="27" t="s">
        <v>1701</v>
      </c>
      <c r="B323" t="s">
        <v>448</v>
      </c>
      <c r="C323" t="s">
        <v>427</v>
      </c>
      <c r="D323" t="s">
        <v>1</v>
      </c>
      <c r="E323" s="1">
        <v>16500</v>
      </c>
      <c r="I323" s="2">
        <v>1.5</v>
      </c>
      <c r="N323" s="14" t="s">
        <v>6</v>
      </c>
      <c r="O323" s="3" t="s">
        <v>134</v>
      </c>
      <c r="P323" t="s">
        <v>6</v>
      </c>
      <c r="V323">
        <v>22.53</v>
      </c>
      <c r="W323" s="2" t="s">
        <v>2039</v>
      </c>
      <c r="X323" s="2" t="s">
        <v>271</v>
      </c>
    </row>
    <row r="324" spans="1:25">
      <c r="A324" s="27" t="s">
        <v>1702</v>
      </c>
      <c r="B324" t="s">
        <v>449</v>
      </c>
      <c r="C324" t="s">
        <v>427</v>
      </c>
      <c r="D324" t="s">
        <v>1</v>
      </c>
      <c r="E324" s="1">
        <v>17600</v>
      </c>
      <c r="I324" s="2">
        <v>3.5</v>
      </c>
      <c r="L324" s="2" t="s">
        <v>732</v>
      </c>
      <c r="N324" s="14" t="s">
        <v>6</v>
      </c>
      <c r="O324" s="3" t="s">
        <v>50</v>
      </c>
      <c r="P324" t="s">
        <v>6</v>
      </c>
      <c r="W324" s="2" t="s">
        <v>2039</v>
      </c>
      <c r="X324" s="2" t="s">
        <v>271</v>
      </c>
    </row>
    <row r="325" spans="1:25">
      <c r="A325" s="27" t="s">
        <v>1703</v>
      </c>
      <c r="B325" t="s">
        <v>450</v>
      </c>
      <c r="C325" t="s">
        <v>427</v>
      </c>
      <c r="D325" t="s">
        <v>1</v>
      </c>
      <c r="E325" s="1">
        <v>33200</v>
      </c>
      <c r="K325" s="2" t="s">
        <v>761</v>
      </c>
      <c r="L325" s="2" t="s">
        <v>736</v>
      </c>
      <c r="N325" s="14" t="s">
        <v>6</v>
      </c>
      <c r="O325" s="3" t="s">
        <v>50</v>
      </c>
      <c r="P325" t="s">
        <v>6</v>
      </c>
      <c r="W325" s="2" t="s">
        <v>2039</v>
      </c>
      <c r="X325" s="2" t="s">
        <v>271</v>
      </c>
    </row>
    <row r="326" spans="1:25">
      <c r="A326" s="27" t="s">
        <v>1704</v>
      </c>
      <c r="B326" t="s">
        <v>451</v>
      </c>
      <c r="C326" t="s">
        <v>427</v>
      </c>
      <c r="D326" t="s">
        <v>1</v>
      </c>
      <c r="E326" s="1">
        <v>8800</v>
      </c>
      <c r="I326" s="2">
        <v>10</v>
      </c>
      <c r="V326">
        <v>22.53</v>
      </c>
      <c r="W326" s="2" t="s">
        <v>2039</v>
      </c>
      <c r="X326" s="2" t="s">
        <v>271</v>
      </c>
    </row>
    <row r="327" spans="1:25">
      <c r="A327" s="27" t="s">
        <v>1705</v>
      </c>
      <c r="B327" t="s">
        <v>452</v>
      </c>
      <c r="C327" t="s">
        <v>427</v>
      </c>
      <c r="D327" t="s">
        <v>1</v>
      </c>
      <c r="E327" s="1">
        <v>12100</v>
      </c>
      <c r="I327" s="2">
        <v>20</v>
      </c>
      <c r="V327">
        <v>22.53</v>
      </c>
      <c r="W327" s="2" t="s">
        <v>2039</v>
      </c>
      <c r="X327" s="2" t="s">
        <v>271</v>
      </c>
    </row>
    <row r="328" spans="1:25">
      <c r="A328" s="27" t="s">
        <v>1706</v>
      </c>
      <c r="B328" t="s">
        <v>453</v>
      </c>
      <c r="C328" t="s">
        <v>427</v>
      </c>
      <c r="D328" t="s">
        <v>1</v>
      </c>
      <c r="E328" s="1">
        <v>38500</v>
      </c>
      <c r="I328" s="2">
        <v>9</v>
      </c>
      <c r="L328" s="2" t="s">
        <v>732</v>
      </c>
      <c r="N328" s="14" t="s">
        <v>6</v>
      </c>
      <c r="O328" s="3" t="s">
        <v>50</v>
      </c>
      <c r="P328" t="s">
        <v>6</v>
      </c>
      <c r="W328" s="2" t="s">
        <v>2039</v>
      </c>
      <c r="X328" s="2" t="s">
        <v>271</v>
      </c>
    </row>
    <row r="329" spans="1:25">
      <c r="A329" s="27" t="s">
        <v>1707</v>
      </c>
      <c r="B329" t="s">
        <v>454</v>
      </c>
      <c r="C329" t="s">
        <v>427</v>
      </c>
      <c r="D329" t="s">
        <v>1</v>
      </c>
      <c r="E329" s="1">
        <v>63250</v>
      </c>
      <c r="I329" s="2">
        <v>180</v>
      </c>
      <c r="L329" s="2" t="s">
        <v>733</v>
      </c>
      <c r="N329" s="14" t="s">
        <v>6</v>
      </c>
      <c r="O329" s="3" t="s">
        <v>50</v>
      </c>
      <c r="P329" t="s">
        <v>6</v>
      </c>
      <c r="W329" s="2" t="s">
        <v>2039</v>
      </c>
      <c r="X329" s="2" t="s">
        <v>271</v>
      </c>
    </row>
    <row r="330" spans="1:25">
      <c r="A330" s="27" t="s">
        <v>1708</v>
      </c>
      <c r="B330" t="s">
        <v>455</v>
      </c>
      <c r="C330" t="s">
        <v>427</v>
      </c>
      <c r="D330" t="s">
        <v>77</v>
      </c>
      <c r="E330" s="1">
        <v>66000</v>
      </c>
      <c r="I330" s="2">
        <v>100</v>
      </c>
      <c r="L330" s="2" t="s">
        <v>736</v>
      </c>
      <c r="W330" s="2" t="s">
        <v>2039</v>
      </c>
      <c r="X330" s="2" t="s">
        <v>399</v>
      </c>
    </row>
    <row r="331" spans="1:25">
      <c r="A331" s="27" t="s">
        <v>1709</v>
      </c>
      <c r="B331" t="s">
        <v>456</v>
      </c>
      <c r="C331" t="s">
        <v>427</v>
      </c>
      <c r="D331" t="s">
        <v>77</v>
      </c>
      <c r="E331" s="1">
        <v>4950</v>
      </c>
      <c r="Q331">
        <v>2.2000000000000002</v>
      </c>
      <c r="S331">
        <v>22</v>
      </c>
      <c r="V331">
        <v>22.53</v>
      </c>
      <c r="W331" s="2" t="s">
        <v>2039</v>
      </c>
      <c r="X331" s="2" t="s">
        <v>399</v>
      </c>
    </row>
    <row r="332" spans="1:25">
      <c r="A332" s="27" t="s">
        <v>1710</v>
      </c>
      <c r="B332" t="s">
        <v>457</v>
      </c>
      <c r="C332" t="s">
        <v>427</v>
      </c>
      <c r="D332" t="s">
        <v>77</v>
      </c>
      <c r="E332" s="1">
        <v>33000</v>
      </c>
      <c r="I332" s="2">
        <f>300/1024</f>
        <v>0.29296875</v>
      </c>
      <c r="N332" s="14" t="s">
        <v>6</v>
      </c>
      <c r="O332" s="3" t="s">
        <v>25</v>
      </c>
      <c r="P332" t="s">
        <v>6</v>
      </c>
      <c r="W332" s="2" t="s">
        <v>2039</v>
      </c>
      <c r="X332" s="2" t="s">
        <v>399</v>
      </c>
    </row>
    <row r="333" spans="1:25">
      <c r="A333" s="27" t="s">
        <v>1711</v>
      </c>
      <c r="B333" t="s">
        <v>458</v>
      </c>
      <c r="C333" t="s">
        <v>427</v>
      </c>
      <c r="D333" t="s">
        <v>77</v>
      </c>
      <c r="E333" s="1">
        <v>38000</v>
      </c>
      <c r="I333" s="2">
        <v>1.2</v>
      </c>
      <c r="N333" s="14" t="s">
        <v>6</v>
      </c>
      <c r="O333" s="3" t="s">
        <v>25</v>
      </c>
      <c r="P333" t="s">
        <v>6</v>
      </c>
      <c r="W333" s="2" t="s">
        <v>2039</v>
      </c>
      <c r="X333" s="2" t="s">
        <v>399</v>
      </c>
    </row>
    <row r="334" spans="1:25">
      <c r="A334" s="27" t="s">
        <v>1712</v>
      </c>
      <c r="B334" t="s">
        <v>459</v>
      </c>
      <c r="C334" t="s">
        <v>427</v>
      </c>
      <c r="D334" t="s">
        <v>77</v>
      </c>
      <c r="E334" s="1">
        <v>45000</v>
      </c>
      <c r="I334" s="2">
        <v>2.2000000000000002</v>
      </c>
      <c r="N334" s="14" t="s">
        <v>6</v>
      </c>
      <c r="O334" s="3" t="s">
        <v>25</v>
      </c>
      <c r="P334" t="s">
        <v>6</v>
      </c>
      <c r="W334" s="2" t="s">
        <v>2039</v>
      </c>
      <c r="X334" s="2" t="s">
        <v>399</v>
      </c>
    </row>
    <row r="335" spans="1:25">
      <c r="A335" s="27" t="s">
        <v>1713</v>
      </c>
      <c r="B335" t="s">
        <v>460</v>
      </c>
      <c r="C335" t="s">
        <v>427</v>
      </c>
      <c r="D335" t="s">
        <v>77</v>
      </c>
      <c r="E335" s="1">
        <v>49900</v>
      </c>
      <c r="I335" s="2">
        <v>3.5</v>
      </c>
      <c r="N335" s="14" t="s">
        <v>6</v>
      </c>
      <c r="O335" s="3" t="s">
        <v>25</v>
      </c>
      <c r="P335" t="s">
        <v>6</v>
      </c>
      <c r="W335" s="2" t="s">
        <v>2039</v>
      </c>
      <c r="X335" s="2" t="s">
        <v>399</v>
      </c>
    </row>
    <row r="336" spans="1:25">
      <c r="A336" s="27" t="s">
        <v>1714</v>
      </c>
      <c r="B336" t="s">
        <v>461</v>
      </c>
      <c r="C336" t="s">
        <v>427</v>
      </c>
      <c r="D336" t="s">
        <v>77</v>
      </c>
      <c r="E336" s="1">
        <v>55000</v>
      </c>
      <c r="I336" s="2">
        <v>6.5</v>
      </c>
      <c r="N336" s="14" t="s">
        <v>6</v>
      </c>
      <c r="O336" s="3" t="s">
        <v>50</v>
      </c>
      <c r="P336" t="s">
        <v>6</v>
      </c>
      <c r="W336" s="2" t="s">
        <v>2039</v>
      </c>
      <c r="X336" s="2" t="s">
        <v>399</v>
      </c>
    </row>
    <row r="337" spans="1:29">
      <c r="A337" s="27" t="s">
        <v>1715</v>
      </c>
      <c r="B337" t="s">
        <v>462</v>
      </c>
      <c r="C337" t="s">
        <v>427</v>
      </c>
      <c r="D337" t="s">
        <v>77</v>
      </c>
      <c r="E337" s="1">
        <v>59900</v>
      </c>
      <c r="I337" s="2">
        <v>11</v>
      </c>
      <c r="K337" s="2" t="s">
        <v>737</v>
      </c>
      <c r="L337" s="2" t="s">
        <v>738</v>
      </c>
      <c r="N337" s="14" t="s">
        <v>6</v>
      </c>
      <c r="O337" s="3" t="s">
        <v>50</v>
      </c>
      <c r="P337" t="s">
        <v>6</v>
      </c>
      <c r="W337" s="2" t="s">
        <v>2039</v>
      </c>
      <c r="X337" s="2" t="s">
        <v>399</v>
      </c>
    </row>
    <row r="338" spans="1:29">
      <c r="A338" s="27" t="s">
        <v>1716</v>
      </c>
      <c r="B338" t="s">
        <v>463</v>
      </c>
      <c r="C338" t="s">
        <v>427</v>
      </c>
      <c r="D338" t="s">
        <v>77</v>
      </c>
      <c r="E338" s="1">
        <v>9900</v>
      </c>
      <c r="Q338">
        <v>1.65</v>
      </c>
      <c r="S338">
        <v>22</v>
      </c>
      <c r="V338">
        <v>22.53</v>
      </c>
      <c r="W338" s="2" t="s">
        <v>2039</v>
      </c>
      <c r="X338" s="2" t="s">
        <v>399</v>
      </c>
    </row>
    <row r="339" spans="1:29">
      <c r="A339" s="27" t="s">
        <v>1717</v>
      </c>
      <c r="B339" t="s">
        <v>464</v>
      </c>
      <c r="C339" t="s">
        <v>427</v>
      </c>
      <c r="D339" t="s">
        <v>77</v>
      </c>
      <c r="E339" s="1">
        <v>3300</v>
      </c>
      <c r="Q339">
        <v>2.64</v>
      </c>
      <c r="S339">
        <v>22</v>
      </c>
      <c r="V339">
        <v>22.53</v>
      </c>
      <c r="W339" s="2" t="s">
        <v>2039</v>
      </c>
      <c r="X339" s="2" t="s">
        <v>399</v>
      </c>
    </row>
    <row r="340" spans="1:29">
      <c r="A340" s="27" t="s">
        <v>1718</v>
      </c>
      <c r="B340" t="s">
        <v>465</v>
      </c>
      <c r="C340" t="s">
        <v>427</v>
      </c>
      <c r="D340" t="s">
        <v>77</v>
      </c>
      <c r="E340" s="1">
        <v>36000</v>
      </c>
      <c r="I340" s="2">
        <f>300/1024</f>
        <v>0.29296875</v>
      </c>
      <c r="L340" s="2" t="s">
        <v>759</v>
      </c>
      <c r="N340" s="14" t="s">
        <v>6</v>
      </c>
      <c r="O340" s="3" t="s">
        <v>25</v>
      </c>
      <c r="P340" t="s">
        <v>6</v>
      </c>
      <c r="W340" s="2" t="s">
        <v>2039</v>
      </c>
      <c r="X340" s="2" t="s">
        <v>399</v>
      </c>
    </row>
    <row r="341" spans="1:29">
      <c r="A341" s="27" t="s">
        <v>1719</v>
      </c>
      <c r="B341" t="s">
        <v>466</v>
      </c>
      <c r="C341" t="s">
        <v>427</v>
      </c>
      <c r="D341" t="s">
        <v>1</v>
      </c>
      <c r="E341" s="1">
        <v>36300</v>
      </c>
      <c r="I341" s="2">
        <f>300/1024</f>
        <v>0.29296875</v>
      </c>
      <c r="L341" s="2" t="s">
        <v>759</v>
      </c>
      <c r="N341" s="14" t="s">
        <v>6</v>
      </c>
      <c r="O341" s="3" t="s">
        <v>25</v>
      </c>
      <c r="P341" t="s">
        <v>6</v>
      </c>
      <c r="W341" s="2" t="s">
        <v>2039</v>
      </c>
      <c r="X341" s="2" t="s">
        <v>399</v>
      </c>
    </row>
    <row r="342" spans="1:29">
      <c r="A342" s="27" t="s">
        <v>1720</v>
      </c>
      <c r="B342" t="s">
        <v>467</v>
      </c>
      <c r="C342" t="s">
        <v>427</v>
      </c>
      <c r="D342" t="s">
        <v>1</v>
      </c>
      <c r="E342" s="1">
        <v>50600</v>
      </c>
      <c r="I342" s="2">
        <v>11</v>
      </c>
      <c r="K342" s="2" t="s">
        <v>737</v>
      </c>
      <c r="L342" s="2" t="s">
        <v>738</v>
      </c>
      <c r="N342" s="14" t="s">
        <v>6</v>
      </c>
      <c r="O342" s="3" t="s">
        <v>50</v>
      </c>
      <c r="P342" t="s">
        <v>6</v>
      </c>
      <c r="W342" s="2" t="s">
        <v>2039</v>
      </c>
      <c r="X342" s="2" t="s">
        <v>399</v>
      </c>
    </row>
    <row r="343" spans="1:29">
      <c r="A343" s="27" t="s">
        <v>1721</v>
      </c>
      <c r="B343" t="s">
        <v>468</v>
      </c>
      <c r="C343" t="s">
        <v>427</v>
      </c>
      <c r="D343" t="s">
        <v>1</v>
      </c>
      <c r="E343" s="1">
        <v>40700</v>
      </c>
      <c r="I343" s="2">
        <f>300/1024</f>
        <v>0.29296875</v>
      </c>
      <c r="L343" s="2" t="s">
        <v>759</v>
      </c>
      <c r="N343" s="14" t="s">
        <v>476</v>
      </c>
      <c r="O343" s="3" t="s">
        <v>25</v>
      </c>
      <c r="P343" t="s">
        <v>6</v>
      </c>
      <c r="W343" s="2" t="s">
        <v>2039</v>
      </c>
      <c r="X343" s="2" t="s">
        <v>399</v>
      </c>
    </row>
    <row r="344" spans="1:29">
      <c r="A344" s="27" t="s">
        <v>1722</v>
      </c>
      <c r="B344" t="s">
        <v>469</v>
      </c>
      <c r="C344" t="s">
        <v>427</v>
      </c>
      <c r="D344" t="s">
        <v>1</v>
      </c>
      <c r="E344" s="1">
        <v>55000</v>
      </c>
      <c r="I344" s="2">
        <v>11</v>
      </c>
      <c r="K344" s="2" t="s">
        <v>737</v>
      </c>
      <c r="L344" s="2" t="s">
        <v>738</v>
      </c>
      <c r="N344" s="14" t="s">
        <v>476</v>
      </c>
      <c r="O344" s="3" t="s">
        <v>50</v>
      </c>
      <c r="P344" t="s">
        <v>9</v>
      </c>
      <c r="W344" s="2" t="s">
        <v>2039</v>
      </c>
      <c r="X344" s="2" t="s">
        <v>399</v>
      </c>
    </row>
    <row r="345" spans="1:29">
      <c r="A345" s="27" t="s">
        <v>1723</v>
      </c>
      <c r="B345" t="s">
        <v>470</v>
      </c>
      <c r="C345" t="s">
        <v>427</v>
      </c>
      <c r="D345" t="s">
        <v>1</v>
      </c>
      <c r="E345" s="1">
        <v>33000</v>
      </c>
      <c r="I345" s="2">
        <v>10</v>
      </c>
      <c r="N345" s="14" t="s">
        <v>8</v>
      </c>
      <c r="P345" t="s">
        <v>6</v>
      </c>
      <c r="Q345">
        <v>1.98</v>
      </c>
      <c r="R345">
        <v>3.3</v>
      </c>
      <c r="V345">
        <v>22.53</v>
      </c>
      <c r="W345" s="2" t="s">
        <v>2039</v>
      </c>
      <c r="X345" s="2" t="s">
        <v>399</v>
      </c>
      <c r="Y345" t="s">
        <v>431</v>
      </c>
    </row>
    <row r="346" spans="1:29">
      <c r="A346" s="27" t="s">
        <v>1724</v>
      </c>
      <c r="B346" t="s">
        <v>471</v>
      </c>
      <c r="C346" t="s">
        <v>427</v>
      </c>
      <c r="D346" t="s">
        <v>1</v>
      </c>
      <c r="E346" s="1">
        <v>59000</v>
      </c>
      <c r="I346" s="2">
        <v>11</v>
      </c>
      <c r="K346" s="2" t="s">
        <v>737</v>
      </c>
      <c r="L346" s="2" t="s">
        <v>738</v>
      </c>
      <c r="N346" s="14" t="s">
        <v>476</v>
      </c>
      <c r="O346" s="3" t="s">
        <v>50</v>
      </c>
      <c r="P346" t="s">
        <v>6</v>
      </c>
      <c r="W346" s="2" t="s">
        <v>2039</v>
      </c>
      <c r="X346" s="2" t="s">
        <v>399</v>
      </c>
    </row>
    <row r="347" spans="1:29">
      <c r="A347" s="27" t="s">
        <v>1724</v>
      </c>
      <c r="B347" t="s">
        <v>472</v>
      </c>
      <c r="C347" t="s">
        <v>427</v>
      </c>
      <c r="D347" t="s">
        <v>1</v>
      </c>
      <c r="E347" s="1">
        <v>55000</v>
      </c>
      <c r="I347" s="2">
        <v>11</v>
      </c>
      <c r="K347" s="2" t="s">
        <v>737</v>
      </c>
      <c r="L347" s="2" t="s">
        <v>738</v>
      </c>
      <c r="N347" s="14" t="s">
        <v>6</v>
      </c>
      <c r="O347" s="3" t="s">
        <v>50</v>
      </c>
      <c r="P347" t="s">
        <v>6</v>
      </c>
      <c r="W347" s="2" t="s">
        <v>2039</v>
      </c>
      <c r="X347" s="2" t="s">
        <v>399</v>
      </c>
    </row>
    <row r="348" spans="1:29">
      <c r="A348" s="27" t="s">
        <v>1725</v>
      </c>
      <c r="B348" t="s">
        <v>473</v>
      </c>
      <c r="C348" t="s">
        <v>427</v>
      </c>
      <c r="D348" t="s">
        <v>1</v>
      </c>
      <c r="E348" s="1">
        <v>39000</v>
      </c>
      <c r="I348" s="2">
        <v>15</v>
      </c>
      <c r="L348" s="2" t="s">
        <v>738</v>
      </c>
      <c r="N348" s="14" t="s">
        <v>8</v>
      </c>
      <c r="P348" t="s">
        <v>9</v>
      </c>
      <c r="Q348">
        <v>1.98</v>
      </c>
      <c r="R348">
        <v>3.3</v>
      </c>
      <c r="W348" s="2" t="s">
        <v>2039</v>
      </c>
      <c r="X348" s="2" t="s">
        <v>399</v>
      </c>
      <c r="Y348" t="s">
        <v>431</v>
      </c>
    </row>
    <row r="349" spans="1:29">
      <c r="A349" s="27" t="s">
        <v>1726</v>
      </c>
      <c r="B349" t="s">
        <v>474</v>
      </c>
      <c r="C349" t="s">
        <v>427</v>
      </c>
      <c r="D349" t="s">
        <v>1</v>
      </c>
      <c r="E349" s="1">
        <v>66000</v>
      </c>
      <c r="K349" s="2" t="s">
        <v>28</v>
      </c>
      <c r="L349" s="2" t="s">
        <v>736</v>
      </c>
      <c r="N349" s="14" t="s">
        <v>6</v>
      </c>
      <c r="O349" s="3" t="s">
        <v>50</v>
      </c>
      <c r="P349" t="s">
        <v>6</v>
      </c>
      <c r="W349" s="2" t="s">
        <v>2039</v>
      </c>
      <c r="X349" s="2" t="s">
        <v>399</v>
      </c>
    </row>
    <row r="350" spans="1:29">
      <c r="A350" s="27" t="s">
        <v>1727</v>
      </c>
      <c r="B350" t="s">
        <v>475</v>
      </c>
      <c r="C350" t="s">
        <v>427</v>
      </c>
      <c r="D350" t="s">
        <v>1</v>
      </c>
      <c r="E350" s="1">
        <v>29700</v>
      </c>
      <c r="I350" s="2">
        <f>300/1024</f>
        <v>0.29296875</v>
      </c>
      <c r="L350" s="2" t="s">
        <v>732</v>
      </c>
      <c r="N350" s="14" t="s">
        <v>6</v>
      </c>
      <c r="O350" s="3" t="s">
        <v>25</v>
      </c>
      <c r="P350" t="s">
        <v>6</v>
      </c>
      <c r="W350" s="2" t="s">
        <v>2039</v>
      </c>
      <c r="X350" s="2" t="s">
        <v>399</v>
      </c>
    </row>
    <row r="351" spans="1:29">
      <c r="A351" s="27" t="s">
        <v>1728</v>
      </c>
      <c r="B351" t="s">
        <v>478</v>
      </c>
      <c r="C351" t="s">
        <v>477</v>
      </c>
      <c r="D351" t="s">
        <v>1</v>
      </c>
      <c r="E351" s="1">
        <v>6490</v>
      </c>
      <c r="F351" s="1">
        <v>1650</v>
      </c>
      <c r="I351" s="2">
        <f>600/1024</f>
        <v>0.5859375</v>
      </c>
      <c r="N351" s="14" t="s">
        <v>25</v>
      </c>
      <c r="Q351">
        <v>1.98</v>
      </c>
      <c r="R351">
        <v>3.3</v>
      </c>
      <c r="S351">
        <v>22</v>
      </c>
      <c r="T351">
        <v>44</v>
      </c>
      <c r="U351">
        <v>220</v>
      </c>
      <c r="V351">
        <v>22.53</v>
      </c>
      <c r="W351" s="2" t="s">
        <v>7</v>
      </c>
      <c r="X351" s="2" t="s">
        <v>271</v>
      </c>
      <c r="Z351" t="s">
        <v>487</v>
      </c>
      <c r="AA351" t="s">
        <v>484</v>
      </c>
      <c r="AB351" t="s">
        <v>485</v>
      </c>
      <c r="AC351" t="s">
        <v>486</v>
      </c>
    </row>
    <row r="352" spans="1:29">
      <c r="A352" s="27" t="s">
        <v>1728</v>
      </c>
      <c r="B352" t="s">
        <v>479</v>
      </c>
      <c r="C352" t="s">
        <v>477</v>
      </c>
      <c r="D352" t="s">
        <v>1</v>
      </c>
      <c r="E352" s="1">
        <v>14300</v>
      </c>
      <c r="F352" s="1">
        <v>5500</v>
      </c>
      <c r="I352" s="2">
        <v>2</v>
      </c>
      <c r="N352" s="14" t="s">
        <v>8</v>
      </c>
      <c r="P352" t="s">
        <v>139</v>
      </c>
      <c r="Q352">
        <v>1.98</v>
      </c>
      <c r="R352">
        <v>3.3</v>
      </c>
      <c r="S352">
        <v>22</v>
      </c>
      <c r="T352">
        <v>44</v>
      </c>
      <c r="U352">
        <v>220</v>
      </c>
      <c r="V352">
        <v>22.53</v>
      </c>
      <c r="W352" s="2" t="s">
        <v>2039</v>
      </c>
      <c r="X352" s="2" t="s">
        <v>271</v>
      </c>
      <c r="Z352" t="s">
        <v>487</v>
      </c>
      <c r="AA352" t="s">
        <v>484</v>
      </c>
      <c r="AB352" t="s">
        <v>485</v>
      </c>
      <c r="AC352" t="s">
        <v>486</v>
      </c>
    </row>
    <row r="353" spans="1:29">
      <c r="A353" s="27" t="s">
        <v>1728</v>
      </c>
      <c r="B353" t="s">
        <v>480</v>
      </c>
      <c r="C353" t="s">
        <v>477</v>
      </c>
      <c r="D353" t="s">
        <v>1</v>
      </c>
      <c r="E353" s="1">
        <v>11000</v>
      </c>
      <c r="F353" s="1">
        <v>3850</v>
      </c>
      <c r="I353" s="2">
        <v>1.1000000000000001</v>
      </c>
      <c r="N353" s="14" t="s">
        <v>25</v>
      </c>
      <c r="S353">
        <v>22</v>
      </c>
      <c r="T353">
        <v>44</v>
      </c>
      <c r="U353">
        <v>220</v>
      </c>
      <c r="V353">
        <v>14.08</v>
      </c>
      <c r="W353" s="2" t="s">
        <v>7</v>
      </c>
      <c r="X353" s="2" t="s">
        <v>271</v>
      </c>
      <c r="Z353" t="s">
        <v>487</v>
      </c>
      <c r="AA353" t="s">
        <v>484</v>
      </c>
      <c r="AB353" t="s">
        <v>485</v>
      </c>
      <c r="AC353" t="s">
        <v>486</v>
      </c>
    </row>
    <row r="354" spans="1:29">
      <c r="A354" s="27" t="s">
        <v>1728</v>
      </c>
      <c r="B354" t="s">
        <v>481</v>
      </c>
      <c r="C354" t="s">
        <v>477</v>
      </c>
      <c r="D354" t="s">
        <v>1</v>
      </c>
      <c r="E354" s="1">
        <v>23100</v>
      </c>
      <c r="F354" s="1">
        <v>4400</v>
      </c>
      <c r="I354" s="2">
        <v>1.5</v>
      </c>
      <c r="N354" s="14" t="s">
        <v>89</v>
      </c>
      <c r="P354" t="s">
        <v>53</v>
      </c>
      <c r="Q354">
        <v>1.98</v>
      </c>
      <c r="R354">
        <v>3.3</v>
      </c>
      <c r="S354">
        <v>22</v>
      </c>
      <c r="T354">
        <v>44</v>
      </c>
      <c r="U354">
        <v>220</v>
      </c>
      <c r="V354">
        <v>14.08</v>
      </c>
      <c r="W354" s="2" t="s">
        <v>7</v>
      </c>
      <c r="X354" s="2" t="s">
        <v>271</v>
      </c>
      <c r="Z354" t="s">
        <v>487</v>
      </c>
      <c r="AA354" t="s">
        <v>484</v>
      </c>
      <c r="AB354" t="s">
        <v>485</v>
      </c>
      <c r="AC354" t="s">
        <v>486</v>
      </c>
    </row>
    <row r="355" spans="1:29">
      <c r="A355" s="27" t="s">
        <v>1728</v>
      </c>
      <c r="B355" t="s">
        <v>482</v>
      </c>
      <c r="C355" t="s">
        <v>477</v>
      </c>
      <c r="D355" t="s">
        <v>1</v>
      </c>
      <c r="E355" s="1">
        <v>12100</v>
      </c>
      <c r="I355" s="2">
        <f>500/1024</f>
        <v>0.48828125</v>
      </c>
      <c r="N355" s="14" t="s">
        <v>89</v>
      </c>
      <c r="P355" t="s">
        <v>9</v>
      </c>
      <c r="Q355">
        <v>1.98</v>
      </c>
      <c r="R355">
        <v>3.3</v>
      </c>
      <c r="S355">
        <v>22</v>
      </c>
      <c r="T355">
        <v>44</v>
      </c>
      <c r="U355">
        <v>220</v>
      </c>
      <c r="V355">
        <v>22.53</v>
      </c>
      <c r="W355" s="2" t="s">
        <v>7</v>
      </c>
      <c r="X355" s="2" t="s">
        <v>271</v>
      </c>
      <c r="Z355" t="s">
        <v>487</v>
      </c>
      <c r="AA355" t="s">
        <v>484</v>
      </c>
      <c r="AB355" t="s">
        <v>485</v>
      </c>
      <c r="AC355" t="s">
        <v>486</v>
      </c>
    </row>
    <row r="356" spans="1:29">
      <c r="A356" s="27" t="s">
        <v>1728</v>
      </c>
      <c r="B356" t="s">
        <v>483</v>
      </c>
      <c r="C356" t="s">
        <v>477</v>
      </c>
      <c r="D356" t="s">
        <v>1</v>
      </c>
      <c r="E356" s="1">
        <v>25300</v>
      </c>
      <c r="I356" s="2">
        <v>1.6</v>
      </c>
      <c r="N356" s="14" t="s">
        <v>8</v>
      </c>
      <c r="Q356">
        <v>1.98</v>
      </c>
      <c r="R356">
        <v>3.3</v>
      </c>
      <c r="S356">
        <v>22</v>
      </c>
      <c r="T356">
        <v>44</v>
      </c>
      <c r="U356">
        <v>220</v>
      </c>
      <c r="V356">
        <v>22.53</v>
      </c>
      <c r="W356" s="2" t="s">
        <v>2039</v>
      </c>
      <c r="X356" s="2" t="s">
        <v>271</v>
      </c>
      <c r="Z356" t="s">
        <v>487</v>
      </c>
      <c r="AA356" t="s">
        <v>484</v>
      </c>
      <c r="AB356" t="s">
        <v>485</v>
      </c>
      <c r="AC356" t="s">
        <v>486</v>
      </c>
    </row>
    <row r="357" spans="1:29">
      <c r="A357" s="27" t="s">
        <v>1728</v>
      </c>
      <c r="B357" t="s">
        <v>490</v>
      </c>
      <c r="C357" t="s">
        <v>477</v>
      </c>
      <c r="D357" t="s">
        <v>1</v>
      </c>
      <c r="E357" s="1">
        <v>11000</v>
      </c>
      <c r="I357" s="2">
        <v>1</v>
      </c>
      <c r="N357" s="14" t="s">
        <v>25</v>
      </c>
      <c r="Q357">
        <v>1.98</v>
      </c>
      <c r="R357">
        <v>3.3</v>
      </c>
      <c r="S357">
        <v>22</v>
      </c>
      <c r="T357">
        <v>44</v>
      </c>
      <c r="U357">
        <v>220</v>
      </c>
      <c r="V357">
        <v>22.53</v>
      </c>
      <c r="W357" s="2" t="s">
        <v>7</v>
      </c>
      <c r="X357" s="2" t="s">
        <v>271</v>
      </c>
      <c r="Z357" t="s">
        <v>487</v>
      </c>
      <c r="AA357" t="s">
        <v>484</v>
      </c>
      <c r="AB357" t="s">
        <v>485</v>
      </c>
      <c r="AC357" t="s">
        <v>486</v>
      </c>
    </row>
    <row r="358" spans="1:29">
      <c r="A358" s="27" t="s">
        <v>1728</v>
      </c>
      <c r="B358" t="s">
        <v>488</v>
      </c>
      <c r="C358" t="s">
        <v>477</v>
      </c>
      <c r="D358" t="s">
        <v>5</v>
      </c>
      <c r="E358" s="1">
        <v>20900</v>
      </c>
      <c r="F358" s="1">
        <v>3300</v>
      </c>
      <c r="I358" s="2">
        <f>700/1024</f>
        <v>0.68359375</v>
      </c>
      <c r="N358" s="14" t="s">
        <v>25</v>
      </c>
      <c r="P358" t="s">
        <v>139</v>
      </c>
      <c r="Q358">
        <v>1.98</v>
      </c>
      <c r="R358">
        <v>3.3</v>
      </c>
      <c r="S358">
        <v>22</v>
      </c>
      <c r="T358">
        <v>33</v>
      </c>
      <c r="U358">
        <v>220</v>
      </c>
      <c r="V358">
        <v>22.53</v>
      </c>
      <c r="W358" s="2" t="s">
        <v>2039</v>
      </c>
      <c r="X358" s="2" t="s">
        <v>271</v>
      </c>
      <c r="Y358" t="s">
        <v>16</v>
      </c>
      <c r="Z358" t="s">
        <v>506</v>
      </c>
      <c r="AA358" t="s">
        <v>507</v>
      </c>
      <c r="AB358" t="s">
        <v>485</v>
      </c>
      <c r="AC358" t="s">
        <v>508</v>
      </c>
    </row>
    <row r="359" spans="1:29">
      <c r="A359" s="27" t="s">
        <v>1728</v>
      </c>
      <c r="B359" t="s">
        <v>489</v>
      </c>
      <c r="C359" t="s">
        <v>477</v>
      </c>
      <c r="D359" t="s">
        <v>5</v>
      </c>
      <c r="E359" s="1">
        <v>7150</v>
      </c>
      <c r="F359" s="1">
        <v>3850</v>
      </c>
      <c r="I359" s="2">
        <f>500/1024</f>
        <v>0.48828125</v>
      </c>
      <c r="N359" s="14" t="s">
        <v>25</v>
      </c>
      <c r="Q359">
        <v>1.98</v>
      </c>
      <c r="R359">
        <v>3.3</v>
      </c>
      <c r="S359">
        <v>22</v>
      </c>
      <c r="V359">
        <v>22.53</v>
      </c>
      <c r="W359" s="2" t="s">
        <v>7</v>
      </c>
      <c r="X359" s="2" t="s">
        <v>271</v>
      </c>
      <c r="Y359" t="s">
        <v>16</v>
      </c>
      <c r="Z359" t="s">
        <v>506</v>
      </c>
      <c r="AA359" t="s">
        <v>507</v>
      </c>
      <c r="AB359" t="s">
        <v>485</v>
      </c>
      <c r="AC359" t="s">
        <v>508</v>
      </c>
    </row>
    <row r="360" spans="1:29">
      <c r="A360" s="27" t="s">
        <v>1728</v>
      </c>
      <c r="B360" t="s">
        <v>490</v>
      </c>
      <c r="C360" t="s">
        <v>477</v>
      </c>
      <c r="D360" t="s">
        <v>5</v>
      </c>
      <c r="E360" s="1">
        <v>11000</v>
      </c>
      <c r="F360" s="1">
        <v>4400</v>
      </c>
      <c r="I360" s="2">
        <v>1</v>
      </c>
      <c r="N360" s="14" t="s">
        <v>65</v>
      </c>
      <c r="Q360">
        <v>1.98</v>
      </c>
      <c r="R360">
        <v>3.3</v>
      </c>
      <c r="S360">
        <v>22</v>
      </c>
      <c r="V360">
        <v>22.53</v>
      </c>
      <c r="W360" s="2" t="s">
        <v>7</v>
      </c>
      <c r="X360" s="2" t="s">
        <v>271</v>
      </c>
      <c r="Y360" t="s">
        <v>16</v>
      </c>
      <c r="Z360" t="s">
        <v>506</v>
      </c>
      <c r="AA360" t="s">
        <v>507</v>
      </c>
      <c r="AB360" t="s">
        <v>485</v>
      </c>
      <c r="AC360" t="s">
        <v>508</v>
      </c>
    </row>
    <row r="361" spans="1:29">
      <c r="A361" s="27" t="s">
        <v>1728</v>
      </c>
      <c r="B361" t="s">
        <v>491</v>
      </c>
      <c r="C361" t="s">
        <v>477</v>
      </c>
      <c r="D361" t="s">
        <v>5</v>
      </c>
      <c r="E361" s="1">
        <v>5500</v>
      </c>
      <c r="I361" s="2">
        <v>1</v>
      </c>
      <c r="N361" s="14" t="s">
        <v>25</v>
      </c>
      <c r="Q361">
        <v>1.98</v>
      </c>
      <c r="R361">
        <v>3.3</v>
      </c>
      <c r="S361">
        <v>22</v>
      </c>
      <c r="V361">
        <v>22.53</v>
      </c>
      <c r="W361" s="2" t="s">
        <v>7</v>
      </c>
      <c r="X361" s="2" t="s">
        <v>271</v>
      </c>
      <c r="Y361" t="s">
        <v>16</v>
      </c>
      <c r="Z361" t="s">
        <v>506</v>
      </c>
      <c r="AA361" t="s">
        <v>507</v>
      </c>
      <c r="AB361" t="s">
        <v>485</v>
      </c>
      <c r="AC361" t="s">
        <v>508</v>
      </c>
    </row>
    <row r="362" spans="1:29">
      <c r="A362" s="27" t="s">
        <v>1728</v>
      </c>
      <c r="B362" t="s">
        <v>492</v>
      </c>
      <c r="C362" t="s">
        <v>477</v>
      </c>
      <c r="D362" t="s">
        <v>5</v>
      </c>
      <c r="E362" s="1">
        <v>18700</v>
      </c>
      <c r="F362" s="1">
        <v>5500</v>
      </c>
      <c r="I362" s="2">
        <f>750/1024</f>
        <v>0.732421875</v>
      </c>
      <c r="N362" s="14" t="s">
        <v>88</v>
      </c>
      <c r="P362" t="s">
        <v>53</v>
      </c>
      <c r="Q362">
        <v>1.98</v>
      </c>
      <c r="R362">
        <v>3.3</v>
      </c>
      <c r="S362">
        <v>22</v>
      </c>
      <c r="T362">
        <v>33</v>
      </c>
      <c r="U362">
        <v>220</v>
      </c>
      <c r="V362">
        <v>22.53</v>
      </c>
      <c r="W362" s="2" t="s">
        <v>7</v>
      </c>
      <c r="X362" s="2" t="s">
        <v>271</v>
      </c>
      <c r="Y362" t="s">
        <v>16</v>
      </c>
      <c r="Z362" t="s">
        <v>506</v>
      </c>
      <c r="AA362" t="s">
        <v>507</v>
      </c>
      <c r="AB362" t="s">
        <v>485</v>
      </c>
      <c r="AC362" t="s">
        <v>508</v>
      </c>
    </row>
    <row r="363" spans="1:29">
      <c r="A363" s="27" t="s">
        <v>1728</v>
      </c>
      <c r="B363" t="s">
        <v>481</v>
      </c>
      <c r="C363" t="s">
        <v>477</v>
      </c>
      <c r="D363" t="s">
        <v>5</v>
      </c>
      <c r="E363" s="1">
        <v>23100</v>
      </c>
      <c r="F363" s="1">
        <v>6600</v>
      </c>
      <c r="I363" s="2">
        <v>1.5</v>
      </c>
      <c r="N363" s="14" t="s">
        <v>89</v>
      </c>
      <c r="P363" t="s">
        <v>53</v>
      </c>
      <c r="Q363">
        <v>1.98</v>
      </c>
      <c r="R363">
        <v>3.3</v>
      </c>
      <c r="S363">
        <v>22</v>
      </c>
      <c r="T363">
        <v>33</v>
      </c>
      <c r="U363">
        <v>220</v>
      </c>
      <c r="V363">
        <v>22.53</v>
      </c>
      <c r="W363" s="2" t="s">
        <v>7</v>
      </c>
      <c r="X363" s="2" t="s">
        <v>271</v>
      </c>
      <c r="Y363" t="s">
        <v>16</v>
      </c>
      <c r="Z363" t="s">
        <v>506</v>
      </c>
      <c r="AA363" t="s">
        <v>507</v>
      </c>
      <c r="AB363" t="s">
        <v>485</v>
      </c>
      <c r="AC363" t="s">
        <v>508</v>
      </c>
    </row>
    <row r="364" spans="1:29">
      <c r="A364" s="27" t="s">
        <v>1728</v>
      </c>
      <c r="B364" t="s">
        <v>493</v>
      </c>
      <c r="C364" t="s">
        <v>477</v>
      </c>
      <c r="D364" t="s">
        <v>5</v>
      </c>
      <c r="E364" s="1">
        <v>1650</v>
      </c>
      <c r="Q364">
        <v>1.98</v>
      </c>
      <c r="R364">
        <v>3.3</v>
      </c>
      <c r="S364">
        <v>16.5</v>
      </c>
      <c r="V364">
        <v>22.53</v>
      </c>
      <c r="W364" s="2" t="s">
        <v>224</v>
      </c>
      <c r="X364" s="2" t="s">
        <v>271</v>
      </c>
    </row>
    <row r="365" spans="1:29">
      <c r="A365" s="27" t="s">
        <v>1728</v>
      </c>
      <c r="B365" t="s">
        <v>494</v>
      </c>
      <c r="C365" t="s">
        <v>477</v>
      </c>
      <c r="D365" t="s">
        <v>5</v>
      </c>
      <c r="E365" s="1">
        <v>24200</v>
      </c>
      <c r="I365" s="2">
        <v>1</v>
      </c>
      <c r="N365" s="14" t="s">
        <v>50</v>
      </c>
      <c r="P365" t="s">
        <v>184</v>
      </c>
      <c r="Q365">
        <v>1.98</v>
      </c>
      <c r="R365">
        <v>3.3</v>
      </c>
      <c r="S365">
        <v>22</v>
      </c>
      <c r="T365">
        <v>33</v>
      </c>
      <c r="U365">
        <v>220</v>
      </c>
      <c r="V365">
        <v>22.53</v>
      </c>
      <c r="W365" s="2" t="s">
        <v>2039</v>
      </c>
      <c r="X365" s="2" t="s">
        <v>271</v>
      </c>
      <c r="Y365" t="s">
        <v>16</v>
      </c>
      <c r="Z365" t="s">
        <v>506</v>
      </c>
      <c r="AA365" t="s">
        <v>507</v>
      </c>
      <c r="AB365" t="s">
        <v>485</v>
      </c>
      <c r="AC365" t="s">
        <v>508</v>
      </c>
    </row>
    <row r="366" spans="1:29">
      <c r="A366" s="27" t="s">
        <v>1728</v>
      </c>
      <c r="B366" t="s">
        <v>495</v>
      </c>
      <c r="C366" t="s">
        <v>477</v>
      </c>
      <c r="D366" t="s">
        <v>77</v>
      </c>
      <c r="E366" s="1">
        <v>11000</v>
      </c>
      <c r="F366" s="1">
        <v>4950</v>
      </c>
      <c r="I366" s="2">
        <v>1</v>
      </c>
      <c r="N366" s="14" t="s">
        <v>65</v>
      </c>
      <c r="P366" t="s">
        <v>139</v>
      </c>
      <c r="Q366">
        <v>1.98</v>
      </c>
      <c r="R366">
        <v>3.3</v>
      </c>
      <c r="S366">
        <v>22</v>
      </c>
      <c r="T366">
        <v>33</v>
      </c>
      <c r="U366">
        <v>220</v>
      </c>
      <c r="V366">
        <v>22.53</v>
      </c>
      <c r="W366" s="2" t="s">
        <v>2039</v>
      </c>
      <c r="X366" s="2" t="s">
        <v>271</v>
      </c>
      <c r="AA366" t="s">
        <v>509</v>
      </c>
      <c r="AB366" t="s">
        <v>485</v>
      </c>
      <c r="AC366" t="s">
        <v>510</v>
      </c>
    </row>
    <row r="367" spans="1:29">
      <c r="A367" s="27" t="s">
        <v>1728</v>
      </c>
      <c r="B367" t="s">
        <v>496</v>
      </c>
      <c r="C367" t="s">
        <v>477</v>
      </c>
      <c r="D367" t="s">
        <v>77</v>
      </c>
      <c r="E367" s="1">
        <v>6600</v>
      </c>
      <c r="F367" s="1">
        <v>3300</v>
      </c>
      <c r="I367" s="2">
        <f>600/1024</f>
        <v>0.5859375</v>
      </c>
      <c r="N367" s="14" t="s">
        <v>25</v>
      </c>
      <c r="P367" t="s">
        <v>139</v>
      </c>
      <c r="Q367">
        <v>1.98</v>
      </c>
      <c r="R367">
        <v>3.3</v>
      </c>
      <c r="S367">
        <v>22</v>
      </c>
      <c r="V367">
        <v>22.53</v>
      </c>
      <c r="W367" s="2" t="s">
        <v>2039</v>
      </c>
      <c r="X367" s="2" t="s">
        <v>271</v>
      </c>
      <c r="AA367" t="s">
        <v>509</v>
      </c>
      <c r="AB367" t="s">
        <v>485</v>
      </c>
      <c r="AC367" t="s">
        <v>510</v>
      </c>
    </row>
    <row r="368" spans="1:29">
      <c r="A368" s="27" t="s">
        <v>1728</v>
      </c>
      <c r="B368" t="s">
        <v>497</v>
      </c>
      <c r="C368" t="s">
        <v>477</v>
      </c>
      <c r="D368" t="s">
        <v>77</v>
      </c>
      <c r="E368" s="1">
        <v>13200</v>
      </c>
      <c r="F368" s="1">
        <v>6600</v>
      </c>
      <c r="I368" s="2">
        <v>1.5</v>
      </c>
      <c r="N368" s="14" t="s">
        <v>89</v>
      </c>
      <c r="P368" t="s">
        <v>53</v>
      </c>
      <c r="Q368">
        <v>1.98</v>
      </c>
      <c r="R368">
        <v>3.3</v>
      </c>
      <c r="S368">
        <v>22</v>
      </c>
      <c r="V368">
        <v>22.53</v>
      </c>
      <c r="W368" s="2" t="s">
        <v>7</v>
      </c>
      <c r="X368" s="2" t="s">
        <v>271</v>
      </c>
      <c r="AA368" t="s">
        <v>509</v>
      </c>
      <c r="AB368" t="s">
        <v>485</v>
      </c>
      <c r="AC368" t="s">
        <v>510</v>
      </c>
    </row>
    <row r="369" spans="1:29">
      <c r="A369" s="27" t="s">
        <v>1728</v>
      </c>
      <c r="B369" t="s">
        <v>498</v>
      </c>
      <c r="C369" t="s">
        <v>477</v>
      </c>
      <c r="D369" t="s">
        <v>77</v>
      </c>
      <c r="E369" s="1">
        <v>8250</v>
      </c>
      <c r="I369" s="2">
        <f>300/1024</f>
        <v>0.29296875</v>
      </c>
      <c r="N369" s="14" t="s">
        <v>87</v>
      </c>
      <c r="Q369">
        <v>1.98</v>
      </c>
      <c r="R369">
        <v>3.3</v>
      </c>
      <c r="S369">
        <v>22</v>
      </c>
      <c r="V369">
        <v>22.53</v>
      </c>
      <c r="W369" s="2" t="s">
        <v>2039</v>
      </c>
      <c r="X369" s="2" t="s">
        <v>271</v>
      </c>
      <c r="AB369" t="s">
        <v>485</v>
      </c>
      <c r="AC369" t="s">
        <v>510</v>
      </c>
    </row>
    <row r="370" spans="1:29">
      <c r="A370" s="27" t="s">
        <v>1728</v>
      </c>
      <c r="B370" t="s">
        <v>499</v>
      </c>
      <c r="C370" t="s">
        <v>477</v>
      </c>
      <c r="D370" t="s">
        <v>77</v>
      </c>
      <c r="E370" s="1">
        <v>11000</v>
      </c>
      <c r="I370" s="2">
        <v>1.6</v>
      </c>
      <c r="N370" s="14" t="s">
        <v>25</v>
      </c>
      <c r="P370" t="s">
        <v>139</v>
      </c>
      <c r="Q370">
        <v>1.98</v>
      </c>
      <c r="R370">
        <v>3.3</v>
      </c>
      <c r="S370">
        <v>22</v>
      </c>
      <c r="V370">
        <v>22.53</v>
      </c>
      <c r="W370" s="2" t="s">
        <v>2039</v>
      </c>
      <c r="X370" s="2" t="s">
        <v>271</v>
      </c>
      <c r="AB370" t="s">
        <v>485</v>
      </c>
      <c r="AC370" t="s">
        <v>510</v>
      </c>
    </row>
    <row r="371" spans="1:29">
      <c r="A371" s="27" t="s">
        <v>1728</v>
      </c>
      <c r="B371" t="s">
        <v>500</v>
      </c>
      <c r="C371" t="s">
        <v>477</v>
      </c>
      <c r="D371" t="s">
        <v>77</v>
      </c>
      <c r="E371" s="1">
        <v>12100</v>
      </c>
      <c r="I371" s="2">
        <v>1</v>
      </c>
      <c r="N371" s="14" t="s">
        <v>89</v>
      </c>
      <c r="P371" t="s">
        <v>139</v>
      </c>
      <c r="Q371">
        <v>1.98</v>
      </c>
      <c r="R371">
        <v>3.3</v>
      </c>
      <c r="S371">
        <v>22</v>
      </c>
      <c r="V371">
        <v>22.53</v>
      </c>
      <c r="W371" s="2" t="s">
        <v>2039</v>
      </c>
      <c r="X371" s="2" t="s">
        <v>271</v>
      </c>
      <c r="AB371" t="s">
        <v>485</v>
      </c>
      <c r="AC371" t="s">
        <v>510</v>
      </c>
    </row>
    <row r="372" spans="1:29">
      <c r="A372" s="27" t="s">
        <v>1728</v>
      </c>
      <c r="B372" t="s">
        <v>501</v>
      </c>
      <c r="C372" t="s">
        <v>477</v>
      </c>
      <c r="D372" t="s">
        <v>77</v>
      </c>
      <c r="E372" s="1">
        <v>1650</v>
      </c>
      <c r="Q372">
        <v>1.98</v>
      </c>
      <c r="R372">
        <v>3.3</v>
      </c>
      <c r="S372">
        <v>22</v>
      </c>
      <c r="W372" s="2" t="s">
        <v>224</v>
      </c>
      <c r="X372" s="2" t="s">
        <v>271</v>
      </c>
      <c r="AB372" t="s">
        <v>485</v>
      </c>
      <c r="AC372" t="s">
        <v>510</v>
      </c>
    </row>
    <row r="373" spans="1:29">
      <c r="A373" s="27" t="s">
        <v>1728</v>
      </c>
      <c r="B373" t="s">
        <v>502</v>
      </c>
      <c r="C373" t="s">
        <v>477</v>
      </c>
      <c r="D373" t="s">
        <v>77</v>
      </c>
      <c r="E373" s="1">
        <v>4950</v>
      </c>
      <c r="N373" s="14" t="s">
        <v>25</v>
      </c>
      <c r="P373" t="s">
        <v>139</v>
      </c>
      <c r="Q373">
        <v>1.65</v>
      </c>
      <c r="R373">
        <v>3.3</v>
      </c>
      <c r="S373">
        <v>13.2</v>
      </c>
      <c r="W373" s="2" t="s">
        <v>224</v>
      </c>
      <c r="X373" s="2" t="s">
        <v>271</v>
      </c>
      <c r="AB373" t="s">
        <v>485</v>
      </c>
      <c r="AC373" t="s">
        <v>510</v>
      </c>
    </row>
    <row r="374" spans="1:29">
      <c r="A374" s="27" t="s">
        <v>1728</v>
      </c>
      <c r="B374" t="s">
        <v>503</v>
      </c>
      <c r="C374" t="s">
        <v>477</v>
      </c>
      <c r="D374" t="s">
        <v>77</v>
      </c>
      <c r="E374" s="1">
        <v>8800</v>
      </c>
      <c r="I374" s="2">
        <v>1.1000000000000001</v>
      </c>
      <c r="N374" s="14" t="s">
        <v>25</v>
      </c>
      <c r="P374" t="s">
        <v>139</v>
      </c>
      <c r="Q374">
        <v>1.98</v>
      </c>
      <c r="R374">
        <v>3.3</v>
      </c>
      <c r="S374">
        <v>22</v>
      </c>
      <c r="W374" s="2" t="s">
        <v>2039</v>
      </c>
      <c r="X374" s="2" t="s">
        <v>271</v>
      </c>
      <c r="AB374" t="s">
        <v>485</v>
      </c>
      <c r="AC374" t="s">
        <v>510</v>
      </c>
    </row>
    <row r="375" spans="1:29">
      <c r="A375" s="27" t="s">
        <v>1728</v>
      </c>
      <c r="B375" t="s">
        <v>504</v>
      </c>
      <c r="C375" t="s">
        <v>477</v>
      </c>
      <c r="D375" t="s">
        <v>77</v>
      </c>
      <c r="E375" s="1">
        <v>10450</v>
      </c>
      <c r="I375" s="2">
        <f>450/1024</f>
        <v>0.439453125</v>
      </c>
      <c r="N375" s="14" t="s">
        <v>514</v>
      </c>
      <c r="P375" t="s">
        <v>237</v>
      </c>
      <c r="Q375">
        <v>1.98</v>
      </c>
      <c r="R375">
        <v>3.3</v>
      </c>
      <c r="S375">
        <v>22</v>
      </c>
      <c r="W375" s="2" t="s">
        <v>2039</v>
      </c>
      <c r="X375" s="2" t="s">
        <v>271</v>
      </c>
      <c r="AB375" t="s">
        <v>485</v>
      </c>
      <c r="AC375" t="s">
        <v>510</v>
      </c>
    </row>
    <row r="376" spans="1:29">
      <c r="A376" s="27" t="s">
        <v>1728</v>
      </c>
      <c r="B376" t="s">
        <v>505</v>
      </c>
      <c r="C376" t="s">
        <v>477</v>
      </c>
      <c r="D376" t="s">
        <v>77</v>
      </c>
      <c r="E376" s="1">
        <v>9900</v>
      </c>
      <c r="I376" s="2">
        <f>1</f>
        <v>1</v>
      </c>
      <c r="N376" s="14" t="s">
        <v>8</v>
      </c>
      <c r="P376" t="s">
        <v>139</v>
      </c>
      <c r="Q376">
        <v>1.98</v>
      </c>
      <c r="R376">
        <v>3.3</v>
      </c>
      <c r="S376">
        <v>22</v>
      </c>
      <c r="W376" s="2" t="s">
        <v>2039</v>
      </c>
      <c r="X376" s="2" t="s">
        <v>271</v>
      </c>
      <c r="AB376" t="s">
        <v>485</v>
      </c>
      <c r="AC376" t="s">
        <v>510</v>
      </c>
    </row>
    <row r="377" spans="1:29">
      <c r="A377" s="27" t="s">
        <v>1728</v>
      </c>
      <c r="B377" t="s">
        <v>479</v>
      </c>
      <c r="C377" t="s">
        <v>477</v>
      </c>
      <c r="D377" t="s">
        <v>1</v>
      </c>
      <c r="E377" s="1">
        <v>14300</v>
      </c>
      <c r="I377" s="2">
        <v>2</v>
      </c>
      <c r="N377" s="14" t="s">
        <v>8</v>
      </c>
      <c r="P377" t="s">
        <v>139</v>
      </c>
      <c r="Q377">
        <v>1.98</v>
      </c>
      <c r="R377">
        <v>3.3</v>
      </c>
      <c r="S377">
        <v>22</v>
      </c>
      <c r="T377">
        <v>44</v>
      </c>
      <c r="U377">
        <v>220</v>
      </c>
      <c r="V377">
        <v>22.53</v>
      </c>
      <c r="W377" s="2" t="s">
        <v>2039</v>
      </c>
      <c r="X377" s="2" t="s">
        <v>271</v>
      </c>
      <c r="AA377" t="s">
        <v>484</v>
      </c>
      <c r="AB377" t="s">
        <v>485</v>
      </c>
    </row>
    <row r="378" spans="1:29">
      <c r="A378" s="27" t="s">
        <v>1728</v>
      </c>
      <c r="B378" t="s">
        <v>517</v>
      </c>
      <c r="C378" t="s">
        <v>477</v>
      </c>
      <c r="D378" t="s">
        <v>1</v>
      </c>
      <c r="E378" s="1">
        <v>28600</v>
      </c>
      <c r="I378" s="2">
        <v>2.5</v>
      </c>
      <c r="N378" s="14" t="s">
        <v>48</v>
      </c>
      <c r="P378" t="s">
        <v>41</v>
      </c>
      <c r="Q378">
        <v>1.98</v>
      </c>
      <c r="R378">
        <v>3.3</v>
      </c>
      <c r="S378">
        <v>22</v>
      </c>
      <c r="T378">
        <v>44</v>
      </c>
      <c r="U378">
        <v>220</v>
      </c>
      <c r="V378">
        <v>14.08</v>
      </c>
      <c r="W378" s="2" t="s">
        <v>7</v>
      </c>
      <c r="X378" s="2" t="s">
        <v>271</v>
      </c>
      <c r="AA378" t="s">
        <v>484</v>
      </c>
      <c r="AB378" t="s">
        <v>485</v>
      </c>
    </row>
    <row r="379" spans="1:29">
      <c r="A379" s="27" t="s">
        <v>1728</v>
      </c>
      <c r="B379" t="s">
        <v>518</v>
      </c>
      <c r="C379" t="s">
        <v>477</v>
      </c>
      <c r="D379" t="s">
        <v>1</v>
      </c>
      <c r="E379" s="1">
        <v>13200</v>
      </c>
      <c r="I379" s="2">
        <v>10</v>
      </c>
      <c r="Q379">
        <v>1.98</v>
      </c>
      <c r="R379">
        <v>3.3</v>
      </c>
      <c r="S379">
        <v>22</v>
      </c>
      <c r="T379">
        <v>44</v>
      </c>
      <c r="U379">
        <v>220</v>
      </c>
      <c r="W379" s="2" t="s">
        <v>2039</v>
      </c>
      <c r="X379" s="2" t="s">
        <v>271</v>
      </c>
      <c r="AA379" t="s">
        <v>550</v>
      </c>
      <c r="AB379" t="s">
        <v>484</v>
      </c>
    </row>
    <row r="380" spans="1:29">
      <c r="A380" s="27" t="s">
        <v>1728</v>
      </c>
      <c r="B380" t="s">
        <v>519</v>
      </c>
      <c r="C380" t="s">
        <v>477</v>
      </c>
      <c r="D380" t="s">
        <v>1</v>
      </c>
      <c r="E380" s="1">
        <v>18700</v>
      </c>
      <c r="I380" s="2">
        <v>20</v>
      </c>
      <c r="Q380">
        <v>1.98</v>
      </c>
      <c r="R380">
        <v>3.3</v>
      </c>
      <c r="S380">
        <v>22</v>
      </c>
      <c r="T380">
        <v>44</v>
      </c>
      <c r="U380">
        <v>220</v>
      </c>
      <c r="V380">
        <v>22.53</v>
      </c>
      <c r="W380" s="2" t="s">
        <v>2039</v>
      </c>
      <c r="X380" s="2" t="s">
        <v>271</v>
      </c>
      <c r="AA380" t="s">
        <v>550</v>
      </c>
      <c r="AB380" t="s">
        <v>484</v>
      </c>
    </row>
    <row r="381" spans="1:29">
      <c r="A381" s="27" t="s">
        <v>1728</v>
      </c>
      <c r="B381" t="s">
        <v>520</v>
      </c>
      <c r="C381" t="s">
        <v>477</v>
      </c>
      <c r="D381" t="s">
        <v>1</v>
      </c>
      <c r="E381" s="1">
        <v>28600</v>
      </c>
      <c r="I381" s="2">
        <v>5</v>
      </c>
      <c r="N381" s="14" t="s">
        <v>8</v>
      </c>
      <c r="P381" t="s">
        <v>9</v>
      </c>
      <c r="Q381">
        <v>1.98</v>
      </c>
      <c r="R381">
        <v>3.3</v>
      </c>
      <c r="S381">
        <v>22</v>
      </c>
      <c r="T381">
        <v>44</v>
      </c>
      <c r="U381">
        <v>220</v>
      </c>
      <c r="V381">
        <v>22.53</v>
      </c>
      <c r="W381" s="2" t="s">
        <v>2039</v>
      </c>
      <c r="X381" s="2" t="s">
        <v>271</v>
      </c>
      <c r="AA381" t="s">
        <v>484</v>
      </c>
      <c r="AB381" t="s">
        <v>485</v>
      </c>
    </row>
    <row r="382" spans="1:29">
      <c r="A382" s="27" t="s">
        <v>1728</v>
      </c>
      <c r="B382" t="s">
        <v>521</v>
      </c>
      <c r="C382" t="s">
        <v>477</v>
      </c>
      <c r="D382" t="s">
        <v>1</v>
      </c>
      <c r="E382" s="1">
        <v>28600</v>
      </c>
      <c r="I382" s="2">
        <v>7.5</v>
      </c>
      <c r="N382" s="14" t="s">
        <v>134</v>
      </c>
      <c r="Q382">
        <v>1.98</v>
      </c>
      <c r="R382">
        <v>3.3</v>
      </c>
      <c r="S382">
        <v>22</v>
      </c>
      <c r="T382">
        <v>44</v>
      </c>
      <c r="U382">
        <v>220</v>
      </c>
      <c r="V382">
        <v>22.53</v>
      </c>
      <c r="W382" s="2" t="s">
        <v>2039</v>
      </c>
      <c r="X382" s="2" t="s">
        <v>271</v>
      </c>
      <c r="AA382" t="s">
        <v>484</v>
      </c>
      <c r="AB382" t="s">
        <v>485</v>
      </c>
    </row>
    <row r="383" spans="1:29">
      <c r="A383" s="27" t="s">
        <v>1728</v>
      </c>
      <c r="B383" t="s">
        <v>522</v>
      </c>
      <c r="C383" t="s">
        <v>477</v>
      </c>
      <c r="D383" t="s">
        <v>1</v>
      </c>
      <c r="E383" s="1">
        <v>34100</v>
      </c>
      <c r="I383" s="2">
        <v>6</v>
      </c>
      <c r="N383" s="14" t="s">
        <v>89</v>
      </c>
      <c r="P383" t="s">
        <v>9</v>
      </c>
      <c r="Q383">
        <v>1.98</v>
      </c>
      <c r="R383">
        <v>3.3</v>
      </c>
      <c r="S383">
        <v>22</v>
      </c>
      <c r="T383">
        <v>44</v>
      </c>
      <c r="U383">
        <v>220</v>
      </c>
      <c r="V383">
        <v>22.53</v>
      </c>
      <c r="W383" s="2" t="s">
        <v>2039</v>
      </c>
      <c r="X383" s="2" t="s">
        <v>271</v>
      </c>
      <c r="AA383" t="s">
        <v>484</v>
      </c>
      <c r="AB383" t="s">
        <v>485</v>
      </c>
    </row>
    <row r="384" spans="1:29">
      <c r="A384" s="27" t="s">
        <v>1728</v>
      </c>
      <c r="B384" t="s">
        <v>523</v>
      </c>
      <c r="C384" t="s">
        <v>477</v>
      </c>
      <c r="D384" t="s">
        <v>1</v>
      </c>
      <c r="E384" s="1">
        <v>37400</v>
      </c>
      <c r="I384" s="2">
        <v>10</v>
      </c>
      <c r="N384" s="14" t="s">
        <v>8</v>
      </c>
      <c r="P384" t="s">
        <v>9</v>
      </c>
      <c r="Q384">
        <v>1.98</v>
      </c>
      <c r="R384">
        <v>3.3</v>
      </c>
      <c r="S384">
        <v>22</v>
      </c>
      <c r="T384">
        <v>44</v>
      </c>
      <c r="U384">
        <v>220</v>
      </c>
      <c r="V384">
        <v>22.53</v>
      </c>
      <c r="W384" s="2" t="s">
        <v>2039</v>
      </c>
      <c r="X384" s="2" t="s">
        <v>271</v>
      </c>
      <c r="AA384" t="s">
        <v>484</v>
      </c>
      <c r="AB384" t="s">
        <v>485</v>
      </c>
    </row>
    <row r="385" spans="1:28">
      <c r="A385" s="27" t="s">
        <v>1728</v>
      </c>
      <c r="B385" t="s">
        <v>524</v>
      </c>
      <c r="C385" t="s">
        <v>477</v>
      </c>
      <c r="D385" t="s">
        <v>1</v>
      </c>
      <c r="E385" s="1">
        <v>32450</v>
      </c>
      <c r="I385" s="2">
        <v>2.5</v>
      </c>
      <c r="N385" s="14" t="s">
        <v>8</v>
      </c>
      <c r="Q385">
        <v>1.98</v>
      </c>
      <c r="R385">
        <v>3.3</v>
      </c>
      <c r="S385">
        <v>22</v>
      </c>
      <c r="T385">
        <v>44</v>
      </c>
      <c r="U385">
        <v>220</v>
      </c>
      <c r="V385">
        <v>22.53</v>
      </c>
      <c r="W385" s="2" t="s">
        <v>2039</v>
      </c>
      <c r="X385" s="2" t="s">
        <v>271</v>
      </c>
      <c r="AA385" t="s">
        <v>484</v>
      </c>
      <c r="AB385" t="s">
        <v>485</v>
      </c>
    </row>
    <row r="386" spans="1:28">
      <c r="A386" s="27" t="s">
        <v>1728</v>
      </c>
      <c r="B386" t="s">
        <v>525</v>
      </c>
      <c r="C386" t="s">
        <v>477</v>
      </c>
      <c r="D386" t="s">
        <v>1</v>
      </c>
      <c r="E386" s="1">
        <v>24200</v>
      </c>
      <c r="I386" s="2">
        <v>4</v>
      </c>
      <c r="N386" s="14" t="s">
        <v>8</v>
      </c>
      <c r="P386" t="s">
        <v>9</v>
      </c>
      <c r="Q386">
        <v>1.98</v>
      </c>
      <c r="R386">
        <v>3.3</v>
      </c>
      <c r="S386">
        <v>22</v>
      </c>
      <c r="T386">
        <v>44</v>
      </c>
      <c r="U386">
        <v>220</v>
      </c>
      <c r="V386">
        <v>22.53</v>
      </c>
      <c r="W386" s="2" t="s">
        <v>2039</v>
      </c>
      <c r="X386" s="2" t="s">
        <v>271</v>
      </c>
      <c r="AA386" t="s">
        <v>484</v>
      </c>
      <c r="AB386" t="s">
        <v>485</v>
      </c>
    </row>
    <row r="387" spans="1:28">
      <c r="A387" s="27" t="s">
        <v>1728</v>
      </c>
      <c r="B387" t="s">
        <v>517</v>
      </c>
      <c r="C387" t="s">
        <v>477</v>
      </c>
      <c r="D387" t="s">
        <v>5</v>
      </c>
      <c r="E387" s="1">
        <v>28600</v>
      </c>
      <c r="F387" s="1">
        <v>7700</v>
      </c>
      <c r="I387" s="2">
        <v>2.5</v>
      </c>
      <c r="N387" s="14" t="s">
        <v>48</v>
      </c>
      <c r="P387" t="s">
        <v>41</v>
      </c>
      <c r="Q387">
        <v>1.98</v>
      </c>
      <c r="R387">
        <v>3.3</v>
      </c>
      <c r="S387">
        <v>22</v>
      </c>
      <c r="T387">
        <v>33</v>
      </c>
      <c r="U387">
        <v>220</v>
      </c>
      <c r="V387">
        <v>22.53</v>
      </c>
      <c r="W387" s="2" t="s">
        <v>7</v>
      </c>
      <c r="X387" s="2" t="s">
        <v>271</v>
      </c>
      <c r="Y387" t="s">
        <v>16</v>
      </c>
      <c r="Z387" t="s">
        <v>506</v>
      </c>
      <c r="AA387" t="s">
        <v>507</v>
      </c>
      <c r="AB387" t="s">
        <v>485</v>
      </c>
    </row>
    <row r="388" spans="1:28">
      <c r="A388" s="27" t="s">
        <v>1728</v>
      </c>
      <c r="B388" t="s">
        <v>526</v>
      </c>
      <c r="C388" t="s">
        <v>477</v>
      </c>
      <c r="D388" t="s">
        <v>5</v>
      </c>
      <c r="E388" s="1">
        <v>24200</v>
      </c>
      <c r="F388" s="1">
        <v>9900</v>
      </c>
      <c r="I388" s="2">
        <v>5</v>
      </c>
      <c r="N388" s="14" t="s">
        <v>65</v>
      </c>
      <c r="P388" t="s">
        <v>9</v>
      </c>
      <c r="Q388">
        <v>1.98</v>
      </c>
      <c r="R388">
        <v>3.3</v>
      </c>
      <c r="S388">
        <v>22</v>
      </c>
      <c r="T388">
        <v>33</v>
      </c>
      <c r="U388">
        <v>220</v>
      </c>
      <c r="V388">
        <v>22.53</v>
      </c>
      <c r="W388" s="2" t="s">
        <v>2039</v>
      </c>
      <c r="X388" s="2" t="s">
        <v>271</v>
      </c>
      <c r="Y388" t="s">
        <v>16</v>
      </c>
      <c r="Z388" t="s">
        <v>506</v>
      </c>
      <c r="AA388" t="s">
        <v>507</v>
      </c>
      <c r="AB388" t="s">
        <v>485</v>
      </c>
    </row>
    <row r="389" spans="1:28">
      <c r="A389" s="27" t="s">
        <v>1728</v>
      </c>
      <c r="B389" t="s">
        <v>527</v>
      </c>
      <c r="C389" t="s">
        <v>477</v>
      </c>
      <c r="D389" t="s">
        <v>5</v>
      </c>
      <c r="E389" s="1">
        <v>27500</v>
      </c>
      <c r="F389" s="1">
        <v>13200</v>
      </c>
      <c r="I389" s="2">
        <v>7</v>
      </c>
      <c r="N389" s="14" t="s">
        <v>89</v>
      </c>
      <c r="P389" t="s">
        <v>9</v>
      </c>
      <c r="Q389">
        <v>1.98</v>
      </c>
      <c r="R389">
        <v>3.3</v>
      </c>
      <c r="S389">
        <v>22</v>
      </c>
      <c r="T389">
        <v>33</v>
      </c>
      <c r="U389">
        <v>220</v>
      </c>
      <c r="V389">
        <v>22.53</v>
      </c>
      <c r="W389" s="2" t="s">
        <v>2039</v>
      </c>
      <c r="X389" s="2" t="s">
        <v>271</v>
      </c>
      <c r="Y389" t="s">
        <v>16</v>
      </c>
      <c r="Z389" t="s">
        <v>506</v>
      </c>
      <c r="AA389" t="s">
        <v>507</v>
      </c>
      <c r="AB389" t="s">
        <v>485</v>
      </c>
    </row>
    <row r="390" spans="1:28">
      <c r="A390" s="27" t="s">
        <v>1728</v>
      </c>
      <c r="B390" t="s">
        <v>528</v>
      </c>
      <c r="C390" t="s">
        <v>477</v>
      </c>
      <c r="D390" t="s">
        <v>5</v>
      </c>
      <c r="E390" s="1">
        <v>29700</v>
      </c>
      <c r="F390" s="1">
        <v>19800</v>
      </c>
      <c r="I390" s="2">
        <v>10</v>
      </c>
      <c r="N390" s="14" t="s">
        <v>8</v>
      </c>
      <c r="P390" t="s">
        <v>9</v>
      </c>
      <c r="Q390">
        <v>1.98</v>
      </c>
      <c r="R390">
        <v>3.3</v>
      </c>
      <c r="S390">
        <v>22</v>
      </c>
      <c r="T390">
        <v>33</v>
      </c>
      <c r="U390">
        <v>220</v>
      </c>
      <c r="V390">
        <v>22.53</v>
      </c>
      <c r="W390" s="2" t="s">
        <v>2039</v>
      </c>
      <c r="X390" s="2" t="s">
        <v>271</v>
      </c>
      <c r="Y390" t="s">
        <v>16</v>
      </c>
      <c r="Z390" t="s">
        <v>506</v>
      </c>
      <c r="AA390" t="s">
        <v>507</v>
      </c>
      <c r="AB390" t="s">
        <v>485</v>
      </c>
    </row>
    <row r="391" spans="1:28">
      <c r="A391" s="27" t="s">
        <v>1728</v>
      </c>
      <c r="B391" t="s">
        <v>529</v>
      </c>
      <c r="C391" t="s">
        <v>477</v>
      </c>
      <c r="D391" t="s">
        <v>5</v>
      </c>
      <c r="E391" s="1">
        <v>33000</v>
      </c>
      <c r="F391" s="1">
        <v>22000</v>
      </c>
      <c r="K391" s="2" t="s">
        <v>760</v>
      </c>
      <c r="L391" s="2" t="s">
        <v>734</v>
      </c>
      <c r="N391" s="14" t="s">
        <v>8</v>
      </c>
      <c r="P391" t="s">
        <v>9</v>
      </c>
      <c r="Q391">
        <v>1.98</v>
      </c>
      <c r="R391">
        <v>3.3</v>
      </c>
      <c r="S391">
        <v>22</v>
      </c>
      <c r="W391" s="2" t="s">
        <v>2039</v>
      </c>
      <c r="X391" s="2" t="s">
        <v>271</v>
      </c>
      <c r="Y391" t="s">
        <v>16</v>
      </c>
      <c r="AA391" t="s">
        <v>507</v>
      </c>
      <c r="AB391" t="s">
        <v>485</v>
      </c>
    </row>
    <row r="392" spans="1:28">
      <c r="A392" s="27" t="s">
        <v>1728</v>
      </c>
      <c r="B392" t="s">
        <v>530</v>
      </c>
      <c r="C392" t="s">
        <v>477</v>
      </c>
      <c r="D392" t="s">
        <v>5</v>
      </c>
      <c r="E392" s="1">
        <v>29700</v>
      </c>
      <c r="F392" s="1">
        <v>19800</v>
      </c>
      <c r="I392" s="2">
        <v>10</v>
      </c>
      <c r="N392" s="14" t="s">
        <v>8</v>
      </c>
      <c r="P392" t="s">
        <v>9</v>
      </c>
      <c r="Q392">
        <v>1.98</v>
      </c>
      <c r="R392">
        <v>3.3</v>
      </c>
      <c r="S392">
        <v>22</v>
      </c>
      <c r="T392">
        <v>33</v>
      </c>
      <c r="U392">
        <v>220</v>
      </c>
      <c r="V392" t="s">
        <v>1731</v>
      </c>
      <c r="W392" s="2" t="s">
        <v>2039</v>
      </c>
      <c r="X392" s="2" t="s">
        <v>271</v>
      </c>
      <c r="Y392" t="s">
        <v>16</v>
      </c>
      <c r="Z392" t="s">
        <v>506</v>
      </c>
      <c r="AA392" t="s">
        <v>507</v>
      </c>
      <c r="AB392" t="s">
        <v>485</v>
      </c>
    </row>
    <row r="393" spans="1:28">
      <c r="A393" s="27" t="s">
        <v>1728</v>
      </c>
      <c r="B393" t="s">
        <v>531</v>
      </c>
      <c r="C393" t="s">
        <v>477</v>
      </c>
      <c r="D393" t="s">
        <v>5</v>
      </c>
      <c r="E393" s="1">
        <v>28600</v>
      </c>
      <c r="F393" s="1">
        <v>17600</v>
      </c>
      <c r="K393" s="2" t="s">
        <v>760</v>
      </c>
      <c r="N393" s="14" t="s">
        <v>549</v>
      </c>
      <c r="P393" t="s">
        <v>9</v>
      </c>
      <c r="Q393">
        <v>1.98</v>
      </c>
      <c r="R393">
        <v>3.3</v>
      </c>
      <c r="S393">
        <v>22</v>
      </c>
      <c r="V393">
        <v>22.53</v>
      </c>
      <c r="W393" s="2" t="s">
        <v>2039</v>
      </c>
      <c r="X393" s="2" t="s">
        <v>271</v>
      </c>
      <c r="Y393" t="s">
        <v>16</v>
      </c>
      <c r="Z393" t="s">
        <v>506</v>
      </c>
      <c r="AA393" t="s">
        <v>507</v>
      </c>
      <c r="AB393" t="s">
        <v>485</v>
      </c>
    </row>
    <row r="394" spans="1:28">
      <c r="A394" s="27" t="s">
        <v>1728</v>
      </c>
      <c r="B394" t="s">
        <v>532</v>
      </c>
      <c r="C394" t="s">
        <v>477</v>
      </c>
      <c r="D394" t="s">
        <v>5</v>
      </c>
      <c r="E394" s="1">
        <v>34100</v>
      </c>
      <c r="F394" s="1">
        <v>20900</v>
      </c>
      <c r="I394" s="2">
        <v>10</v>
      </c>
      <c r="N394" s="14" t="s">
        <v>50</v>
      </c>
      <c r="P394" t="s">
        <v>184</v>
      </c>
      <c r="Q394">
        <v>1.98</v>
      </c>
      <c r="R394">
        <v>3.3</v>
      </c>
      <c r="S394">
        <v>22</v>
      </c>
      <c r="T394">
        <v>33</v>
      </c>
      <c r="U394">
        <v>220</v>
      </c>
      <c r="V394">
        <v>22.53</v>
      </c>
      <c r="W394" s="2" t="s">
        <v>2039</v>
      </c>
      <c r="X394" s="2" t="s">
        <v>271</v>
      </c>
      <c r="Y394" t="s">
        <v>16</v>
      </c>
      <c r="Z394" t="s">
        <v>506</v>
      </c>
      <c r="AA394" t="s">
        <v>507</v>
      </c>
      <c r="AB394" t="s">
        <v>485</v>
      </c>
    </row>
    <row r="395" spans="1:28">
      <c r="A395" s="27" t="s">
        <v>1728</v>
      </c>
      <c r="B395" t="s">
        <v>533</v>
      </c>
      <c r="C395" t="s">
        <v>477</v>
      </c>
      <c r="D395" t="s">
        <v>5</v>
      </c>
      <c r="E395" s="1">
        <v>26400</v>
      </c>
      <c r="I395" s="2">
        <v>3</v>
      </c>
      <c r="N395" s="14" t="s">
        <v>50</v>
      </c>
      <c r="P395" t="s">
        <v>184</v>
      </c>
      <c r="Q395">
        <v>1.98</v>
      </c>
      <c r="R395">
        <v>3.3</v>
      </c>
      <c r="S395">
        <v>22</v>
      </c>
      <c r="T395">
        <v>33</v>
      </c>
      <c r="U395">
        <v>220</v>
      </c>
      <c r="V395">
        <v>22.53</v>
      </c>
      <c r="W395" s="2" t="s">
        <v>2039</v>
      </c>
      <c r="X395" s="2" t="s">
        <v>271</v>
      </c>
      <c r="Y395" t="s">
        <v>16</v>
      </c>
      <c r="Z395" t="s">
        <v>506</v>
      </c>
      <c r="AB395" t="s">
        <v>485</v>
      </c>
    </row>
    <row r="396" spans="1:28">
      <c r="A396" s="27" t="s">
        <v>1728</v>
      </c>
      <c r="B396" t="s">
        <v>534</v>
      </c>
      <c r="C396" t="s">
        <v>477</v>
      </c>
      <c r="D396" t="s">
        <v>5</v>
      </c>
      <c r="E396" s="1">
        <v>20900</v>
      </c>
      <c r="I396" s="2">
        <v>10</v>
      </c>
      <c r="N396" s="14" t="s">
        <v>8</v>
      </c>
      <c r="P396" t="s">
        <v>9</v>
      </c>
      <c r="Q396">
        <v>1.98</v>
      </c>
      <c r="R396">
        <v>3.3</v>
      </c>
      <c r="S396">
        <v>22</v>
      </c>
      <c r="T396">
        <v>33</v>
      </c>
      <c r="U396">
        <v>220</v>
      </c>
      <c r="V396">
        <v>22.53</v>
      </c>
      <c r="W396" s="2" t="s">
        <v>2039</v>
      </c>
      <c r="X396" s="2" t="s">
        <v>271</v>
      </c>
      <c r="Y396" t="s">
        <v>16</v>
      </c>
      <c r="Z396" t="s">
        <v>506</v>
      </c>
      <c r="AB396" t="s">
        <v>485</v>
      </c>
    </row>
    <row r="397" spans="1:28">
      <c r="A397" s="27" t="s">
        <v>1728</v>
      </c>
      <c r="B397" t="s">
        <v>535</v>
      </c>
      <c r="C397" t="s">
        <v>477</v>
      </c>
      <c r="D397" t="s">
        <v>5</v>
      </c>
      <c r="E397" s="1">
        <v>28600</v>
      </c>
      <c r="I397" s="2">
        <v>6</v>
      </c>
      <c r="N397" s="14" t="s">
        <v>50</v>
      </c>
      <c r="P397" t="s">
        <v>184</v>
      </c>
      <c r="Q397">
        <v>1.98</v>
      </c>
      <c r="R397">
        <v>3.3</v>
      </c>
      <c r="S397">
        <v>22</v>
      </c>
      <c r="T397">
        <v>33</v>
      </c>
      <c r="U397">
        <v>220</v>
      </c>
      <c r="V397">
        <v>22.53</v>
      </c>
      <c r="W397" s="2" t="s">
        <v>2039</v>
      </c>
      <c r="X397" s="2" t="s">
        <v>271</v>
      </c>
      <c r="Y397" t="s">
        <v>16</v>
      </c>
      <c r="Z397" t="s">
        <v>506</v>
      </c>
      <c r="AB397" t="s">
        <v>485</v>
      </c>
    </row>
    <row r="398" spans="1:28">
      <c r="A398" s="27" t="s">
        <v>1728</v>
      </c>
      <c r="B398" t="s">
        <v>536</v>
      </c>
      <c r="C398" t="s">
        <v>477</v>
      </c>
      <c r="D398" t="s">
        <v>77</v>
      </c>
      <c r="E398" s="1">
        <v>25300</v>
      </c>
      <c r="F398" s="1">
        <v>8800</v>
      </c>
      <c r="I398" s="2">
        <v>4.5</v>
      </c>
      <c r="N398" s="14" t="s">
        <v>8</v>
      </c>
      <c r="P398" t="s">
        <v>139</v>
      </c>
      <c r="Q398">
        <v>1.98</v>
      </c>
      <c r="R398">
        <v>3.3</v>
      </c>
      <c r="S398">
        <v>22</v>
      </c>
      <c r="V398">
        <v>22.53</v>
      </c>
      <c r="W398" s="2" t="s">
        <v>2039</v>
      </c>
      <c r="X398" s="2" t="s">
        <v>271</v>
      </c>
      <c r="AA398" t="s">
        <v>509</v>
      </c>
      <c r="AB398" t="s">
        <v>485</v>
      </c>
    </row>
    <row r="399" spans="1:28">
      <c r="A399" s="27" t="s">
        <v>1728</v>
      </c>
      <c r="B399" t="s">
        <v>492</v>
      </c>
      <c r="C399" t="s">
        <v>477</v>
      </c>
      <c r="D399" t="s">
        <v>77</v>
      </c>
      <c r="E399" s="1">
        <v>18700</v>
      </c>
      <c r="F399" s="1">
        <v>7700</v>
      </c>
      <c r="I399" s="2">
        <v>2.5</v>
      </c>
      <c r="N399" s="14" t="s">
        <v>48</v>
      </c>
      <c r="P399" t="s">
        <v>41</v>
      </c>
      <c r="Q399">
        <v>1.98</v>
      </c>
      <c r="R399">
        <v>3.3</v>
      </c>
      <c r="S399">
        <v>22</v>
      </c>
      <c r="V399">
        <v>22.53</v>
      </c>
      <c r="W399" s="2" t="s">
        <v>7</v>
      </c>
      <c r="X399" s="2" t="s">
        <v>271</v>
      </c>
      <c r="AA399" t="s">
        <v>509</v>
      </c>
      <c r="AB399" t="s">
        <v>485</v>
      </c>
    </row>
    <row r="400" spans="1:28">
      <c r="A400" s="27" t="s">
        <v>1728</v>
      </c>
      <c r="B400" t="s">
        <v>537</v>
      </c>
      <c r="C400" t="s">
        <v>477</v>
      </c>
      <c r="D400" t="s">
        <v>77</v>
      </c>
      <c r="E400" s="1">
        <v>23100</v>
      </c>
      <c r="F400" s="1">
        <v>11000</v>
      </c>
      <c r="I400" s="2">
        <v>6</v>
      </c>
      <c r="N400" s="14" t="s">
        <v>8</v>
      </c>
      <c r="P400" t="s">
        <v>9</v>
      </c>
      <c r="Q400">
        <v>1.98</v>
      </c>
      <c r="R400">
        <v>3.3</v>
      </c>
      <c r="S400">
        <v>22</v>
      </c>
      <c r="V400">
        <v>22.53</v>
      </c>
      <c r="W400" s="2" t="s">
        <v>2039</v>
      </c>
      <c r="X400" s="2" t="s">
        <v>271</v>
      </c>
      <c r="AA400" t="s">
        <v>509</v>
      </c>
      <c r="AB400" t="s">
        <v>485</v>
      </c>
    </row>
    <row r="401" spans="1:28">
      <c r="A401" s="27" t="s">
        <v>1728</v>
      </c>
      <c r="B401" t="s">
        <v>538</v>
      </c>
      <c r="C401" t="s">
        <v>477</v>
      </c>
      <c r="D401" t="s">
        <v>77</v>
      </c>
      <c r="E401" s="1">
        <v>28600</v>
      </c>
      <c r="F401" s="1">
        <v>14300</v>
      </c>
      <c r="I401" s="2">
        <v>6</v>
      </c>
      <c r="N401" s="14" t="s">
        <v>50</v>
      </c>
      <c r="P401" t="s">
        <v>184</v>
      </c>
      <c r="Q401">
        <v>1.98</v>
      </c>
      <c r="R401">
        <v>3.3</v>
      </c>
      <c r="S401">
        <v>22</v>
      </c>
      <c r="V401">
        <v>22.53</v>
      </c>
      <c r="W401" s="2" t="s">
        <v>2039</v>
      </c>
      <c r="X401" s="2" t="s">
        <v>271</v>
      </c>
      <c r="AA401" t="s">
        <v>509</v>
      </c>
      <c r="AB401" t="s">
        <v>485</v>
      </c>
    </row>
    <row r="402" spans="1:28">
      <c r="A402" s="27" t="s">
        <v>1728</v>
      </c>
      <c r="B402" t="s">
        <v>539</v>
      </c>
      <c r="C402" t="s">
        <v>477</v>
      </c>
      <c r="D402" t="s">
        <v>77</v>
      </c>
      <c r="E402" s="1">
        <v>29700</v>
      </c>
      <c r="F402" s="1">
        <v>19800</v>
      </c>
      <c r="I402" s="2">
        <v>10</v>
      </c>
      <c r="N402" s="14" t="s">
        <v>8</v>
      </c>
      <c r="P402" t="s">
        <v>9</v>
      </c>
      <c r="Q402">
        <v>1.98</v>
      </c>
      <c r="R402">
        <v>3.3</v>
      </c>
      <c r="S402">
        <v>22</v>
      </c>
      <c r="V402">
        <v>22.53</v>
      </c>
      <c r="W402" s="2" t="s">
        <v>2039</v>
      </c>
      <c r="X402" s="2" t="s">
        <v>271</v>
      </c>
      <c r="AB402" t="s">
        <v>485</v>
      </c>
    </row>
    <row r="403" spans="1:28">
      <c r="A403" s="27" t="s">
        <v>1728</v>
      </c>
      <c r="B403" t="s">
        <v>540</v>
      </c>
      <c r="C403" t="s">
        <v>477</v>
      </c>
      <c r="D403" t="s">
        <v>77</v>
      </c>
      <c r="E403" s="1">
        <v>14300</v>
      </c>
      <c r="I403" s="2">
        <v>2</v>
      </c>
      <c r="N403" s="14" t="s">
        <v>8</v>
      </c>
      <c r="P403" t="s">
        <v>139</v>
      </c>
      <c r="Q403">
        <v>1.98</v>
      </c>
      <c r="R403">
        <v>3.3</v>
      </c>
      <c r="S403">
        <v>22</v>
      </c>
      <c r="V403">
        <v>22.53</v>
      </c>
      <c r="W403" s="2" t="s">
        <v>2039</v>
      </c>
      <c r="X403" s="2" t="s">
        <v>271</v>
      </c>
      <c r="AB403" t="s">
        <v>485</v>
      </c>
    </row>
    <row r="404" spans="1:28">
      <c r="A404" s="27" t="s">
        <v>1728</v>
      </c>
      <c r="B404" t="s">
        <v>541</v>
      </c>
      <c r="C404" t="s">
        <v>477</v>
      </c>
      <c r="D404" t="s">
        <v>77</v>
      </c>
      <c r="E404" s="1">
        <v>20900</v>
      </c>
      <c r="I404" s="2">
        <v>3.5</v>
      </c>
      <c r="N404" s="14" t="s">
        <v>8</v>
      </c>
      <c r="P404" t="s">
        <v>139</v>
      </c>
      <c r="Q404">
        <v>1.98</v>
      </c>
      <c r="R404">
        <v>3.3</v>
      </c>
      <c r="S404">
        <v>22</v>
      </c>
      <c r="V404">
        <v>22.53</v>
      </c>
      <c r="W404" s="2" t="s">
        <v>2039</v>
      </c>
      <c r="X404" s="2" t="s">
        <v>271</v>
      </c>
      <c r="AB404" t="s">
        <v>485</v>
      </c>
    </row>
    <row r="405" spans="1:28">
      <c r="A405" s="27" t="s">
        <v>1728</v>
      </c>
      <c r="B405" t="s">
        <v>542</v>
      </c>
      <c r="C405" t="s">
        <v>477</v>
      </c>
      <c r="D405" t="s">
        <v>77</v>
      </c>
      <c r="E405" s="1">
        <v>31900</v>
      </c>
      <c r="I405" s="2">
        <v>2.5</v>
      </c>
      <c r="N405" s="14" t="s">
        <v>8</v>
      </c>
      <c r="Q405">
        <v>1.98</v>
      </c>
      <c r="R405">
        <v>3.3</v>
      </c>
      <c r="S405">
        <v>22</v>
      </c>
      <c r="V405">
        <v>22.53</v>
      </c>
      <c r="W405" s="2" t="s">
        <v>2039</v>
      </c>
      <c r="X405" s="2" t="s">
        <v>271</v>
      </c>
      <c r="AB405" t="s">
        <v>485</v>
      </c>
    </row>
    <row r="406" spans="1:28">
      <c r="A406" s="27" t="s">
        <v>1728</v>
      </c>
      <c r="B406" t="s">
        <v>543</v>
      </c>
      <c r="C406" t="s">
        <v>477</v>
      </c>
      <c r="D406" t="s">
        <v>77</v>
      </c>
      <c r="E406" s="1">
        <v>34100</v>
      </c>
      <c r="I406" s="2">
        <v>10</v>
      </c>
      <c r="N406" s="14" t="s">
        <v>50</v>
      </c>
      <c r="P406" t="s">
        <v>184</v>
      </c>
      <c r="Q406">
        <v>1.98</v>
      </c>
      <c r="R406">
        <v>3.3</v>
      </c>
      <c r="S406">
        <v>22</v>
      </c>
      <c r="V406">
        <v>22.53</v>
      </c>
      <c r="W406" s="2" t="s">
        <v>2039</v>
      </c>
      <c r="X406" s="2" t="s">
        <v>271</v>
      </c>
      <c r="AB406" t="s">
        <v>485</v>
      </c>
    </row>
    <row r="407" spans="1:28">
      <c r="A407" s="27" t="s">
        <v>1728</v>
      </c>
      <c r="B407" t="s">
        <v>544</v>
      </c>
      <c r="C407" t="s">
        <v>477</v>
      </c>
      <c r="D407" t="s">
        <v>77</v>
      </c>
      <c r="E407" s="1">
        <v>22000</v>
      </c>
      <c r="I407" s="2">
        <v>3.5</v>
      </c>
      <c r="N407" s="14" t="s">
        <v>89</v>
      </c>
      <c r="P407" t="s">
        <v>139</v>
      </c>
      <c r="Q407">
        <v>1.98</v>
      </c>
      <c r="R407">
        <v>3.3</v>
      </c>
      <c r="S407">
        <v>22</v>
      </c>
      <c r="V407">
        <v>22.53</v>
      </c>
      <c r="W407" s="2" t="s">
        <v>2039</v>
      </c>
      <c r="X407" s="2" t="s">
        <v>271</v>
      </c>
      <c r="AB407" t="s">
        <v>485</v>
      </c>
    </row>
    <row r="408" spans="1:28">
      <c r="A408" s="27" t="s">
        <v>1728</v>
      </c>
      <c r="B408" t="s">
        <v>545</v>
      </c>
      <c r="C408" t="s">
        <v>477</v>
      </c>
      <c r="D408" t="s">
        <v>77</v>
      </c>
      <c r="E408" s="1">
        <v>31900</v>
      </c>
      <c r="I408" s="2">
        <v>10</v>
      </c>
      <c r="N408" s="14" t="s">
        <v>89</v>
      </c>
      <c r="P408" t="s">
        <v>9</v>
      </c>
      <c r="Q408">
        <v>1.98</v>
      </c>
      <c r="R408">
        <v>3.3</v>
      </c>
      <c r="S408">
        <v>22</v>
      </c>
      <c r="V408">
        <v>22.53</v>
      </c>
      <c r="W408" s="2" t="s">
        <v>2039</v>
      </c>
      <c r="X408" s="2" t="s">
        <v>271</v>
      </c>
      <c r="AB408" t="s">
        <v>485</v>
      </c>
    </row>
    <row r="409" spans="1:28">
      <c r="A409" s="27" t="s">
        <v>1728</v>
      </c>
      <c r="B409" t="s">
        <v>546</v>
      </c>
      <c r="C409" t="s">
        <v>477</v>
      </c>
      <c r="D409" t="s">
        <v>77</v>
      </c>
      <c r="E409" s="1">
        <v>29700</v>
      </c>
      <c r="I409" s="2">
        <v>10</v>
      </c>
      <c r="N409" s="14" t="s">
        <v>8</v>
      </c>
      <c r="P409" t="s">
        <v>9</v>
      </c>
      <c r="Q409">
        <v>1.98</v>
      </c>
      <c r="R409">
        <v>3.3</v>
      </c>
      <c r="S409">
        <v>22</v>
      </c>
      <c r="V409">
        <v>22.53</v>
      </c>
      <c r="W409" s="2" t="s">
        <v>2039</v>
      </c>
      <c r="X409" s="2" t="s">
        <v>271</v>
      </c>
      <c r="AB409" t="s">
        <v>485</v>
      </c>
    </row>
    <row r="410" spans="1:28">
      <c r="A410" s="27" t="s">
        <v>1728</v>
      </c>
      <c r="B410" t="s">
        <v>522</v>
      </c>
      <c r="C410" t="s">
        <v>477</v>
      </c>
      <c r="D410" t="s">
        <v>77</v>
      </c>
      <c r="E410" s="1">
        <v>25300</v>
      </c>
      <c r="I410" s="2">
        <v>6</v>
      </c>
      <c r="N410" s="14" t="s">
        <v>89</v>
      </c>
      <c r="P410" t="s">
        <v>9</v>
      </c>
      <c r="Q410">
        <v>1.98</v>
      </c>
      <c r="R410">
        <v>3.3</v>
      </c>
      <c r="S410">
        <v>22</v>
      </c>
      <c r="V410">
        <v>22.53</v>
      </c>
      <c r="W410" s="2" t="s">
        <v>2039</v>
      </c>
      <c r="X410" s="2" t="s">
        <v>271</v>
      </c>
      <c r="AB410" t="s">
        <v>485</v>
      </c>
    </row>
    <row r="411" spans="1:28">
      <c r="A411" s="27" t="s">
        <v>1728</v>
      </c>
      <c r="B411" t="s">
        <v>551</v>
      </c>
      <c r="C411" t="s">
        <v>477</v>
      </c>
      <c r="D411" t="s">
        <v>1</v>
      </c>
      <c r="E411" s="1">
        <v>37000</v>
      </c>
      <c r="F411" s="1">
        <v>25230</v>
      </c>
      <c r="I411" s="2">
        <v>3.5</v>
      </c>
      <c r="L411" s="2" t="s">
        <v>732</v>
      </c>
      <c r="N411" s="14" t="s">
        <v>6</v>
      </c>
      <c r="O411" s="3" t="s">
        <v>50</v>
      </c>
      <c r="P411" t="s">
        <v>6</v>
      </c>
      <c r="Q411">
        <v>1.98</v>
      </c>
      <c r="R411">
        <v>3.3</v>
      </c>
      <c r="S411">
        <v>22</v>
      </c>
      <c r="V411">
        <v>22.53</v>
      </c>
      <c r="W411" s="2" t="s">
        <v>2039</v>
      </c>
      <c r="X411" s="2" t="s">
        <v>271</v>
      </c>
      <c r="Y411" t="s">
        <v>16</v>
      </c>
      <c r="AA411" t="s">
        <v>484</v>
      </c>
      <c r="AB411" t="s">
        <v>485</v>
      </c>
    </row>
    <row r="412" spans="1:28">
      <c r="A412" s="27" t="s">
        <v>1728</v>
      </c>
      <c r="B412" t="s">
        <v>552</v>
      </c>
      <c r="C412" t="s">
        <v>477</v>
      </c>
      <c r="D412" t="s">
        <v>1</v>
      </c>
      <c r="E412" s="1">
        <v>56000</v>
      </c>
      <c r="F412" s="1">
        <v>41700</v>
      </c>
      <c r="K412" s="2" t="s">
        <v>761</v>
      </c>
      <c r="L412" s="2" t="s">
        <v>736</v>
      </c>
      <c r="N412" s="14" t="s">
        <v>6</v>
      </c>
      <c r="O412" s="3" t="s">
        <v>50</v>
      </c>
      <c r="P412" t="s">
        <v>6</v>
      </c>
      <c r="Q412">
        <v>1.98</v>
      </c>
      <c r="R412">
        <v>3.3</v>
      </c>
      <c r="S412">
        <v>22</v>
      </c>
      <c r="V412">
        <v>22.53</v>
      </c>
      <c r="W412" s="2" t="s">
        <v>2039</v>
      </c>
      <c r="X412" s="2" t="s">
        <v>271</v>
      </c>
      <c r="Y412" t="s">
        <v>16</v>
      </c>
      <c r="AA412" t="s">
        <v>484</v>
      </c>
      <c r="AB412" t="s">
        <v>485</v>
      </c>
    </row>
    <row r="413" spans="1:28">
      <c r="A413" s="27" t="s">
        <v>1728</v>
      </c>
      <c r="B413" t="s">
        <v>553</v>
      </c>
      <c r="C413" t="s">
        <v>477</v>
      </c>
      <c r="D413" t="s">
        <v>1</v>
      </c>
      <c r="E413" s="1">
        <v>32000</v>
      </c>
      <c r="I413" s="2">
        <v>2.5</v>
      </c>
      <c r="L413" s="2" t="s">
        <v>734</v>
      </c>
      <c r="N413" s="14" t="s">
        <v>6</v>
      </c>
      <c r="O413" s="3" t="s">
        <v>134</v>
      </c>
      <c r="P413" t="s">
        <v>6</v>
      </c>
      <c r="Q413">
        <v>1.98</v>
      </c>
      <c r="R413">
        <v>3.3</v>
      </c>
      <c r="S413">
        <v>22</v>
      </c>
      <c r="V413">
        <v>22.53</v>
      </c>
      <c r="W413" s="2" t="s">
        <v>2039</v>
      </c>
      <c r="X413" s="2" t="s">
        <v>271</v>
      </c>
      <c r="Y413" t="s">
        <v>16</v>
      </c>
      <c r="AB413" t="s">
        <v>485</v>
      </c>
    </row>
    <row r="414" spans="1:28">
      <c r="A414" s="27" t="s">
        <v>1728</v>
      </c>
      <c r="B414" t="s">
        <v>554</v>
      </c>
      <c r="C414" t="s">
        <v>477</v>
      </c>
      <c r="D414" t="s">
        <v>1</v>
      </c>
      <c r="E414" s="1">
        <v>45000</v>
      </c>
      <c r="I414" s="2">
        <v>6.6</v>
      </c>
      <c r="L414" s="2" t="s">
        <v>732</v>
      </c>
      <c r="N414" s="14" t="s">
        <v>6</v>
      </c>
      <c r="O414" s="3" t="s">
        <v>50</v>
      </c>
      <c r="P414" t="s">
        <v>6</v>
      </c>
      <c r="Q414">
        <v>1.98</v>
      </c>
      <c r="R414">
        <v>3.3</v>
      </c>
      <c r="S414">
        <v>22</v>
      </c>
      <c r="V414">
        <v>22.53</v>
      </c>
      <c r="W414" s="2" t="s">
        <v>2039</v>
      </c>
      <c r="X414" s="2" t="s">
        <v>271</v>
      </c>
      <c r="Y414" t="s">
        <v>16</v>
      </c>
      <c r="AB414" t="s">
        <v>485</v>
      </c>
    </row>
    <row r="415" spans="1:28">
      <c r="A415" s="27" t="s">
        <v>1728</v>
      </c>
      <c r="B415" t="s">
        <v>555</v>
      </c>
      <c r="C415" t="s">
        <v>477</v>
      </c>
      <c r="D415" t="s">
        <v>1</v>
      </c>
      <c r="E415" s="1">
        <v>40590</v>
      </c>
      <c r="I415" s="2">
        <v>6.6</v>
      </c>
      <c r="N415" s="14" t="s">
        <v>6</v>
      </c>
      <c r="O415" s="3" t="s">
        <v>50</v>
      </c>
      <c r="P415" t="s">
        <v>6</v>
      </c>
      <c r="Q415">
        <v>1.98</v>
      </c>
      <c r="R415">
        <v>3.3</v>
      </c>
      <c r="S415">
        <v>22</v>
      </c>
      <c r="V415">
        <v>22.53</v>
      </c>
      <c r="W415" s="2" t="s">
        <v>2039</v>
      </c>
      <c r="X415" s="2" t="s">
        <v>271</v>
      </c>
      <c r="AB415" t="s">
        <v>485</v>
      </c>
    </row>
    <row r="416" spans="1:28">
      <c r="A416" s="27" t="s">
        <v>1732</v>
      </c>
      <c r="B416" t="s">
        <v>556</v>
      </c>
      <c r="C416" t="s">
        <v>477</v>
      </c>
      <c r="D416" t="s">
        <v>1</v>
      </c>
      <c r="E416" s="1">
        <v>29700</v>
      </c>
      <c r="I416" s="2">
        <f>300/1024</f>
        <v>0.29296875</v>
      </c>
      <c r="L416" s="2" t="s">
        <v>732</v>
      </c>
      <c r="N416" s="14" t="s">
        <v>6</v>
      </c>
      <c r="O416" s="3" t="s">
        <v>25</v>
      </c>
      <c r="P416" t="s">
        <v>6</v>
      </c>
      <c r="Q416">
        <v>1.98</v>
      </c>
      <c r="R416">
        <v>3.3</v>
      </c>
      <c r="S416">
        <v>22</v>
      </c>
      <c r="V416">
        <v>22.53</v>
      </c>
      <c r="W416" s="2" t="s">
        <v>2039</v>
      </c>
      <c r="X416" s="2" t="s">
        <v>271</v>
      </c>
      <c r="AB416" t="s">
        <v>485</v>
      </c>
    </row>
    <row r="417" spans="1:28">
      <c r="A417" s="27" t="s">
        <v>1728</v>
      </c>
      <c r="B417" t="s">
        <v>557</v>
      </c>
      <c r="C417" t="s">
        <v>477</v>
      </c>
      <c r="D417" t="s">
        <v>1</v>
      </c>
      <c r="E417" s="1">
        <v>22990</v>
      </c>
      <c r="I417" s="2">
        <f>300/1024</f>
        <v>0.29296875</v>
      </c>
      <c r="N417" s="14" t="s">
        <v>6</v>
      </c>
      <c r="O417" s="3" t="s">
        <v>25</v>
      </c>
      <c r="P417" t="s">
        <v>6</v>
      </c>
      <c r="Q417">
        <v>1.98</v>
      </c>
      <c r="R417">
        <v>3.3</v>
      </c>
      <c r="S417">
        <v>22</v>
      </c>
      <c r="V417">
        <v>22.53</v>
      </c>
      <c r="W417" s="2" t="s">
        <v>2039</v>
      </c>
      <c r="X417" s="2" t="s">
        <v>271</v>
      </c>
      <c r="AB417" t="s">
        <v>485</v>
      </c>
    </row>
    <row r="418" spans="1:28">
      <c r="A418" s="27" t="s">
        <v>1728</v>
      </c>
      <c r="B418" t="s">
        <v>558</v>
      </c>
      <c r="C418" t="s">
        <v>477</v>
      </c>
      <c r="D418" t="s">
        <v>1</v>
      </c>
      <c r="E418" s="1">
        <v>28490</v>
      </c>
      <c r="I418" s="2">
        <v>1.3</v>
      </c>
      <c r="N418" s="14" t="s">
        <v>6</v>
      </c>
      <c r="O418" s="3" t="s">
        <v>25</v>
      </c>
      <c r="P418" t="s">
        <v>6</v>
      </c>
      <c r="Q418">
        <v>1.98</v>
      </c>
      <c r="R418">
        <v>3.3</v>
      </c>
      <c r="S418">
        <v>22</v>
      </c>
      <c r="V418">
        <v>22.53</v>
      </c>
      <c r="W418" s="2" t="s">
        <v>2039</v>
      </c>
      <c r="X418" s="2" t="s">
        <v>271</v>
      </c>
      <c r="AB418" t="s">
        <v>485</v>
      </c>
    </row>
    <row r="419" spans="1:28">
      <c r="A419" s="27" t="s">
        <v>1728</v>
      </c>
      <c r="B419" t="s">
        <v>559</v>
      </c>
      <c r="C419" t="s">
        <v>477</v>
      </c>
      <c r="D419" t="s">
        <v>5</v>
      </c>
      <c r="E419" s="1">
        <v>28490</v>
      </c>
      <c r="I419" s="2">
        <v>1</v>
      </c>
      <c r="N419" s="14" t="s">
        <v>6</v>
      </c>
      <c r="O419" s="3" t="s">
        <v>143</v>
      </c>
      <c r="P419" t="s">
        <v>6</v>
      </c>
      <c r="Q419">
        <v>1.98</v>
      </c>
      <c r="R419">
        <v>3.3</v>
      </c>
      <c r="S419">
        <v>22</v>
      </c>
      <c r="V419">
        <v>22.53</v>
      </c>
      <c r="W419" s="2" t="s">
        <v>2039</v>
      </c>
      <c r="X419" s="2" t="s">
        <v>271</v>
      </c>
      <c r="Y419" t="s">
        <v>16</v>
      </c>
      <c r="AB419" t="s">
        <v>485</v>
      </c>
    </row>
    <row r="420" spans="1:28">
      <c r="A420" s="27" t="s">
        <v>1728</v>
      </c>
      <c r="B420" t="s">
        <v>560</v>
      </c>
      <c r="C420" t="s">
        <v>477</v>
      </c>
      <c r="D420" t="s">
        <v>5</v>
      </c>
      <c r="E420" s="1">
        <v>22990</v>
      </c>
      <c r="I420" s="2">
        <f>300/1024</f>
        <v>0.29296875</v>
      </c>
      <c r="N420" s="14" t="s">
        <v>6</v>
      </c>
      <c r="O420" s="3" t="s">
        <v>143</v>
      </c>
      <c r="P420" t="s">
        <v>6</v>
      </c>
      <c r="Q420">
        <v>1.98</v>
      </c>
      <c r="R420">
        <v>3.3</v>
      </c>
      <c r="S420">
        <v>22</v>
      </c>
      <c r="V420">
        <v>22.53</v>
      </c>
      <c r="W420" s="2" t="s">
        <v>2039</v>
      </c>
      <c r="X420" s="2" t="s">
        <v>271</v>
      </c>
      <c r="Y420" t="s">
        <v>16</v>
      </c>
      <c r="AB420" t="s">
        <v>485</v>
      </c>
    </row>
    <row r="421" spans="1:28">
      <c r="A421" s="27" t="s">
        <v>1728</v>
      </c>
      <c r="B421" t="s">
        <v>561</v>
      </c>
      <c r="C421" t="s">
        <v>477</v>
      </c>
      <c r="D421" t="s">
        <v>5</v>
      </c>
      <c r="E421" s="1">
        <v>37290</v>
      </c>
      <c r="I421" s="2">
        <v>3</v>
      </c>
      <c r="N421" s="14" t="s">
        <v>6</v>
      </c>
      <c r="O421" s="3" t="s">
        <v>143</v>
      </c>
      <c r="P421" t="s">
        <v>6</v>
      </c>
      <c r="Q421">
        <v>1.98</v>
      </c>
      <c r="R421">
        <v>3.3</v>
      </c>
      <c r="S421">
        <v>22</v>
      </c>
      <c r="V421">
        <v>22.53</v>
      </c>
      <c r="W421" s="2" t="s">
        <v>2039</v>
      </c>
      <c r="X421" s="2" t="s">
        <v>271</v>
      </c>
      <c r="Y421" t="s">
        <v>16</v>
      </c>
      <c r="AB421" t="s">
        <v>485</v>
      </c>
    </row>
    <row r="422" spans="1:28">
      <c r="A422" s="27" t="s">
        <v>1728</v>
      </c>
      <c r="B422" t="s">
        <v>562</v>
      </c>
      <c r="C422" t="s">
        <v>477</v>
      </c>
      <c r="D422" t="s">
        <v>5</v>
      </c>
      <c r="E422" s="1">
        <v>34980</v>
      </c>
      <c r="I422" s="2">
        <v>3</v>
      </c>
      <c r="L422" s="2" t="s">
        <v>732</v>
      </c>
      <c r="N422" s="14" t="s">
        <v>6</v>
      </c>
      <c r="O422" s="3" t="s">
        <v>50</v>
      </c>
      <c r="P422" t="s">
        <v>6</v>
      </c>
      <c r="Q422">
        <v>1.98</v>
      </c>
      <c r="R422">
        <v>3.3</v>
      </c>
      <c r="S422">
        <v>22</v>
      </c>
      <c r="V422">
        <v>22.53</v>
      </c>
      <c r="W422" s="2" t="s">
        <v>2039</v>
      </c>
      <c r="X422" s="2" t="s">
        <v>271</v>
      </c>
      <c r="Y422" t="s">
        <v>16</v>
      </c>
      <c r="AB422" t="s">
        <v>485</v>
      </c>
    </row>
    <row r="423" spans="1:28">
      <c r="A423" s="27" t="s">
        <v>1728</v>
      </c>
      <c r="B423" t="s">
        <v>563</v>
      </c>
      <c r="C423" t="s">
        <v>477</v>
      </c>
      <c r="D423" t="s">
        <v>5</v>
      </c>
      <c r="E423" s="1">
        <v>53020</v>
      </c>
      <c r="I423" s="2">
        <v>100</v>
      </c>
      <c r="L423" s="2" t="s">
        <v>736</v>
      </c>
      <c r="N423" s="14" t="s">
        <v>6</v>
      </c>
      <c r="O423" s="3" t="s">
        <v>50</v>
      </c>
      <c r="P423" t="s">
        <v>6</v>
      </c>
      <c r="Q423">
        <v>1.98</v>
      </c>
      <c r="R423">
        <v>3.3</v>
      </c>
      <c r="S423">
        <v>22</v>
      </c>
      <c r="V423">
        <v>22.53</v>
      </c>
      <c r="W423" s="2" t="s">
        <v>2039</v>
      </c>
      <c r="X423" s="2" t="s">
        <v>271</v>
      </c>
      <c r="Y423" t="s">
        <v>16</v>
      </c>
      <c r="AB423" t="s">
        <v>485</v>
      </c>
    </row>
    <row r="424" spans="1:28">
      <c r="A424" s="27" t="s">
        <v>1728</v>
      </c>
      <c r="B424" t="s">
        <v>564</v>
      </c>
      <c r="C424" t="s">
        <v>477</v>
      </c>
      <c r="D424" t="s">
        <v>77</v>
      </c>
      <c r="E424" s="1">
        <v>35000</v>
      </c>
      <c r="F424" s="1">
        <v>27200</v>
      </c>
      <c r="I424" s="2">
        <v>4</v>
      </c>
      <c r="L424" s="2" t="s">
        <v>732</v>
      </c>
      <c r="N424" s="14" t="s">
        <v>6</v>
      </c>
      <c r="O424" s="3" t="s">
        <v>50</v>
      </c>
      <c r="P424" t="s">
        <v>6</v>
      </c>
      <c r="Q424">
        <v>1.98</v>
      </c>
      <c r="R424">
        <v>3.3</v>
      </c>
      <c r="S424">
        <v>22</v>
      </c>
      <c r="W424" s="2" t="s">
        <v>2039</v>
      </c>
      <c r="X424" s="2" t="s">
        <v>271</v>
      </c>
      <c r="Y424" t="s">
        <v>416</v>
      </c>
      <c r="AA424" t="s">
        <v>569</v>
      </c>
      <c r="AB424" t="s">
        <v>485</v>
      </c>
    </row>
    <row r="425" spans="1:28">
      <c r="A425" s="27" t="s">
        <v>1728</v>
      </c>
      <c r="B425" t="s">
        <v>565</v>
      </c>
      <c r="C425" t="s">
        <v>477</v>
      </c>
      <c r="D425" t="s">
        <v>77</v>
      </c>
      <c r="E425" s="1">
        <v>53000</v>
      </c>
      <c r="F425" s="1">
        <v>44000</v>
      </c>
      <c r="I425" s="2">
        <v>100</v>
      </c>
      <c r="L425" s="2" t="s">
        <v>736</v>
      </c>
      <c r="N425" s="14" t="s">
        <v>6</v>
      </c>
      <c r="O425" s="3" t="s">
        <v>50</v>
      </c>
      <c r="P425" t="s">
        <v>6</v>
      </c>
      <c r="Q425">
        <v>1.98</v>
      </c>
      <c r="R425">
        <v>3.3</v>
      </c>
      <c r="S425">
        <v>22</v>
      </c>
      <c r="W425" s="2" t="s">
        <v>2039</v>
      </c>
      <c r="X425" s="2" t="s">
        <v>271</v>
      </c>
      <c r="Y425" t="s">
        <v>416</v>
      </c>
      <c r="AA425" t="s">
        <v>569</v>
      </c>
      <c r="AB425" t="s">
        <v>485</v>
      </c>
    </row>
    <row r="426" spans="1:28">
      <c r="A426" s="27" t="s">
        <v>1728</v>
      </c>
      <c r="B426" t="s">
        <v>566</v>
      </c>
      <c r="C426" t="s">
        <v>477</v>
      </c>
      <c r="D426" t="s">
        <v>77</v>
      </c>
      <c r="E426" s="1">
        <v>19800</v>
      </c>
      <c r="I426" s="2">
        <v>1.2</v>
      </c>
      <c r="N426" s="14" t="s">
        <v>6</v>
      </c>
      <c r="O426" s="3" t="s">
        <v>8</v>
      </c>
      <c r="P426" t="s">
        <v>6</v>
      </c>
      <c r="Q426">
        <v>1.98</v>
      </c>
      <c r="R426">
        <v>3.3</v>
      </c>
      <c r="S426">
        <v>22</v>
      </c>
      <c r="V426">
        <v>22.53</v>
      </c>
      <c r="W426" s="2" t="s">
        <v>2039</v>
      </c>
      <c r="X426" s="2" t="s">
        <v>271</v>
      </c>
      <c r="AB426" t="s">
        <v>485</v>
      </c>
    </row>
    <row r="427" spans="1:28">
      <c r="A427" s="27" t="s">
        <v>1728</v>
      </c>
      <c r="B427" t="s">
        <v>567</v>
      </c>
      <c r="C427" t="s">
        <v>477</v>
      </c>
      <c r="D427" t="s">
        <v>77</v>
      </c>
      <c r="E427" s="1">
        <v>37290</v>
      </c>
      <c r="I427" s="2">
        <v>3.5</v>
      </c>
      <c r="N427" s="14" t="s">
        <v>6</v>
      </c>
      <c r="O427" s="3" t="s">
        <v>25</v>
      </c>
      <c r="P427" t="s">
        <v>6</v>
      </c>
      <c r="Q427">
        <v>1.98</v>
      </c>
      <c r="R427">
        <v>3.3</v>
      </c>
      <c r="S427">
        <v>22</v>
      </c>
      <c r="V427">
        <v>22.53</v>
      </c>
      <c r="W427" s="2" t="s">
        <v>2039</v>
      </c>
      <c r="X427" s="2" t="s">
        <v>271</v>
      </c>
      <c r="AB427" t="s">
        <v>485</v>
      </c>
    </row>
    <row r="428" spans="1:28">
      <c r="A428" s="27" t="s">
        <v>1728</v>
      </c>
      <c r="B428" t="s">
        <v>568</v>
      </c>
      <c r="C428" t="s">
        <v>477</v>
      </c>
      <c r="D428" t="s">
        <v>77</v>
      </c>
      <c r="E428" s="1">
        <v>22990</v>
      </c>
      <c r="I428" s="2">
        <f>300/1024</f>
        <v>0.29296875</v>
      </c>
      <c r="N428" s="14" t="s">
        <v>6</v>
      </c>
      <c r="O428" s="3" t="s">
        <v>25</v>
      </c>
      <c r="P428" t="s">
        <v>6</v>
      </c>
      <c r="Q428">
        <v>1.98</v>
      </c>
      <c r="R428">
        <v>3.3</v>
      </c>
      <c r="S428">
        <v>22</v>
      </c>
      <c r="V428">
        <v>22.53</v>
      </c>
      <c r="W428" s="2" t="s">
        <v>2039</v>
      </c>
      <c r="X428" s="2" t="s">
        <v>271</v>
      </c>
      <c r="AB428" t="s">
        <v>485</v>
      </c>
    </row>
    <row r="429" spans="1:28">
      <c r="A429" s="27" t="s">
        <v>1728</v>
      </c>
      <c r="B429" t="s">
        <v>551</v>
      </c>
      <c r="C429" t="s">
        <v>477</v>
      </c>
      <c r="D429" t="s">
        <v>1</v>
      </c>
      <c r="E429" s="1">
        <v>37000</v>
      </c>
      <c r="F429" s="1">
        <v>25230</v>
      </c>
      <c r="I429" s="2">
        <v>3.5</v>
      </c>
      <c r="L429" s="2" t="s">
        <v>732</v>
      </c>
      <c r="N429" s="14" t="s">
        <v>6</v>
      </c>
      <c r="O429" s="3" t="s">
        <v>50</v>
      </c>
      <c r="P429" t="s">
        <v>6</v>
      </c>
      <c r="Q429">
        <v>1.98</v>
      </c>
      <c r="R429">
        <v>3.3</v>
      </c>
      <c r="S429">
        <v>22</v>
      </c>
      <c r="W429" s="2" t="s">
        <v>2039</v>
      </c>
      <c r="X429" s="2" t="s">
        <v>271</v>
      </c>
      <c r="AA429" t="s">
        <v>484</v>
      </c>
      <c r="AB429" t="s">
        <v>485</v>
      </c>
    </row>
    <row r="430" spans="1:28">
      <c r="A430" s="27" t="s">
        <v>1728</v>
      </c>
      <c r="B430" t="s">
        <v>570</v>
      </c>
      <c r="C430" t="s">
        <v>477</v>
      </c>
      <c r="D430" t="s">
        <v>1</v>
      </c>
      <c r="E430" s="1">
        <v>41800</v>
      </c>
      <c r="F430" s="1">
        <v>25300</v>
      </c>
      <c r="I430" s="2">
        <v>15</v>
      </c>
      <c r="L430" s="2" t="s">
        <v>738</v>
      </c>
      <c r="N430" s="14" t="s">
        <v>8</v>
      </c>
      <c r="P430" t="s">
        <v>8</v>
      </c>
      <c r="Q430">
        <v>1.98</v>
      </c>
      <c r="R430">
        <v>3.3</v>
      </c>
      <c r="S430">
        <v>22</v>
      </c>
      <c r="T430">
        <v>44</v>
      </c>
      <c r="U430">
        <v>220</v>
      </c>
      <c r="V430">
        <v>22.53</v>
      </c>
      <c r="W430" s="2" t="s">
        <v>2039</v>
      </c>
      <c r="X430" s="2" t="s">
        <v>271</v>
      </c>
      <c r="AA430" t="s">
        <v>484</v>
      </c>
      <c r="AB430" t="s">
        <v>485</v>
      </c>
    </row>
    <row r="431" spans="1:28">
      <c r="A431" s="27" t="s">
        <v>1728</v>
      </c>
      <c r="B431" t="s">
        <v>571</v>
      </c>
      <c r="C431" t="s">
        <v>477</v>
      </c>
      <c r="D431" t="s">
        <v>1</v>
      </c>
      <c r="E431" s="1">
        <v>49390</v>
      </c>
      <c r="F431" s="1">
        <v>35200</v>
      </c>
      <c r="I431" s="2">
        <v>11</v>
      </c>
      <c r="K431" s="2" t="s">
        <v>737</v>
      </c>
      <c r="L431" s="2" t="s">
        <v>738</v>
      </c>
      <c r="N431" s="14" t="s">
        <v>6</v>
      </c>
      <c r="O431" s="3" t="s">
        <v>50</v>
      </c>
      <c r="P431" t="s">
        <v>6</v>
      </c>
      <c r="Q431">
        <v>1.98</v>
      </c>
      <c r="R431">
        <v>3.3</v>
      </c>
      <c r="S431">
        <v>22</v>
      </c>
      <c r="V431">
        <v>22.53</v>
      </c>
      <c r="W431" s="2" t="s">
        <v>2039</v>
      </c>
      <c r="X431" s="2" t="s">
        <v>271</v>
      </c>
      <c r="AA431" t="s">
        <v>484</v>
      </c>
      <c r="AB431" t="s">
        <v>485</v>
      </c>
    </row>
    <row r="432" spans="1:28">
      <c r="A432" s="27" t="s">
        <v>1728</v>
      </c>
      <c r="B432" t="s">
        <v>552</v>
      </c>
      <c r="C432" t="s">
        <v>477</v>
      </c>
      <c r="D432" t="s">
        <v>1</v>
      </c>
      <c r="E432" s="1">
        <v>56000</v>
      </c>
      <c r="F432" s="1">
        <v>41700</v>
      </c>
      <c r="K432" s="2" t="s">
        <v>761</v>
      </c>
      <c r="L432" s="2" t="s">
        <v>736</v>
      </c>
      <c r="N432" s="14" t="s">
        <v>6</v>
      </c>
      <c r="O432" s="3" t="s">
        <v>50</v>
      </c>
      <c r="P432" t="s">
        <v>6</v>
      </c>
      <c r="Q432">
        <v>1.98</v>
      </c>
      <c r="R432">
        <v>3.3</v>
      </c>
      <c r="S432">
        <v>22</v>
      </c>
      <c r="V432">
        <v>22.53</v>
      </c>
      <c r="W432" s="2" t="s">
        <v>2039</v>
      </c>
      <c r="X432" s="2" t="s">
        <v>271</v>
      </c>
      <c r="AA432" t="s">
        <v>484</v>
      </c>
      <c r="AB432" t="s">
        <v>485</v>
      </c>
    </row>
    <row r="433" spans="1:28">
      <c r="A433" s="27" t="s">
        <v>1732</v>
      </c>
      <c r="B433" t="s">
        <v>556</v>
      </c>
      <c r="C433" t="s">
        <v>477</v>
      </c>
      <c r="D433" t="s">
        <v>1</v>
      </c>
      <c r="E433" s="1">
        <v>29700</v>
      </c>
      <c r="I433" s="2">
        <f>300/1024</f>
        <v>0.29296875</v>
      </c>
      <c r="L433" s="2" t="s">
        <v>732</v>
      </c>
      <c r="N433" s="14" t="s">
        <v>6</v>
      </c>
      <c r="O433" s="3" t="s">
        <v>25</v>
      </c>
      <c r="P433" t="s">
        <v>6</v>
      </c>
      <c r="Q433">
        <v>1.98</v>
      </c>
      <c r="R433">
        <v>3.3</v>
      </c>
      <c r="S433">
        <v>22</v>
      </c>
      <c r="V433">
        <v>22.53</v>
      </c>
      <c r="W433" s="2" t="s">
        <v>2039</v>
      </c>
      <c r="X433" s="2" t="s">
        <v>271</v>
      </c>
      <c r="AB433" t="s">
        <v>485</v>
      </c>
    </row>
    <row r="434" spans="1:28">
      <c r="A434" s="27" t="s">
        <v>1728</v>
      </c>
      <c r="B434" t="s">
        <v>554</v>
      </c>
      <c r="C434" t="s">
        <v>477</v>
      </c>
      <c r="D434" t="s">
        <v>1</v>
      </c>
      <c r="E434" s="1">
        <v>45000</v>
      </c>
      <c r="I434" s="2">
        <v>6.6</v>
      </c>
      <c r="L434" s="2" t="s">
        <v>732</v>
      </c>
      <c r="N434" s="14" t="s">
        <v>6</v>
      </c>
      <c r="O434" s="3" t="s">
        <v>50</v>
      </c>
      <c r="P434" t="s">
        <v>6</v>
      </c>
      <c r="Q434">
        <v>1.98</v>
      </c>
      <c r="R434">
        <v>3.3</v>
      </c>
      <c r="S434">
        <v>22</v>
      </c>
      <c r="V434">
        <v>22.53</v>
      </c>
      <c r="W434" s="2" t="s">
        <v>2039</v>
      </c>
      <c r="X434" s="2" t="s">
        <v>271</v>
      </c>
      <c r="AB434" t="s">
        <v>485</v>
      </c>
    </row>
    <row r="435" spans="1:28">
      <c r="A435" s="27" t="s">
        <v>1728</v>
      </c>
      <c r="B435" t="s">
        <v>553</v>
      </c>
      <c r="C435" t="s">
        <v>477</v>
      </c>
      <c r="D435" t="s">
        <v>1</v>
      </c>
      <c r="E435" s="1">
        <v>32000</v>
      </c>
      <c r="I435" s="2">
        <v>2.5</v>
      </c>
      <c r="L435" s="2" t="s">
        <v>734</v>
      </c>
      <c r="N435" s="14" t="s">
        <v>6</v>
      </c>
      <c r="O435" s="3" t="s">
        <v>134</v>
      </c>
      <c r="P435" t="s">
        <v>6</v>
      </c>
      <c r="Q435">
        <v>1.98</v>
      </c>
      <c r="R435">
        <v>3.3</v>
      </c>
      <c r="S435">
        <v>22</v>
      </c>
      <c r="V435">
        <v>22.53</v>
      </c>
      <c r="W435" s="2" t="s">
        <v>2039</v>
      </c>
      <c r="X435" s="2" t="s">
        <v>271</v>
      </c>
      <c r="AB435" t="s">
        <v>485</v>
      </c>
    </row>
    <row r="436" spans="1:28">
      <c r="A436" s="27" t="s">
        <v>1728</v>
      </c>
      <c r="B436" t="s">
        <v>572</v>
      </c>
      <c r="C436" t="s">
        <v>477</v>
      </c>
      <c r="D436" t="s">
        <v>1</v>
      </c>
      <c r="E436" s="1">
        <v>50000</v>
      </c>
      <c r="F436" s="1">
        <v>39000</v>
      </c>
      <c r="I436" s="2">
        <v>9</v>
      </c>
      <c r="L436" s="2" t="s">
        <v>732</v>
      </c>
      <c r="N436" s="14" t="s">
        <v>6</v>
      </c>
      <c r="O436" s="3" t="s">
        <v>50</v>
      </c>
      <c r="P436" t="s">
        <v>6</v>
      </c>
      <c r="Q436">
        <v>1.98</v>
      </c>
      <c r="R436">
        <v>3.3</v>
      </c>
      <c r="S436">
        <v>22</v>
      </c>
      <c r="V436">
        <v>22.53</v>
      </c>
      <c r="W436" s="2" t="s">
        <v>28</v>
      </c>
      <c r="X436" s="2" t="s">
        <v>271</v>
      </c>
      <c r="AA436" t="s">
        <v>484</v>
      </c>
      <c r="AB436" t="s">
        <v>485</v>
      </c>
    </row>
    <row r="437" spans="1:28">
      <c r="A437" s="27" t="s">
        <v>1728</v>
      </c>
      <c r="B437" t="s">
        <v>573</v>
      </c>
      <c r="C437" t="s">
        <v>477</v>
      </c>
      <c r="D437" t="s">
        <v>5</v>
      </c>
      <c r="E437" s="1">
        <v>27500</v>
      </c>
      <c r="F437" s="1">
        <v>15400</v>
      </c>
      <c r="I437" s="2">
        <v>3</v>
      </c>
      <c r="L437" s="2" t="s">
        <v>734</v>
      </c>
      <c r="N437" s="14" t="s">
        <v>6</v>
      </c>
      <c r="O437" s="3" t="s">
        <v>143</v>
      </c>
      <c r="P437" t="s">
        <v>9</v>
      </c>
      <c r="Q437">
        <v>1.98</v>
      </c>
      <c r="R437">
        <v>3.3</v>
      </c>
      <c r="S437">
        <v>22</v>
      </c>
      <c r="T437">
        <v>33</v>
      </c>
      <c r="U437">
        <v>220</v>
      </c>
      <c r="W437" s="2" t="s">
        <v>2039</v>
      </c>
      <c r="X437" s="2" t="s">
        <v>271</v>
      </c>
      <c r="Y437" t="s">
        <v>16</v>
      </c>
      <c r="AA437" t="s">
        <v>575</v>
      </c>
      <c r="AB437" t="s">
        <v>485</v>
      </c>
    </row>
    <row r="438" spans="1:28">
      <c r="A438" s="27" t="s">
        <v>1728</v>
      </c>
      <c r="B438" t="s">
        <v>529</v>
      </c>
      <c r="C438" t="s">
        <v>477</v>
      </c>
      <c r="D438" t="s">
        <v>5</v>
      </c>
      <c r="E438" s="1">
        <v>33000</v>
      </c>
      <c r="F438" s="1">
        <v>22000</v>
      </c>
      <c r="K438" s="2" t="s">
        <v>760</v>
      </c>
      <c r="L438" s="2" t="s">
        <v>734</v>
      </c>
      <c r="N438" s="14" t="s">
        <v>8</v>
      </c>
      <c r="P438" t="s">
        <v>9</v>
      </c>
      <c r="Q438">
        <v>1.98</v>
      </c>
      <c r="R438">
        <v>3.3</v>
      </c>
      <c r="S438">
        <v>22</v>
      </c>
      <c r="W438" s="2" t="s">
        <v>2039</v>
      </c>
      <c r="X438" s="2" t="s">
        <v>271</v>
      </c>
      <c r="Y438" t="s">
        <v>16</v>
      </c>
      <c r="AA438" t="s">
        <v>575</v>
      </c>
      <c r="AB438" t="s">
        <v>485</v>
      </c>
    </row>
    <row r="439" spans="1:28">
      <c r="A439" s="27" t="s">
        <v>1728</v>
      </c>
      <c r="B439" t="s">
        <v>570</v>
      </c>
      <c r="C439" t="s">
        <v>477</v>
      </c>
      <c r="D439" t="s">
        <v>5</v>
      </c>
      <c r="E439" s="1">
        <v>41800</v>
      </c>
      <c r="F439" s="1">
        <v>27500</v>
      </c>
      <c r="I439" s="2">
        <v>15</v>
      </c>
      <c r="L439" s="2" t="s">
        <v>738</v>
      </c>
      <c r="N439" s="14" t="s">
        <v>89</v>
      </c>
      <c r="P439" t="s">
        <v>9</v>
      </c>
      <c r="Q439">
        <v>1.98</v>
      </c>
      <c r="R439">
        <v>3.3</v>
      </c>
      <c r="S439">
        <v>22</v>
      </c>
      <c r="T439">
        <v>33</v>
      </c>
      <c r="U439">
        <v>220</v>
      </c>
      <c r="W439" s="2" t="s">
        <v>2039</v>
      </c>
      <c r="X439" s="2" t="s">
        <v>271</v>
      </c>
      <c r="Y439" t="s">
        <v>16</v>
      </c>
      <c r="AA439" t="s">
        <v>575</v>
      </c>
      <c r="AB439" t="s">
        <v>485</v>
      </c>
    </row>
    <row r="440" spans="1:28">
      <c r="A440" s="27" t="s">
        <v>1728</v>
      </c>
      <c r="B440" t="s">
        <v>574</v>
      </c>
      <c r="C440" t="s">
        <v>477</v>
      </c>
      <c r="D440" t="s">
        <v>5</v>
      </c>
      <c r="E440" s="1">
        <v>49390</v>
      </c>
      <c r="F440" s="1">
        <v>35090</v>
      </c>
      <c r="I440" s="2">
        <v>10</v>
      </c>
      <c r="K440" s="2" t="s">
        <v>737</v>
      </c>
      <c r="L440" s="2" t="s">
        <v>738</v>
      </c>
      <c r="N440" s="14" t="s">
        <v>6</v>
      </c>
      <c r="O440" s="3" t="s">
        <v>89</v>
      </c>
      <c r="P440" t="s">
        <v>6</v>
      </c>
      <c r="Q440">
        <v>1.98</v>
      </c>
      <c r="R440">
        <v>3.3</v>
      </c>
      <c r="S440">
        <v>22</v>
      </c>
      <c r="W440" s="2" t="s">
        <v>2039</v>
      </c>
      <c r="X440" s="2" t="s">
        <v>271</v>
      </c>
      <c r="Y440" t="s">
        <v>16</v>
      </c>
      <c r="AA440" t="s">
        <v>575</v>
      </c>
      <c r="AB440" t="s">
        <v>485</v>
      </c>
    </row>
    <row r="441" spans="1:28">
      <c r="A441" s="27" t="s">
        <v>1728</v>
      </c>
      <c r="B441" t="s">
        <v>562</v>
      </c>
      <c r="C441" t="s">
        <v>477</v>
      </c>
      <c r="D441" t="s">
        <v>5</v>
      </c>
      <c r="E441" s="1">
        <v>34980</v>
      </c>
      <c r="I441" s="2">
        <v>3</v>
      </c>
      <c r="L441" s="2" t="s">
        <v>732</v>
      </c>
      <c r="N441" s="14" t="s">
        <v>6</v>
      </c>
      <c r="O441" s="3" t="s">
        <v>50</v>
      </c>
      <c r="P441" t="s">
        <v>6</v>
      </c>
      <c r="Q441">
        <v>1.98</v>
      </c>
      <c r="R441">
        <v>3.3</v>
      </c>
      <c r="S441">
        <v>22</v>
      </c>
      <c r="W441" s="2" t="s">
        <v>2039</v>
      </c>
      <c r="X441" s="2" t="s">
        <v>271</v>
      </c>
      <c r="Y441" t="s">
        <v>16</v>
      </c>
      <c r="AB441" t="s">
        <v>485</v>
      </c>
    </row>
    <row r="442" spans="1:28">
      <c r="A442" s="27" t="s">
        <v>1728</v>
      </c>
      <c r="B442" t="s">
        <v>563</v>
      </c>
      <c r="C442" t="s">
        <v>477</v>
      </c>
      <c r="D442" t="s">
        <v>5</v>
      </c>
      <c r="E442" s="1">
        <v>53020</v>
      </c>
      <c r="I442" s="2">
        <v>100</v>
      </c>
      <c r="L442" s="2" t="s">
        <v>736</v>
      </c>
      <c r="N442" s="14" t="s">
        <v>6</v>
      </c>
      <c r="O442" s="3" t="s">
        <v>50</v>
      </c>
      <c r="P442" t="s">
        <v>6</v>
      </c>
      <c r="Q442">
        <v>1.98</v>
      </c>
      <c r="R442">
        <v>3.3</v>
      </c>
      <c r="S442">
        <v>22</v>
      </c>
      <c r="W442" s="2" t="s">
        <v>2039</v>
      </c>
      <c r="X442" s="2" t="s">
        <v>271</v>
      </c>
      <c r="Y442" t="s">
        <v>16</v>
      </c>
      <c r="AB442" t="s">
        <v>485</v>
      </c>
    </row>
    <row r="443" spans="1:28">
      <c r="A443" s="27" t="s">
        <v>1728</v>
      </c>
      <c r="B443" t="s">
        <v>576</v>
      </c>
      <c r="C443" t="s">
        <v>477</v>
      </c>
      <c r="D443" t="s">
        <v>77</v>
      </c>
      <c r="E443" s="1">
        <v>41800</v>
      </c>
      <c r="F443" s="1">
        <v>25300</v>
      </c>
      <c r="I443" s="2">
        <v>15</v>
      </c>
      <c r="L443" s="2" t="s">
        <v>738</v>
      </c>
      <c r="N443" s="14" t="s">
        <v>8</v>
      </c>
      <c r="P443" t="s">
        <v>9</v>
      </c>
      <c r="Q443">
        <v>1.98</v>
      </c>
      <c r="R443">
        <v>3.3</v>
      </c>
      <c r="S443">
        <v>22</v>
      </c>
      <c r="W443" s="2" t="s">
        <v>2039</v>
      </c>
      <c r="X443" s="2" t="s">
        <v>271</v>
      </c>
      <c r="AA443" t="s">
        <v>509</v>
      </c>
      <c r="AB443" t="s">
        <v>485</v>
      </c>
    </row>
    <row r="444" spans="1:28">
      <c r="A444" s="27" t="s">
        <v>1728</v>
      </c>
      <c r="B444" t="s">
        <v>577</v>
      </c>
      <c r="C444" t="s">
        <v>477</v>
      </c>
      <c r="D444" t="s">
        <v>77</v>
      </c>
      <c r="E444" s="1">
        <v>49390</v>
      </c>
      <c r="F444" s="1">
        <v>33000</v>
      </c>
      <c r="I444" s="2">
        <v>11</v>
      </c>
      <c r="K444" s="2" t="s">
        <v>737</v>
      </c>
      <c r="L444" s="2" t="s">
        <v>738</v>
      </c>
      <c r="N444" s="14" t="s">
        <v>6</v>
      </c>
      <c r="O444" s="3" t="s">
        <v>50</v>
      </c>
      <c r="P444" t="s">
        <v>6</v>
      </c>
      <c r="Q444">
        <v>1.98</v>
      </c>
      <c r="R444">
        <v>3.3</v>
      </c>
      <c r="S444">
        <v>22</v>
      </c>
      <c r="W444" s="2" t="s">
        <v>2039</v>
      </c>
      <c r="X444" s="2" t="s">
        <v>271</v>
      </c>
      <c r="AA444" t="s">
        <v>509</v>
      </c>
      <c r="AB444" t="s">
        <v>485</v>
      </c>
    </row>
    <row r="445" spans="1:28">
      <c r="A445" s="27" t="s">
        <v>1732</v>
      </c>
      <c r="B445" t="s">
        <v>578</v>
      </c>
      <c r="C445" t="s">
        <v>477</v>
      </c>
      <c r="D445" t="s">
        <v>1</v>
      </c>
      <c r="E445" s="1">
        <v>36300</v>
      </c>
      <c r="I445" s="2">
        <f>300/1024</f>
        <v>0.29296875</v>
      </c>
      <c r="L445" s="2" t="s">
        <v>738</v>
      </c>
      <c r="N445" s="14" t="s">
        <v>6</v>
      </c>
      <c r="P445" t="s">
        <v>6</v>
      </c>
      <c r="Q445">
        <v>1.98</v>
      </c>
      <c r="R445">
        <v>3.3</v>
      </c>
      <c r="S445">
        <v>22</v>
      </c>
      <c r="V445">
        <v>22.53</v>
      </c>
      <c r="W445" s="2" t="s">
        <v>2039</v>
      </c>
      <c r="X445" s="2" t="s">
        <v>399</v>
      </c>
      <c r="AB445" t="s">
        <v>485</v>
      </c>
    </row>
    <row r="446" spans="1:28">
      <c r="A446" s="27" t="s">
        <v>1732</v>
      </c>
      <c r="B446" t="s">
        <v>579</v>
      </c>
      <c r="C446" t="s">
        <v>477</v>
      </c>
      <c r="D446" t="s">
        <v>1</v>
      </c>
      <c r="E446" s="1">
        <v>39000</v>
      </c>
      <c r="I446" s="2">
        <v>15</v>
      </c>
      <c r="L446" s="2" t="s">
        <v>738</v>
      </c>
      <c r="N446" s="14" t="s">
        <v>8</v>
      </c>
      <c r="P446" t="s">
        <v>9</v>
      </c>
      <c r="Q446">
        <v>1.98</v>
      </c>
      <c r="R446">
        <v>3.3</v>
      </c>
      <c r="S446">
        <v>22</v>
      </c>
      <c r="V446">
        <v>22.53</v>
      </c>
      <c r="W446" s="2" t="s">
        <v>2039</v>
      </c>
      <c r="X446" s="2" t="s">
        <v>399</v>
      </c>
      <c r="Y446" t="s">
        <v>16</v>
      </c>
      <c r="AB446" t="s">
        <v>485</v>
      </c>
    </row>
    <row r="447" spans="1:28">
      <c r="A447" s="27" t="s">
        <v>1732</v>
      </c>
      <c r="B447" t="s">
        <v>580</v>
      </c>
      <c r="C447" t="s">
        <v>477</v>
      </c>
      <c r="D447" t="s">
        <v>1</v>
      </c>
      <c r="E447" s="1">
        <v>40700</v>
      </c>
      <c r="I447" s="2">
        <f>300/1024</f>
        <v>0.29296875</v>
      </c>
      <c r="L447" s="2" t="s">
        <v>738</v>
      </c>
      <c r="N447" s="14" t="s">
        <v>583</v>
      </c>
      <c r="P447" t="s">
        <v>6</v>
      </c>
      <c r="Q447">
        <v>1.98</v>
      </c>
      <c r="R447">
        <v>3.3</v>
      </c>
      <c r="S447">
        <v>22</v>
      </c>
      <c r="V447">
        <v>22.53</v>
      </c>
      <c r="W447" s="2" t="s">
        <v>2039</v>
      </c>
      <c r="X447" s="2" t="s">
        <v>399</v>
      </c>
      <c r="Z447" t="s">
        <v>584</v>
      </c>
    </row>
    <row r="448" spans="1:28">
      <c r="A448" s="27" t="s">
        <v>1732</v>
      </c>
      <c r="B448" t="s">
        <v>581</v>
      </c>
      <c r="C448" t="s">
        <v>477</v>
      </c>
      <c r="D448" t="s">
        <v>1</v>
      </c>
      <c r="E448" s="1">
        <v>55000</v>
      </c>
      <c r="I448" s="2">
        <v>11</v>
      </c>
      <c r="L448" s="2" t="s">
        <v>738</v>
      </c>
      <c r="N448" s="14" t="s">
        <v>583</v>
      </c>
      <c r="P448" t="s">
        <v>6</v>
      </c>
      <c r="Q448">
        <v>1.98</v>
      </c>
      <c r="R448">
        <v>3.3</v>
      </c>
      <c r="S448">
        <v>22</v>
      </c>
      <c r="V448">
        <v>22.53</v>
      </c>
      <c r="W448" s="2" t="s">
        <v>2039</v>
      </c>
      <c r="X448" s="2" t="s">
        <v>399</v>
      </c>
      <c r="Z448" t="s">
        <v>584</v>
      </c>
    </row>
    <row r="449" spans="1:25">
      <c r="A449" s="27" t="s">
        <v>1732</v>
      </c>
      <c r="B449" t="s">
        <v>582</v>
      </c>
      <c r="C449" t="s">
        <v>477</v>
      </c>
      <c r="D449" t="s">
        <v>1</v>
      </c>
      <c r="E449" s="1">
        <v>50600</v>
      </c>
      <c r="I449" s="2">
        <v>11</v>
      </c>
      <c r="L449" s="2" t="s">
        <v>738</v>
      </c>
      <c r="N449" s="14" t="s">
        <v>6</v>
      </c>
      <c r="P449" t="s">
        <v>6</v>
      </c>
      <c r="Q449">
        <v>1.98</v>
      </c>
      <c r="R449">
        <v>3.3</v>
      </c>
      <c r="S449">
        <v>22</v>
      </c>
      <c r="V449">
        <v>22.53</v>
      </c>
      <c r="W449" s="2" t="s">
        <v>2039</v>
      </c>
      <c r="X449" s="2" t="s">
        <v>399</v>
      </c>
    </row>
    <row r="450" spans="1:25">
      <c r="A450" s="27" t="s">
        <v>1732</v>
      </c>
      <c r="B450" t="s">
        <v>556</v>
      </c>
      <c r="C450" t="s">
        <v>477</v>
      </c>
      <c r="D450" t="s">
        <v>1</v>
      </c>
      <c r="E450" s="1">
        <v>29700</v>
      </c>
      <c r="I450" s="2">
        <f>300/1024</f>
        <v>0.29296875</v>
      </c>
      <c r="L450" s="2" t="s">
        <v>732</v>
      </c>
      <c r="N450" s="14" t="s">
        <v>6</v>
      </c>
      <c r="O450" s="3" t="s">
        <v>25</v>
      </c>
      <c r="P450" t="s">
        <v>6</v>
      </c>
      <c r="Q450">
        <v>1.98</v>
      </c>
      <c r="R450">
        <v>3.3</v>
      </c>
      <c r="S450">
        <v>22</v>
      </c>
      <c r="V450">
        <v>22.53</v>
      </c>
      <c r="W450" s="2" t="s">
        <v>2039</v>
      </c>
      <c r="X450" s="2" t="s">
        <v>399</v>
      </c>
    </row>
    <row r="451" spans="1:25">
      <c r="A451" s="27" t="s">
        <v>1732</v>
      </c>
      <c r="B451" t="s">
        <v>585</v>
      </c>
      <c r="C451" t="s">
        <v>477</v>
      </c>
      <c r="D451" t="s">
        <v>1</v>
      </c>
      <c r="E451" s="1" t="s">
        <v>587</v>
      </c>
      <c r="F451" s="1" t="s">
        <v>589</v>
      </c>
      <c r="Q451">
        <v>1.65</v>
      </c>
      <c r="R451">
        <v>3.3</v>
      </c>
      <c r="S451">
        <v>22</v>
      </c>
      <c r="T451" t="s">
        <v>762</v>
      </c>
      <c r="V451">
        <v>22.53</v>
      </c>
      <c r="W451" s="2" t="s">
        <v>2039</v>
      </c>
      <c r="X451" s="2" t="s">
        <v>399</v>
      </c>
    </row>
    <row r="452" spans="1:25">
      <c r="A452" s="27" t="s">
        <v>1732</v>
      </c>
      <c r="B452" t="s">
        <v>586</v>
      </c>
      <c r="C452" t="s">
        <v>477</v>
      </c>
      <c r="D452" t="s">
        <v>1</v>
      </c>
      <c r="E452" s="1" t="s">
        <v>588</v>
      </c>
      <c r="F452" s="1" t="s">
        <v>590</v>
      </c>
      <c r="Q452">
        <v>1.65</v>
      </c>
      <c r="R452">
        <v>3.3</v>
      </c>
      <c r="S452">
        <v>22</v>
      </c>
      <c r="T452" t="s">
        <v>762</v>
      </c>
      <c r="V452">
        <v>22.53</v>
      </c>
      <c r="W452" s="2" t="s">
        <v>2039</v>
      </c>
      <c r="X452" s="2" t="s">
        <v>399</v>
      </c>
    </row>
    <row r="453" spans="1:25">
      <c r="A453" s="27" t="s">
        <v>1732</v>
      </c>
      <c r="B453" t="s">
        <v>591</v>
      </c>
      <c r="C453" t="s">
        <v>477</v>
      </c>
      <c r="D453" t="s">
        <v>5</v>
      </c>
      <c r="E453" s="1">
        <v>33000</v>
      </c>
      <c r="I453" s="2">
        <v>6</v>
      </c>
      <c r="N453" s="14" t="s">
        <v>32</v>
      </c>
      <c r="P453" t="s">
        <v>33</v>
      </c>
      <c r="Q453">
        <v>1.98</v>
      </c>
      <c r="R453">
        <v>3.3</v>
      </c>
      <c r="S453">
        <v>22</v>
      </c>
      <c r="V453">
        <v>22.53</v>
      </c>
      <c r="W453" s="2" t="s">
        <v>2039</v>
      </c>
      <c r="X453" s="2" t="s">
        <v>399</v>
      </c>
    </row>
    <row r="454" spans="1:25">
      <c r="A454" s="27" t="s">
        <v>1732</v>
      </c>
      <c r="B454" t="s">
        <v>592</v>
      </c>
      <c r="C454" t="s">
        <v>477</v>
      </c>
      <c r="D454" t="s">
        <v>5</v>
      </c>
      <c r="E454" s="1">
        <v>33000</v>
      </c>
      <c r="I454" s="2">
        <v>10</v>
      </c>
      <c r="N454" s="14" t="s">
        <v>8</v>
      </c>
      <c r="P454" t="s">
        <v>9</v>
      </c>
      <c r="Q454">
        <v>1.98</v>
      </c>
      <c r="R454">
        <v>3.3</v>
      </c>
      <c r="S454">
        <v>22</v>
      </c>
      <c r="V454">
        <v>22.53</v>
      </c>
      <c r="W454" s="2" t="s">
        <v>2039</v>
      </c>
      <c r="X454" s="2" t="s">
        <v>399</v>
      </c>
    </row>
    <row r="455" spans="1:25">
      <c r="A455" s="27" t="s">
        <v>1732</v>
      </c>
      <c r="B455" t="s">
        <v>593</v>
      </c>
      <c r="C455" t="s">
        <v>477</v>
      </c>
      <c r="D455" t="s">
        <v>5</v>
      </c>
      <c r="E455" s="1">
        <v>36000</v>
      </c>
      <c r="I455" s="2">
        <f>300/1024</f>
        <v>0.29296875</v>
      </c>
      <c r="L455" s="2" t="s">
        <v>738</v>
      </c>
      <c r="N455" s="14" t="s">
        <v>6</v>
      </c>
      <c r="P455" t="s">
        <v>6</v>
      </c>
      <c r="Q455">
        <v>1.98</v>
      </c>
      <c r="R455">
        <v>3.3</v>
      </c>
      <c r="S455">
        <v>22</v>
      </c>
      <c r="V455">
        <v>22.53</v>
      </c>
      <c r="W455" s="2" t="s">
        <v>2039</v>
      </c>
      <c r="X455" s="2" t="s">
        <v>399</v>
      </c>
      <c r="Y455" t="s">
        <v>16</v>
      </c>
    </row>
    <row r="456" spans="1:25">
      <c r="A456" s="27" t="s">
        <v>1732</v>
      </c>
      <c r="B456" t="s">
        <v>594</v>
      </c>
      <c r="C456" t="s">
        <v>477</v>
      </c>
      <c r="D456" t="s">
        <v>5</v>
      </c>
      <c r="E456" s="1">
        <v>36000</v>
      </c>
      <c r="I456" s="2">
        <v>2.5</v>
      </c>
      <c r="L456" s="2" t="s">
        <v>734</v>
      </c>
      <c r="N456" s="14" t="s">
        <v>6</v>
      </c>
      <c r="P456" t="s">
        <v>6</v>
      </c>
      <c r="Q456">
        <v>1.98</v>
      </c>
      <c r="R456">
        <v>3.3</v>
      </c>
      <c r="S456">
        <v>22</v>
      </c>
      <c r="V456">
        <v>22.53</v>
      </c>
      <c r="W456" s="2" t="s">
        <v>2039</v>
      </c>
      <c r="X456" s="2" t="s">
        <v>399</v>
      </c>
      <c r="Y456" t="s">
        <v>16</v>
      </c>
    </row>
    <row r="457" spans="1:25">
      <c r="A457" s="27" t="s">
        <v>1732</v>
      </c>
      <c r="B457" t="s">
        <v>595</v>
      </c>
      <c r="C457" t="s">
        <v>477</v>
      </c>
      <c r="D457" t="s">
        <v>5</v>
      </c>
      <c r="E457" s="1">
        <v>33000</v>
      </c>
      <c r="I457" s="2">
        <f>300/1024</f>
        <v>0.29296875</v>
      </c>
      <c r="N457" s="14" t="s">
        <v>6</v>
      </c>
      <c r="P457" t="s">
        <v>6</v>
      </c>
      <c r="Q457">
        <v>1.98</v>
      </c>
      <c r="R457">
        <v>3.3</v>
      </c>
      <c r="S457">
        <v>22</v>
      </c>
      <c r="V457">
        <v>22.53</v>
      </c>
      <c r="W457" s="2" t="s">
        <v>2039</v>
      </c>
      <c r="X457" s="2" t="s">
        <v>399</v>
      </c>
      <c r="Y457" t="s">
        <v>16</v>
      </c>
    </row>
    <row r="458" spans="1:25">
      <c r="A458" s="27" t="s">
        <v>1732</v>
      </c>
      <c r="B458" t="s">
        <v>596</v>
      </c>
      <c r="C458" t="s">
        <v>477</v>
      </c>
      <c r="D458" t="s">
        <v>5</v>
      </c>
      <c r="E458" s="1">
        <v>66000</v>
      </c>
      <c r="I458" s="2">
        <v>100</v>
      </c>
      <c r="L458" s="2" t="s">
        <v>736</v>
      </c>
      <c r="N458" s="14" t="s">
        <v>6</v>
      </c>
      <c r="P458" t="s">
        <v>6</v>
      </c>
      <c r="Q458">
        <v>1.98</v>
      </c>
      <c r="R458">
        <v>3.3</v>
      </c>
      <c r="S458">
        <v>22</v>
      </c>
      <c r="V458">
        <v>22.53</v>
      </c>
      <c r="W458" s="2" t="s">
        <v>2039</v>
      </c>
      <c r="X458" s="2" t="s">
        <v>399</v>
      </c>
      <c r="Y458" t="s">
        <v>16</v>
      </c>
    </row>
    <row r="459" spans="1:25">
      <c r="A459" s="27" t="s">
        <v>1732</v>
      </c>
      <c r="B459" t="s">
        <v>597</v>
      </c>
      <c r="C459" t="s">
        <v>477</v>
      </c>
      <c r="D459" t="s">
        <v>5</v>
      </c>
      <c r="E459" s="1">
        <v>40000</v>
      </c>
      <c r="I459" s="2">
        <v>3</v>
      </c>
      <c r="L459" s="2" t="s">
        <v>732</v>
      </c>
      <c r="N459" s="14" t="s">
        <v>6</v>
      </c>
      <c r="P459" t="s">
        <v>6</v>
      </c>
      <c r="Q459">
        <v>1.98</v>
      </c>
      <c r="R459">
        <v>3.3</v>
      </c>
      <c r="S459">
        <v>22</v>
      </c>
      <c r="W459" s="2" t="s">
        <v>2039</v>
      </c>
      <c r="X459" s="2" t="s">
        <v>399</v>
      </c>
      <c r="Y459" t="s">
        <v>16</v>
      </c>
    </row>
    <row r="460" spans="1:25">
      <c r="A460" s="27" t="s">
        <v>1732</v>
      </c>
      <c r="B460" t="s">
        <v>598</v>
      </c>
      <c r="C460" t="s">
        <v>477</v>
      </c>
      <c r="D460" t="s">
        <v>5</v>
      </c>
      <c r="E460" s="1">
        <v>35000</v>
      </c>
      <c r="I460" s="2">
        <v>3</v>
      </c>
      <c r="N460" s="14" t="s">
        <v>6</v>
      </c>
      <c r="P460" t="s">
        <v>6</v>
      </c>
      <c r="Q460">
        <v>1.98</v>
      </c>
      <c r="R460">
        <v>3.3</v>
      </c>
      <c r="S460">
        <v>22</v>
      </c>
      <c r="V460">
        <v>22.53</v>
      </c>
      <c r="W460" s="2" t="s">
        <v>2039</v>
      </c>
      <c r="X460" s="2" t="s">
        <v>399</v>
      </c>
      <c r="Y460" t="s">
        <v>16</v>
      </c>
    </row>
    <row r="461" spans="1:25">
      <c r="A461" s="27" t="s">
        <v>1732</v>
      </c>
      <c r="B461" t="s">
        <v>579</v>
      </c>
      <c r="C461" t="s">
        <v>477</v>
      </c>
      <c r="D461" t="s">
        <v>5</v>
      </c>
      <c r="E461" s="1">
        <v>39600</v>
      </c>
      <c r="I461" s="2">
        <v>15</v>
      </c>
      <c r="L461" s="2" t="s">
        <v>738</v>
      </c>
      <c r="N461" s="14" t="s">
        <v>8</v>
      </c>
      <c r="P461" t="s">
        <v>9</v>
      </c>
      <c r="Q461">
        <v>1.98</v>
      </c>
      <c r="R461">
        <v>3.3</v>
      </c>
      <c r="S461">
        <v>22</v>
      </c>
      <c r="W461" s="2" t="s">
        <v>2039</v>
      </c>
      <c r="X461" s="2" t="s">
        <v>399</v>
      </c>
      <c r="Y461" t="s">
        <v>16</v>
      </c>
    </row>
    <row r="462" spans="1:25">
      <c r="A462" s="27" t="s">
        <v>1732</v>
      </c>
      <c r="B462" t="s">
        <v>599</v>
      </c>
      <c r="C462" t="s">
        <v>477</v>
      </c>
      <c r="D462" t="s">
        <v>5</v>
      </c>
      <c r="E462" s="1">
        <v>58500</v>
      </c>
      <c r="I462" s="2">
        <v>10</v>
      </c>
      <c r="K462" s="2" t="s">
        <v>737</v>
      </c>
      <c r="L462" s="2" t="s">
        <v>738</v>
      </c>
      <c r="N462" s="14" t="s">
        <v>6</v>
      </c>
      <c r="P462" t="s">
        <v>6</v>
      </c>
      <c r="Q462">
        <v>1.98</v>
      </c>
      <c r="R462">
        <v>3.3</v>
      </c>
      <c r="S462">
        <v>22</v>
      </c>
      <c r="V462">
        <v>22.53</v>
      </c>
      <c r="W462" s="2" t="s">
        <v>2039</v>
      </c>
      <c r="X462" s="2" t="s">
        <v>399</v>
      </c>
      <c r="Y462" t="s">
        <v>16</v>
      </c>
    </row>
    <row r="463" spans="1:25">
      <c r="A463" s="27" t="s">
        <v>1732</v>
      </c>
      <c r="B463" t="s">
        <v>604</v>
      </c>
      <c r="C463" t="s">
        <v>477</v>
      </c>
      <c r="D463" t="s">
        <v>5</v>
      </c>
      <c r="E463" s="1" t="s">
        <v>587</v>
      </c>
      <c r="F463" s="1" t="s">
        <v>589</v>
      </c>
      <c r="N463" s="2"/>
      <c r="Q463">
        <v>1.98</v>
      </c>
      <c r="R463">
        <v>3.3</v>
      </c>
      <c r="S463">
        <v>22</v>
      </c>
      <c r="V463">
        <v>20.48</v>
      </c>
      <c r="W463" s="2" t="s">
        <v>2039</v>
      </c>
      <c r="X463" s="2" t="s">
        <v>399</v>
      </c>
      <c r="Y463" t="s">
        <v>16</v>
      </c>
    </row>
    <row r="464" spans="1:25">
      <c r="A464" s="27" t="s">
        <v>1732</v>
      </c>
      <c r="B464" t="s">
        <v>605</v>
      </c>
      <c r="C464" t="s">
        <v>477</v>
      </c>
      <c r="D464" t="s">
        <v>5</v>
      </c>
      <c r="E464" s="1" t="s">
        <v>600</v>
      </c>
      <c r="F464" s="1" t="s">
        <v>602</v>
      </c>
      <c r="Q464">
        <v>2.2000000000000002</v>
      </c>
      <c r="R464">
        <v>3.3</v>
      </c>
      <c r="S464">
        <v>22</v>
      </c>
      <c r="V464">
        <v>20.48</v>
      </c>
      <c r="W464" s="2" t="s">
        <v>2039</v>
      </c>
      <c r="X464" s="2" t="s">
        <v>399</v>
      </c>
      <c r="Y464" t="s">
        <v>16</v>
      </c>
    </row>
    <row r="465" spans="1:26">
      <c r="A465" s="27" t="s">
        <v>1732</v>
      </c>
      <c r="B465" t="s">
        <v>606</v>
      </c>
      <c r="C465" t="s">
        <v>477</v>
      </c>
      <c r="D465" t="s">
        <v>5</v>
      </c>
      <c r="E465" s="1" t="s">
        <v>601</v>
      </c>
      <c r="F465" s="1" t="s">
        <v>603</v>
      </c>
      <c r="Q465">
        <v>1.65</v>
      </c>
      <c r="R465">
        <v>3.3</v>
      </c>
      <c r="S465">
        <v>22</v>
      </c>
      <c r="V465">
        <v>20.48</v>
      </c>
      <c r="W465" s="2" t="s">
        <v>2039</v>
      </c>
      <c r="X465" s="2" t="s">
        <v>399</v>
      </c>
      <c r="Y465" t="s">
        <v>16</v>
      </c>
    </row>
    <row r="466" spans="1:26">
      <c r="A466" s="27" t="s">
        <v>1732</v>
      </c>
      <c r="B466" t="s">
        <v>607</v>
      </c>
      <c r="C466" t="s">
        <v>477</v>
      </c>
      <c r="D466" t="s">
        <v>5</v>
      </c>
      <c r="E466" s="1" t="s">
        <v>588</v>
      </c>
      <c r="F466" s="1" t="s">
        <v>590</v>
      </c>
      <c r="Q466">
        <v>1.32</v>
      </c>
      <c r="R466">
        <v>3.3</v>
      </c>
      <c r="S466">
        <v>22</v>
      </c>
      <c r="V466">
        <v>20.48</v>
      </c>
      <c r="W466" s="2" t="s">
        <v>2039</v>
      </c>
      <c r="X466" s="2" t="s">
        <v>399</v>
      </c>
      <c r="Y466" t="s">
        <v>16</v>
      </c>
    </row>
    <row r="467" spans="1:26">
      <c r="A467" s="27" t="s">
        <v>1732</v>
      </c>
      <c r="B467" t="s">
        <v>608</v>
      </c>
      <c r="C467" t="s">
        <v>477</v>
      </c>
      <c r="D467" t="s">
        <v>77</v>
      </c>
      <c r="E467" s="1">
        <v>38000</v>
      </c>
      <c r="I467" s="2">
        <v>1.2</v>
      </c>
      <c r="N467" s="14" t="s">
        <v>6</v>
      </c>
      <c r="O467" s="3" t="s">
        <v>25</v>
      </c>
      <c r="P467" t="s">
        <v>6</v>
      </c>
      <c r="Q467">
        <v>4.4000000000000004</v>
      </c>
      <c r="R467">
        <v>8.8000000000000007</v>
      </c>
      <c r="S467">
        <v>33</v>
      </c>
      <c r="T467">
        <v>55</v>
      </c>
      <c r="U467">
        <v>88</v>
      </c>
      <c r="V467">
        <v>22.53</v>
      </c>
      <c r="W467" s="2" t="s">
        <v>2039</v>
      </c>
      <c r="X467" s="2" t="s">
        <v>399</v>
      </c>
      <c r="Y467" t="s">
        <v>16</v>
      </c>
    </row>
    <row r="468" spans="1:26">
      <c r="A468" s="27" t="s">
        <v>1732</v>
      </c>
      <c r="B468" t="s">
        <v>609</v>
      </c>
      <c r="C468" t="s">
        <v>477</v>
      </c>
      <c r="D468" t="s">
        <v>77</v>
      </c>
      <c r="E468" s="1">
        <v>49900</v>
      </c>
      <c r="I468" s="2">
        <v>3.5</v>
      </c>
      <c r="N468" s="14" t="s">
        <v>6</v>
      </c>
      <c r="O468" s="3" t="s">
        <v>25</v>
      </c>
      <c r="P468" t="s">
        <v>6</v>
      </c>
      <c r="Q468">
        <v>4.4000000000000004</v>
      </c>
      <c r="R468">
        <v>8.8000000000000007</v>
      </c>
      <c r="S468">
        <v>33</v>
      </c>
      <c r="T468">
        <v>55</v>
      </c>
      <c r="U468">
        <v>88</v>
      </c>
      <c r="V468">
        <v>22.53</v>
      </c>
      <c r="W468" s="2" t="s">
        <v>2039</v>
      </c>
      <c r="X468" s="2" t="s">
        <v>399</v>
      </c>
      <c r="Y468" t="s">
        <v>16</v>
      </c>
    </row>
    <row r="469" spans="1:26">
      <c r="A469" s="27" t="s">
        <v>1732</v>
      </c>
      <c r="B469" t="s">
        <v>578</v>
      </c>
      <c r="C469" t="s">
        <v>477</v>
      </c>
      <c r="D469" t="s">
        <v>77</v>
      </c>
      <c r="E469" s="1">
        <v>33000</v>
      </c>
      <c r="I469" s="2">
        <f>300/1024</f>
        <v>0.29296875</v>
      </c>
      <c r="N469" s="14" t="s">
        <v>6</v>
      </c>
      <c r="O469" s="3" t="s">
        <v>25</v>
      </c>
      <c r="P469" t="s">
        <v>6</v>
      </c>
      <c r="Q469">
        <v>4.4000000000000004</v>
      </c>
      <c r="R469">
        <v>8.8000000000000007</v>
      </c>
      <c r="S469">
        <v>33</v>
      </c>
      <c r="T469">
        <v>55</v>
      </c>
      <c r="U469">
        <v>88</v>
      </c>
      <c r="V469">
        <v>22.53</v>
      </c>
      <c r="W469" s="2" t="s">
        <v>2039</v>
      </c>
      <c r="X469" s="2" t="s">
        <v>399</v>
      </c>
      <c r="Y469" t="s">
        <v>16</v>
      </c>
    </row>
    <row r="470" spans="1:26">
      <c r="A470" s="27" t="s">
        <v>1732</v>
      </c>
      <c r="B470" t="s">
        <v>610</v>
      </c>
      <c r="C470" t="s">
        <v>477</v>
      </c>
      <c r="D470" t="s">
        <v>77</v>
      </c>
      <c r="E470" s="1">
        <v>36000</v>
      </c>
      <c r="I470" s="2">
        <f>300/1024</f>
        <v>0.29296875</v>
      </c>
      <c r="L470" s="2" t="s">
        <v>738</v>
      </c>
      <c r="N470" s="14" t="s">
        <v>6</v>
      </c>
      <c r="O470" s="3" t="s">
        <v>25</v>
      </c>
      <c r="P470" t="s">
        <v>6</v>
      </c>
      <c r="Q470">
        <v>4.4000000000000004</v>
      </c>
      <c r="R470">
        <v>8.8000000000000007</v>
      </c>
      <c r="S470">
        <v>33</v>
      </c>
      <c r="T470">
        <v>55</v>
      </c>
      <c r="U470">
        <v>88</v>
      </c>
      <c r="V470">
        <v>22.53</v>
      </c>
      <c r="W470" s="2" t="s">
        <v>2039</v>
      </c>
      <c r="X470" s="2" t="s">
        <v>399</v>
      </c>
      <c r="Y470" t="s">
        <v>16</v>
      </c>
    </row>
    <row r="471" spans="1:26">
      <c r="A471" s="27" t="s">
        <v>1732</v>
      </c>
      <c r="B471" t="s">
        <v>611</v>
      </c>
      <c r="C471" t="s">
        <v>477</v>
      </c>
      <c r="D471" t="s">
        <v>77</v>
      </c>
      <c r="E471" s="1">
        <v>45000</v>
      </c>
      <c r="I471" s="2">
        <v>2.2000000000000002</v>
      </c>
      <c r="N471" s="14" t="s">
        <v>6</v>
      </c>
      <c r="O471" s="3" t="s">
        <v>25</v>
      </c>
      <c r="P471" t="s">
        <v>6</v>
      </c>
      <c r="Q471">
        <v>4.4000000000000004</v>
      </c>
      <c r="R471">
        <v>8.8000000000000007</v>
      </c>
      <c r="S471">
        <v>33</v>
      </c>
      <c r="T471">
        <v>55</v>
      </c>
      <c r="U471">
        <v>88</v>
      </c>
      <c r="V471">
        <v>22.53</v>
      </c>
      <c r="W471" s="2" t="s">
        <v>2039</v>
      </c>
      <c r="X471" s="2" t="s">
        <v>399</v>
      </c>
      <c r="Y471" t="s">
        <v>16</v>
      </c>
    </row>
    <row r="472" spans="1:26">
      <c r="A472" s="27" t="s">
        <v>1732</v>
      </c>
      <c r="B472" t="s">
        <v>612</v>
      </c>
      <c r="C472" t="s">
        <v>477</v>
      </c>
      <c r="D472" t="s">
        <v>77</v>
      </c>
      <c r="E472" s="1">
        <v>55000</v>
      </c>
      <c r="I472" s="2">
        <v>6.5</v>
      </c>
      <c r="N472" s="14" t="s">
        <v>6</v>
      </c>
      <c r="O472" s="3" t="s">
        <v>50</v>
      </c>
      <c r="P472" t="s">
        <v>6</v>
      </c>
      <c r="Q472">
        <v>4.4000000000000004</v>
      </c>
      <c r="R472">
        <v>8.8000000000000007</v>
      </c>
      <c r="S472">
        <v>33</v>
      </c>
      <c r="T472">
        <v>55</v>
      </c>
      <c r="U472">
        <v>88</v>
      </c>
      <c r="V472">
        <v>22.53</v>
      </c>
      <c r="W472" s="2" t="s">
        <v>2039</v>
      </c>
      <c r="X472" s="2" t="s">
        <v>399</v>
      </c>
      <c r="Y472" t="s">
        <v>16</v>
      </c>
    </row>
    <row r="473" spans="1:26">
      <c r="A473" s="27" t="s">
        <v>1732</v>
      </c>
      <c r="B473" t="s">
        <v>582</v>
      </c>
      <c r="C473" t="s">
        <v>477</v>
      </c>
      <c r="D473" t="s">
        <v>77</v>
      </c>
      <c r="E473" s="1">
        <v>59900</v>
      </c>
      <c r="I473" s="2">
        <v>11</v>
      </c>
      <c r="K473" s="2" t="s">
        <v>737</v>
      </c>
      <c r="L473" s="2" t="s">
        <v>738</v>
      </c>
      <c r="N473" s="14" t="s">
        <v>6</v>
      </c>
      <c r="O473" s="3" t="s">
        <v>50</v>
      </c>
      <c r="P473" t="s">
        <v>6</v>
      </c>
      <c r="Q473">
        <v>4.4000000000000004</v>
      </c>
      <c r="R473">
        <v>8.8000000000000007</v>
      </c>
      <c r="S473">
        <v>33</v>
      </c>
      <c r="T473">
        <v>55</v>
      </c>
      <c r="U473">
        <v>88</v>
      </c>
      <c r="V473">
        <v>22.53</v>
      </c>
      <c r="W473" s="2" t="s">
        <v>2039</v>
      </c>
      <c r="X473" s="2" t="s">
        <v>399</v>
      </c>
      <c r="Y473" t="s">
        <v>16</v>
      </c>
    </row>
    <row r="474" spans="1:26">
      <c r="A474" s="27" t="s">
        <v>1732</v>
      </c>
      <c r="B474" t="s">
        <v>613</v>
      </c>
      <c r="C474" t="s">
        <v>477</v>
      </c>
      <c r="D474" t="s">
        <v>77</v>
      </c>
      <c r="E474" s="1" t="s">
        <v>588</v>
      </c>
      <c r="F474" s="1" t="s">
        <v>590</v>
      </c>
      <c r="Q474">
        <v>1.65</v>
      </c>
      <c r="R474">
        <v>5.5</v>
      </c>
      <c r="S474">
        <v>16.5</v>
      </c>
      <c r="V474">
        <v>22.53</v>
      </c>
      <c r="W474" s="2" t="s">
        <v>2039</v>
      </c>
      <c r="X474" s="2" t="s">
        <v>399</v>
      </c>
    </row>
    <row r="475" spans="1:26">
      <c r="A475" s="27" t="s">
        <v>1732</v>
      </c>
      <c r="B475" t="s">
        <v>614</v>
      </c>
      <c r="C475" t="s">
        <v>477</v>
      </c>
      <c r="D475" t="s">
        <v>77</v>
      </c>
      <c r="E475" s="1" t="s">
        <v>587</v>
      </c>
      <c r="F475" s="1" t="s">
        <v>589</v>
      </c>
      <c r="Q475">
        <v>1.98</v>
      </c>
      <c r="R475">
        <v>5.5</v>
      </c>
      <c r="S475">
        <v>16.5</v>
      </c>
      <c r="V475">
        <v>22.53</v>
      </c>
      <c r="W475" s="2" t="s">
        <v>2039</v>
      </c>
      <c r="X475" s="2" t="s">
        <v>399</v>
      </c>
    </row>
    <row r="476" spans="1:26">
      <c r="A476" s="27" t="s">
        <v>1732</v>
      </c>
      <c r="B476" t="s">
        <v>615</v>
      </c>
      <c r="C476" t="s">
        <v>477</v>
      </c>
      <c r="D476" t="s">
        <v>77</v>
      </c>
      <c r="E476" s="1" t="s">
        <v>616</v>
      </c>
      <c r="F476" s="1" t="s">
        <v>617</v>
      </c>
      <c r="Q476">
        <v>3.3</v>
      </c>
      <c r="R476">
        <v>5.5</v>
      </c>
      <c r="S476">
        <v>16.5</v>
      </c>
      <c r="V476">
        <v>22.53</v>
      </c>
      <c r="W476" s="2" t="s">
        <v>2039</v>
      </c>
      <c r="X476" s="2" t="s">
        <v>399</v>
      </c>
    </row>
    <row r="477" spans="1:26">
      <c r="A477" s="27" t="s">
        <v>1733</v>
      </c>
      <c r="B477" t="s">
        <v>618</v>
      </c>
      <c r="C477" t="s">
        <v>626</v>
      </c>
      <c r="D477" t="s">
        <v>77</v>
      </c>
      <c r="E477" s="1">
        <v>9700</v>
      </c>
      <c r="I477" s="2">
        <v>0</v>
      </c>
      <c r="N477" s="14" t="s">
        <v>627</v>
      </c>
      <c r="P477" t="s">
        <v>628</v>
      </c>
      <c r="Q477">
        <v>1.98</v>
      </c>
      <c r="R477">
        <v>3.3</v>
      </c>
      <c r="S477">
        <v>22</v>
      </c>
      <c r="T477">
        <v>44</v>
      </c>
      <c r="U477">
        <v>110</v>
      </c>
      <c r="V477">
        <v>56.32</v>
      </c>
      <c r="W477" t="s">
        <v>224</v>
      </c>
      <c r="X477" s="2" t="s">
        <v>271</v>
      </c>
      <c r="Z477" t="s">
        <v>640</v>
      </c>
    </row>
    <row r="478" spans="1:26">
      <c r="A478" s="27" t="s">
        <v>1733</v>
      </c>
      <c r="B478" t="s">
        <v>619</v>
      </c>
      <c r="C478" t="s">
        <v>626</v>
      </c>
      <c r="D478" t="s">
        <v>77</v>
      </c>
      <c r="E478" s="1">
        <v>9790</v>
      </c>
      <c r="H478" s="1">
        <v>5390</v>
      </c>
      <c r="I478" s="2">
        <v>0</v>
      </c>
      <c r="N478" s="14" t="s">
        <v>627</v>
      </c>
      <c r="P478" t="s">
        <v>628</v>
      </c>
      <c r="Q478">
        <v>1.98</v>
      </c>
      <c r="R478">
        <v>2.64</v>
      </c>
      <c r="S478">
        <v>22</v>
      </c>
      <c r="T478">
        <v>26</v>
      </c>
      <c r="U478">
        <v>88</v>
      </c>
      <c r="V478">
        <v>56.32</v>
      </c>
      <c r="W478" t="s">
        <v>224</v>
      </c>
      <c r="X478" s="2" t="s">
        <v>271</v>
      </c>
      <c r="Z478" t="s">
        <v>640</v>
      </c>
    </row>
    <row r="479" spans="1:26">
      <c r="A479" s="27" t="s">
        <v>1733</v>
      </c>
      <c r="B479" t="s">
        <v>620</v>
      </c>
      <c r="C479" t="s">
        <v>626</v>
      </c>
      <c r="D479" t="s">
        <v>77</v>
      </c>
      <c r="E479" s="1">
        <v>16500</v>
      </c>
      <c r="H479" s="1">
        <v>9900</v>
      </c>
      <c r="I479" s="2">
        <v>0</v>
      </c>
      <c r="N479" s="14" t="s">
        <v>241</v>
      </c>
      <c r="P479" t="s">
        <v>300</v>
      </c>
      <c r="Q479">
        <v>1.98</v>
      </c>
      <c r="R479">
        <v>2.64</v>
      </c>
      <c r="S479">
        <v>22</v>
      </c>
      <c r="T479">
        <v>26</v>
      </c>
      <c r="U479">
        <v>88</v>
      </c>
      <c r="V479">
        <v>56.32</v>
      </c>
      <c r="W479" t="s">
        <v>224</v>
      </c>
      <c r="X479" s="2" t="s">
        <v>271</v>
      </c>
      <c r="Z479" t="s">
        <v>640</v>
      </c>
    </row>
    <row r="480" spans="1:26">
      <c r="A480" s="27" t="s">
        <v>1733</v>
      </c>
      <c r="B480" t="s">
        <v>621</v>
      </c>
      <c r="C480" t="s">
        <v>626</v>
      </c>
      <c r="D480" t="s">
        <v>77</v>
      </c>
      <c r="E480" s="1">
        <v>18590</v>
      </c>
      <c r="H480" s="1">
        <v>11990</v>
      </c>
      <c r="I480" s="2">
        <f>50/1024</f>
        <v>4.8828125E-2</v>
      </c>
      <c r="N480" s="14" t="s">
        <v>241</v>
      </c>
      <c r="P480" t="s">
        <v>300</v>
      </c>
      <c r="Q480">
        <v>1.98</v>
      </c>
      <c r="R480">
        <v>3.3</v>
      </c>
      <c r="S480">
        <v>22</v>
      </c>
      <c r="T480">
        <v>44</v>
      </c>
      <c r="U480">
        <v>110</v>
      </c>
      <c r="V480">
        <v>56.32</v>
      </c>
      <c r="W480" t="s">
        <v>224</v>
      </c>
      <c r="X480" s="2" t="s">
        <v>271</v>
      </c>
      <c r="Z480" t="s">
        <v>640</v>
      </c>
    </row>
    <row r="481" spans="1:26">
      <c r="A481" s="27" t="s">
        <v>1733</v>
      </c>
      <c r="B481" t="s">
        <v>622</v>
      </c>
      <c r="C481" t="s">
        <v>626</v>
      </c>
      <c r="D481" t="s">
        <v>77</v>
      </c>
      <c r="E481" s="1">
        <v>9790</v>
      </c>
      <c r="H481" s="1">
        <v>5390</v>
      </c>
      <c r="I481" s="2">
        <f>500/1024</f>
        <v>0.48828125</v>
      </c>
      <c r="N481" s="14" t="s">
        <v>627</v>
      </c>
      <c r="P481" t="s">
        <v>628</v>
      </c>
      <c r="Q481">
        <v>1.98</v>
      </c>
      <c r="R481">
        <v>2.64</v>
      </c>
      <c r="S481">
        <v>22</v>
      </c>
      <c r="T481">
        <v>26</v>
      </c>
      <c r="U481">
        <v>88</v>
      </c>
      <c r="V481">
        <v>56.32</v>
      </c>
      <c r="W481" t="s">
        <v>224</v>
      </c>
      <c r="X481" s="2" t="s">
        <v>271</v>
      </c>
      <c r="Z481" t="s">
        <v>640</v>
      </c>
    </row>
    <row r="482" spans="1:26">
      <c r="A482" s="27" t="s">
        <v>1733</v>
      </c>
      <c r="B482" t="s">
        <v>623</v>
      </c>
      <c r="C482" t="s">
        <v>626</v>
      </c>
      <c r="D482" t="s">
        <v>77</v>
      </c>
      <c r="E482" s="1">
        <v>16500</v>
      </c>
      <c r="H482" s="1">
        <v>9900</v>
      </c>
      <c r="I482" s="2">
        <f>500/1024</f>
        <v>0.48828125</v>
      </c>
      <c r="N482" s="14" t="s">
        <v>241</v>
      </c>
      <c r="P482" t="s">
        <v>300</v>
      </c>
      <c r="Q482">
        <v>1.98</v>
      </c>
      <c r="R482">
        <v>2.64</v>
      </c>
      <c r="S482">
        <v>22</v>
      </c>
      <c r="T482">
        <v>26</v>
      </c>
      <c r="U482">
        <v>88</v>
      </c>
      <c r="V482">
        <v>56.32</v>
      </c>
      <c r="W482" t="s">
        <v>224</v>
      </c>
      <c r="X482" s="2" t="s">
        <v>271</v>
      </c>
      <c r="Z482" t="s">
        <v>640</v>
      </c>
    </row>
    <row r="483" spans="1:26">
      <c r="A483" s="27" t="s">
        <v>1733</v>
      </c>
      <c r="B483" t="s">
        <v>624</v>
      </c>
      <c r="C483" t="s">
        <v>626</v>
      </c>
      <c r="D483" t="s">
        <v>77</v>
      </c>
      <c r="E483" s="1">
        <v>9790</v>
      </c>
      <c r="H483" s="1">
        <v>5390</v>
      </c>
      <c r="I483" s="2">
        <v>1</v>
      </c>
      <c r="N483" s="14" t="s">
        <v>627</v>
      </c>
      <c r="P483" t="s">
        <v>628</v>
      </c>
      <c r="Q483">
        <v>1.98</v>
      </c>
      <c r="R483">
        <v>2.64</v>
      </c>
      <c r="S483">
        <v>22</v>
      </c>
      <c r="T483">
        <v>26</v>
      </c>
      <c r="U483">
        <v>88</v>
      </c>
      <c r="V483">
        <v>56.32</v>
      </c>
      <c r="W483" t="s">
        <v>224</v>
      </c>
      <c r="X483" s="2" t="s">
        <v>271</v>
      </c>
      <c r="Z483" t="s">
        <v>640</v>
      </c>
    </row>
    <row r="484" spans="1:26">
      <c r="A484" s="27" t="s">
        <v>1733</v>
      </c>
      <c r="B484" t="s">
        <v>625</v>
      </c>
      <c r="C484" t="s">
        <v>626</v>
      </c>
      <c r="D484" t="s">
        <v>77</v>
      </c>
      <c r="E484" s="1">
        <v>16500</v>
      </c>
      <c r="H484" s="1">
        <v>9900</v>
      </c>
      <c r="I484" s="2">
        <v>1</v>
      </c>
      <c r="N484" s="14" t="s">
        <v>241</v>
      </c>
      <c r="P484" t="s">
        <v>300</v>
      </c>
      <c r="Q484">
        <v>1.98</v>
      </c>
      <c r="R484">
        <v>2.64</v>
      </c>
      <c r="S484">
        <v>22</v>
      </c>
      <c r="T484">
        <v>26</v>
      </c>
      <c r="U484">
        <v>88</v>
      </c>
      <c r="V484">
        <v>56.32</v>
      </c>
      <c r="W484" t="s">
        <v>224</v>
      </c>
      <c r="X484" s="2" t="s">
        <v>271</v>
      </c>
      <c r="Z484" t="s">
        <v>640</v>
      </c>
    </row>
    <row r="485" spans="1:26">
      <c r="A485" s="27" t="s">
        <v>1733</v>
      </c>
      <c r="B485" t="s">
        <v>629</v>
      </c>
      <c r="C485" t="s">
        <v>626</v>
      </c>
      <c r="D485" t="s">
        <v>77</v>
      </c>
      <c r="E485" s="1">
        <v>19800</v>
      </c>
      <c r="H485" s="1">
        <v>14300</v>
      </c>
      <c r="I485" s="2">
        <f>100/1024</f>
        <v>9.765625E-2</v>
      </c>
      <c r="N485" s="14" t="s">
        <v>241</v>
      </c>
      <c r="P485" t="s">
        <v>233</v>
      </c>
      <c r="Q485">
        <v>1.98</v>
      </c>
      <c r="R485">
        <v>2.64</v>
      </c>
      <c r="S485">
        <v>22</v>
      </c>
      <c r="T485">
        <v>26</v>
      </c>
      <c r="U485">
        <v>88</v>
      </c>
      <c r="V485">
        <v>56.32</v>
      </c>
      <c r="W485" t="s">
        <v>224</v>
      </c>
      <c r="X485" s="2" t="s">
        <v>271</v>
      </c>
      <c r="Z485" t="s">
        <v>640</v>
      </c>
    </row>
    <row r="486" spans="1:26">
      <c r="A486" s="27" t="s">
        <v>1733</v>
      </c>
      <c r="B486" t="s">
        <v>630</v>
      </c>
      <c r="C486" t="s">
        <v>626</v>
      </c>
      <c r="D486" t="s">
        <v>77</v>
      </c>
      <c r="E486" s="1">
        <v>24200</v>
      </c>
      <c r="H486" s="1">
        <v>16995</v>
      </c>
      <c r="I486" s="2">
        <f>200/1024</f>
        <v>0.1953125</v>
      </c>
      <c r="N486" s="14" t="s">
        <v>143</v>
      </c>
      <c r="P486" t="s">
        <v>233</v>
      </c>
      <c r="Q486">
        <v>1.98</v>
      </c>
      <c r="R486">
        <v>2.64</v>
      </c>
      <c r="S486">
        <v>22</v>
      </c>
      <c r="T486">
        <v>26</v>
      </c>
      <c r="U486">
        <v>88</v>
      </c>
      <c r="V486">
        <v>56.32</v>
      </c>
      <c r="W486" t="s">
        <v>224</v>
      </c>
      <c r="X486" s="2" t="s">
        <v>271</v>
      </c>
      <c r="Z486" t="s">
        <v>640</v>
      </c>
    </row>
    <row r="487" spans="1:26">
      <c r="A487" s="27" t="s">
        <v>1733</v>
      </c>
      <c r="B487" t="s">
        <v>631</v>
      </c>
      <c r="C487" t="s">
        <v>626</v>
      </c>
      <c r="D487" t="s">
        <v>77</v>
      </c>
      <c r="E487" s="1">
        <v>30800</v>
      </c>
      <c r="H487" s="1">
        <v>24200</v>
      </c>
      <c r="I487" s="2">
        <f>400/1024</f>
        <v>0.390625</v>
      </c>
      <c r="N487" s="14" t="s">
        <v>637</v>
      </c>
      <c r="P487" t="s">
        <v>242</v>
      </c>
      <c r="Q487">
        <v>1.98</v>
      </c>
      <c r="R487">
        <v>2.64</v>
      </c>
      <c r="S487">
        <v>22</v>
      </c>
      <c r="T487">
        <v>26</v>
      </c>
      <c r="U487">
        <v>88</v>
      </c>
      <c r="V487">
        <v>56.32</v>
      </c>
      <c r="W487" t="s">
        <v>224</v>
      </c>
      <c r="X487" s="2" t="s">
        <v>271</v>
      </c>
      <c r="Z487" t="s">
        <v>640</v>
      </c>
    </row>
    <row r="488" spans="1:26">
      <c r="A488" s="27" t="s">
        <v>1733</v>
      </c>
      <c r="B488" t="s">
        <v>634</v>
      </c>
      <c r="C488" t="s">
        <v>626</v>
      </c>
      <c r="D488" t="s">
        <v>77</v>
      </c>
      <c r="E488" s="1">
        <v>36300</v>
      </c>
      <c r="H488" s="1">
        <v>29150</v>
      </c>
      <c r="I488" s="2">
        <f>500/1024</f>
        <v>0.48828125</v>
      </c>
      <c r="N488" s="14" t="s">
        <v>8</v>
      </c>
      <c r="P488" t="s">
        <v>139</v>
      </c>
      <c r="Q488">
        <v>1.98</v>
      </c>
      <c r="R488">
        <v>2.64</v>
      </c>
      <c r="S488">
        <v>22</v>
      </c>
      <c r="T488">
        <v>26</v>
      </c>
      <c r="U488">
        <v>88</v>
      </c>
      <c r="V488">
        <v>56.32</v>
      </c>
      <c r="W488" t="s">
        <v>224</v>
      </c>
      <c r="X488" s="2" t="s">
        <v>271</v>
      </c>
      <c r="Z488" t="s">
        <v>640</v>
      </c>
    </row>
    <row r="489" spans="1:26">
      <c r="A489" s="27" t="s">
        <v>1733</v>
      </c>
      <c r="B489" t="s">
        <v>632</v>
      </c>
      <c r="C489" t="s">
        <v>626</v>
      </c>
      <c r="D489" t="s">
        <v>77</v>
      </c>
      <c r="E489" s="1">
        <v>41800</v>
      </c>
      <c r="H489" s="1">
        <v>34100</v>
      </c>
      <c r="I489" s="2">
        <f>700/1024</f>
        <v>0.68359375</v>
      </c>
      <c r="N489" s="14" t="s">
        <v>638</v>
      </c>
      <c r="P489" t="s">
        <v>639</v>
      </c>
      <c r="Q489">
        <v>1.98</v>
      </c>
      <c r="R489">
        <v>2.64</v>
      </c>
      <c r="S489">
        <v>22</v>
      </c>
      <c r="T489">
        <v>26</v>
      </c>
      <c r="U489">
        <v>88</v>
      </c>
      <c r="V489">
        <v>56.32</v>
      </c>
      <c r="W489" t="s">
        <v>224</v>
      </c>
      <c r="X489" s="2" t="s">
        <v>271</v>
      </c>
      <c r="Z489" t="s">
        <v>640</v>
      </c>
    </row>
    <row r="490" spans="1:26">
      <c r="A490" s="27" t="s">
        <v>1733</v>
      </c>
      <c r="B490" t="s">
        <v>633</v>
      </c>
      <c r="C490" t="s">
        <v>626</v>
      </c>
      <c r="D490" t="s">
        <v>77</v>
      </c>
      <c r="E490" s="1">
        <v>52800</v>
      </c>
      <c r="H490" s="1">
        <v>44550</v>
      </c>
      <c r="I490" s="2">
        <v>1</v>
      </c>
      <c r="N490" s="14" t="s">
        <v>65</v>
      </c>
      <c r="P490" t="s">
        <v>9</v>
      </c>
      <c r="Q490">
        <v>1.98</v>
      </c>
      <c r="R490">
        <v>2.64</v>
      </c>
      <c r="S490">
        <v>22</v>
      </c>
      <c r="T490">
        <v>26</v>
      </c>
      <c r="U490">
        <v>88</v>
      </c>
      <c r="V490">
        <v>56.32</v>
      </c>
      <c r="W490" t="s">
        <v>224</v>
      </c>
      <c r="X490" s="2" t="s">
        <v>271</v>
      </c>
      <c r="Z490" t="s">
        <v>640</v>
      </c>
    </row>
    <row r="491" spans="1:26">
      <c r="A491" s="27" t="s">
        <v>1733</v>
      </c>
      <c r="B491" t="s">
        <v>635</v>
      </c>
      <c r="C491" t="s">
        <v>626</v>
      </c>
      <c r="D491" t="s">
        <v>77</v>
      </c>
      <c r="E491" s="1">
        <v>25300</v>
      </c>
      <c r="H491" s="1">
        <v>19250</v>
      </c>
      <c r="I491" s="2">
        <f>300/1024</f>
        <v>0.29296875</v>
      </c>
      <c r="N491" s="14" t="s">
        <v>87</v>
      </c>
      <c r="P491" t="s">
        <v>300</v>
      </c>
      <c r="Q491">
        <v>1.98</v>
      </c>
      <c r="R491">
        <v>2.64</v>
      </c>
      <c r="S491">
        <v>22</v>
      </c>
      <c r="T491">
        <v>26</v>
      </c>
      <c r="U491">
        <v>88</v>
      </c>
      <c r="V491">
        <v>56.32</v>
      </c>
      <c r="W491" t="s">
        <v>224</v>
      </c>
      <c r="X491" s="2" t="s">
        <v>271</v>
      </c>
      <c r="Z491" t="s">
        <v>640</v>
      </c>
    </row>
    <row r="492" spans="1:26">
      <c r="A492" s="27" t="s">
        <v>1733</v>
      </c>
      <c r="B492" t="s">
        <v>636</v>
      </c>
      <c r="C492" t="s">
        <v>626</v>
      </c>
      <c r="D492" t="s">
        <v>77</v>
      </c>
      <c r="E492" s="1">
        <v>19800</v>
      </c>
      <c r="H492" s="1">
        <v>14300</v>
      </c>
      <c r="I492" s="2">
        <v>1.1000000000000001</v>
      </c>
      <c r="N492" s="14" t="s">
        <v>241</v>
      </c>
      <c r="P492" t="s">
        <v>233</v>
      </c>
      <c r="Q492">
        <v>1.98</v>
      </c>
      <c r="R492">
        <v>2.64</v>
      </c>
      <c r="S492">
        <v>22</v>
      </c>
      <c r="T492">
        <v>26</v>
      </c>
      <c r="U492">
        <v>88</v>
      </c>
      <c r="V492">
        <v>56.32</v>
      </c>
      <c r="W492" t="s">
        <v>224</v>
      </c>
      <c r="X492" s="2" t="s">
        <v>271</v>
      </c>
      <c r="Z492" t="s">
        <v>640</v>
      </c>
    </row>
    <row r="493" spans="1:26">
      <c r="A493" s="27" t="s">
        <v>1733</v>
      </c>
      <c r="B493" t="s">
        <v>641</v>
      </c>
      <c r="C493" t="s">
        <v>626</v>
      </c>
      <c r="D493" t="s">
        <v>77</v>
      </c>
      <c r="E493" s="1">
        <v>22000</v>
      </c>
      <c r="H493" s="1">
        <v>16500</v>
      </c>
      <c r="I493" s="2">
        <f>500/1024</f>
        <v>0.48828125</v>
      </c>
      <c r="N493" s="14" t="s">
        <v>627</v>
      </c>
      <c r="P493" t="s">
        <v>628</v>
      </c>
      <c r="Q493">
        <v>1.65</v>
      </c>
      <c r="R493">
        <v>2.64</v>
      </c>
      <c r="S493">
        <v>22</v>
      </c>
      <c r="T493">
        <v>26</v>
      </c>
      <c r="U493">
        <v>88</v>
      </c>
      <c r="V493">
        <v>22.53</v>
      </c>
      <c r="W493" t="s">
        <v>224</v>
      </c>
      <c r="X493" s="2" t="s">
        <v>271</v>
      </c>
      <c r="Z493" t="s">
        <v>640</v>
      </c>
    </row>
    <row r="494" spans="1:26">
      <c r="A494" s="27" t="s">
        <v>1733</v>
      </c>
      <c r="B494" t="s">
        <v>642</v>
      </c>
      <c r="C494" t="s">
        <v>626</v>
      </c>
      <c r="D494" t="s">
        <v>77</v>
      </c>
      <c r="E494" s="1">
        <v>31900</v>
      </c>
      <c r="H494" s="1">
        <v>25300</v>
      </c>
      <c r="I494" s="2">
        <v>1</v>
      </c>
      <c r="N494" s="14" t="s">
        <v>627</v>
      </c>
      <c r="P494" t="s">
        <v>628</v>
      </c>
      <c r="Q494">
        <v>1.65</v>
      </c>
      <c r="R494">
        <v>2.64</v>
      </c>
      <c r="S494">
        <v>22</v>
      </c>
      <c r="T494">
        <v>26</v>
      </c>
      <c r="U494">
        <v>88</v>
      </c>
      <c r="V494">
        <v>22.53</v>
      </c>
      <c r="W494" t="s">
        <v>224</v>
      </c>
      <c r="X494" s="2" t="s">
        <v>271</v>
      </c>
      <c r="Z494" t="s">
        <v>640</v>
      </c>
    </row>
    <row r="495" spans="1:26">
      <c r="A495" s="27" t="s">
        <v>1733</v>
      </c>
      <c r="B495" t="s">
        <v>643</v>
      </c>
      <c r="C495" t="s">
        <v>626</v>
      </c>
      <c r="D495" t="s">
        <v>77</v>
      </c>
      <c r="E495" s="1">
        <v>40700</v>
      </c>
      <c r="H495" s="1">
        <v>33000</v>
      </c>
      <c r="I495" s="2">
        <v>1.5</v>
      </c>
      <c r="N495" s="14" t="s">
        <v>627</v>
      </c>
      <c r="P495" t="s">
        <v>628</v>
      </c>
      <c r="Q495">
        <v>1.65</v>
      </c>
      <c r="R495">
        <v>2.64</v>
      </c>
      <c r="S495">
        <v>22</v>
      </c>
      <c r="T495">
        <v>26</v>
      </c>
      <c r="U495">
        <v>88</v>
      </c>
      <c r="V495">
        <v>22.53</v>
      </c>
      <c r="W495" t="s">
        <v>224</v>
      </c>
      <c r="X495" s="2" t="s">
        <v>271</v>
      </c>
      <c r="Z495" t="s">
        <v>640</v>
      </c>
    </row>
    <row r="496" spans="1:26">
      <c r="A496" s="27" t="s">
        <v>1733</v>
      </c>
      <c r="B496" t="s">
        <v>644</v>
      </c>
      <c r="C496" t="s">
        <v>626</v>
      </c>
      <c r="D496" t="s">
        <v>77</v>
      </c>
      <c r="E496" s="1">
        <v>49500</v>
      </c>
      <c r="H496" s="1">
        <v>41250</v>
      </c>
      <c r="I496" s="2">
        <v>2</v>
      </c>
      <c r="N496" s="14" t="s">
        <v>627</v>
      </c>
      <c r="P496" t="s">
        <v>628</v>
      </c>
      <c r="Q496">
        <v>1.65</v>
      </c>
      <c r="R496">
        <v>2.64</v>
      </c>
      <c r="S496">
        <v>22</v>
      </c>
      <c r="T496">
        <v>26</v>
      </c>
      <c r="U496">
        <v>88</v>
      </c>
      <c r="V496">
        <v>22.53</v>
      </c>
      <c r="W496" t="s">
        <v>224</v>
      </c>
      <c r="X496" s="2" t="s">
        <v>271</v>
      </c>
      <c r="Z496" t="s">
        <v>640</v>
      </c>
    </row>
    <row r="497" spans="1:26">
      <c r="A497" s="27" t="s">
        <v>1733</v>
      </c>
      <c r="B497" t="s">
        <v>645</v>
      </c>
      <c r="C497" t="s">
        <v>626</v>
      </c>
      <c r="D497" t="s">
        <v>77</v>
      </c>
      <c r="E497" s="1">
        <v>64900</v>
      </c>
      <c r="H497" s="1">
        <v>56100</v>
      </c>
      <c r="I497" s="2">
        <v>3</v>
      </c>
      <c r="N497" s="14" t="s">
        <v>627</v>
      </c>
      <c r="P497" t="s">
        <v>628</v>
      </c>
      <c r="Q497">
        <v>1.65</v>
      </c>
      <c r="R497">
        <v>2.64</v>
      </c>
      <c r="S497">
        <v>22</v>
      </c>
      <c r="T497">
        <v>26</v>
      </c>
      <c r="U497">
        <v>88</v>
      </c>
      <c r="V497">
        <v>22.53</v>
      </c>
      <c r="W497" t="s">
        <v>224</v>
      </c>
      <c r="X497" s="2" t="s">
        <v>271</v>
      </c>
      <c r="Z497" t="s">
        <v>640</v>
      </c>
    </row>
    <row r="498" spans="1:26">
      <c r="A498" s="27" t="s">
        <v>1733</v>
      </c>
      <c r="B498" t="s">
        <v>646</v>
      </c>
      <c r="C498" t="s">
        <v>626</v>
      </c>
      <c r="D498" t="s">
        <v>77</v>
      </c>
      <c r="E498" s="1">
        <v>15400</v>
      </c>
      <c r="I498" s="2">
        <f>100/1024</f>
        <v>9.765625E-2</v>
      </c>
      <c r="N498" s="14" t="s">
        <v>143</v>
      </c>
      <c r="P498" t="s">
        <v>233</v>
      </c>
      <c r="Q498">
        <v>1.98</v>
      </c>
      <c r="R498">
        <v>3.3</v>
      </c>
      <c r="S498">
        <v>22</v>
      </c>
      <c r="T498">
        <v>44</v>
      </c>
      <c r="U498">
        <v>110</v>
      </c>
      <c r="V498">
        <v>56.32</v>
      </c>
      <c r="W498" t="s">
        <v>224</v>
      </c>
      <c r="X498" s="2" t="s">
        <v>271</v>
      </c>
    </row>
    <row r="499" spans="1:26">
      <c r="A499" s="27" t="s">
        <v>1733</v>
      </c>
      <c r="B499" t="s">
        <v>647</v>
      </c>
      <c r="C499" t="s">
        <v>626</v>
      </c>
      <c r="D499" t="s">
        <v>77</v>
      </c>
      <c r="E499" s="1">
        <v>18700</v>
      </c>
      <c r="I499" s="2">
        <f>200/1024</f>
        <v>0.1953125</v>
      </c>
      <c r="N499" s="14" t="s">
        <v>241</v>
      </c>
      <c r="P499" t="s">
        <v>233</v>
      </c>
      <c r="Q499">
        <v>1.98</v>
      </c>
      <c r="R499">
        <v>3.3</v>
      </c>
      <c r="S499">
        <v>22</v>
      </c>
      <c r="T499">
        <v>44</v>
      </c>
      <c r="U499">
        <v>110</v>
      </c>
      <c r="V499">
        <v>56.32</v>
      </c>
      <c r="W499" t="s">
        <v>224</v>
      </c>
      <c r="X499" s="2" t="s">
        <v>271</v>
      </c>
    </row>
    <row r="500" spans="1:26">
      <c r="A500" s="27" t="s">
        <v>1733</v>
      </c>
      <c r="B500" t="s">
        <v>648</v>
      </c>
      <c r="C500" t="s">
        <v>626</v>
      </c>
      <c r="D500" t="s">
        <v>77</v>
      </c>
      <c r="E500" s="1">
        <v>22000</v>
      </c>
      <c r="I500" s="2">
        <f>300/1024</f>
        <v>0.29296875</v>
      </c>
      <c r="N500" s="14" t="s">
        <v>87</v>
      </c>
      <c r="P500" t="s">
        <v>300</v>
      </c>
      <c r="Q500">
        <v>1.98</v>
      </c>
      <c r="R500">
        <v>3.3</v>
      </c>
      <c r="S500">
        <v>22</v>
      </c>
      <c r="T500">
        <v>44</v>
      </c>
      <c r="U500">
        <v>110</v>
      </c>
      <c r="V500">
        <v>56.32</v>
      </c>
      <c r="W500" t="s">
        <v>224</v>
      </c>
      <c r="X500" s="2" t="s">
        <v>271</v>
      </c>
    </row>
    <row r="501" spans="1:26">
      <c r="A501" s="27" t="s">
        <v>1733</v>
      </c>
      <c r="B501" t="s">
        <v>649</v>
      </c>
      <c r="C501" t="s">
        <v>626</v>
      </c>
      <c r="D501" t="s">
        <v>77</v>
      </c>
      <c r="E501" s="1">
        <v>27500</v>
      </c>
      <c r="I501" s="2">
        <f>500/1024</f>
        <v>0.48828125</v>
      </c>
      <c r="N501" s="14" t="s">
        <v>8</v>
      </c>
      <c r="P501" t="s">
        <v>139</v>
      </c>
      <c r="Q501">
        <v>1.98</v>
      </c>
      <c r="R501">
        <v>3.3</v>
      </c>
      <c r="S501">
        <v>22</v>
      </c>
      <c r="T501">
        <v>44</v>
      </c>
      <c r="U501">
        <v>110</v>
      </c>
      <c r="V501">
        <v>56.32</v>
      </c>
      <c r="W501" t="s">
        <v>224</v>
      </c>
      <c r="X501" s="2" t="s">
        <v>271</v>
      </c>
    </row>
    <row r="502" spans="1:26">
      <c r="A502" s="27" t="s">
        <v>1733</v>
      </c>
      <c r="B502" t="s">
        <v>650</v>
      </c>
      <c r="C502" t="s">
        <v>626</v>
      </c>
      <c r="D502" t="s">
        <v>77</v>
      </c>
      <c r="E502" s="1">
        <v>21890</v>
      </c>
      <c r="I502" s="2">
        <f>900/1024</f>
        <v>0.87890625</v>
      </c>
      <c r="N502" s="14" t="s">
        <v>143</v>
      </c>
      <c r="P502" t="s">
        <v>628</v>
      </c>
      <c r="Q502">
        <v>1.98</v>
      </c>
      <c r="R502">
        <v>3.3</v>
      </c>
      <c r="S502">
        <v>22</v>
      </c>
      <c r="T502">
        <v>44</v>
      </c>
      <c r="U502">
        <v>110</v>
      </c>
      <c r="V502">
        <v>22.53</v>
      </c>
      <c r="W502" t="s">
        <v>224</v>
      </c>
      <c r="X502" s="2" t="s">
        <v>271</v>
      </c>
      <c r="Z502" t="s">
        <v>640</v>
      </c>
    </row>
    <row r="503" spans="1:26">
      <c r="A503" s="27" t="s">
        <v>1733</v>
      </c>
      <c r="B503" t="s">
        <v>651</v>
      </c>
      <c r="C503" t="s">
        <v>626</v>
      </c>
      <c r="D503" t="s">
        <v>77</v>
      </c>
      <c r="E503" s="1">
        <v>31790</v>
      </c>
      <c r="I503" s="2">
        <f>1.5</f>
        <v>1.5</v>
      </c>
      <c r="N503" s="14" t="s">
        <v>87</v>
      </c>
      <c r="P503" t="s">
        <v>628</v>
      </c>
      <c r="Q503">
        <v>1.98</v>
      </c>
      <c r="R503">
        <v>3.3</v>
      </c>
      <c r="S503">
        <v>22</v>
      </c>
      <c r="T503">
        <v>44</v>
      </c>
      <c r="U503">
        <v>110</v>
      </c>
      <c r="V503">
        <v>22.53</v>
      </c>
      <c r="W503" t="s">
        <v>224</v>
      </c>
      <c r="X503" s="2" t="s">
        <v>271</v>
      </c>
      <c r="Z503" t="s">
        <v>640</v>
      </c>
    </row>
    <row r="504" spans="1:26">
      <c r="A504" s="27" t="s">
        <v>1733</v>
      </c>
      <c r="B504" t="s">
        <v>652</v>
      </c>
      <c r="C504" t="s">
        <v>626</v>
      </c>
      <c r="D504" t="s">
        <v>77</v>
      </c>
      <c r="E504" s="1">
        <v>38390</v>
      </c>
      <c r="I504" s="2">
        <v>2</v>
      </c>
      <c r="N504" s="14" t="s">
        <v>637</v>
      </c>
      <c r="P504" t="s">
        <v>628</v>
      </c>
      <c r="Q504">
        <v>1.98</v>
      </c>
      <c r="R504">
        <v>3.3</v>
      </c>
      <c r="S504">
        <v>22</v>
      </c>
      <c r="T504">
        <v>44</v>
      </c>
      <c r="U504">
        <v>110</v>
      </c>
      <c r="V504">
        <v>22.53</v>
      </c>
      <c r="W504" t="s">
        <v>224</v>
      </c>
      <c r="X504" s="2" t="s">
        <v>271</v>
      </c>
      <c r="Z504" t="s">
        <v>640</v>
      </c>
    </row>
    <row r="505" spans="1:26">
      <c r="A505" s="27" t="s">
        <v>1733</v>
      </c>
      <c r="B505" t="s">
        <v>653</v>
      </c>
      <c r="C505" t="s">
        <v>626</v>
      </c>
      <c r="D505" t="s">
        <v>77</v>
      </c>
      <c r="E505" s="1">
        <v>43890</v>
      </c>
      <c r="I505" s="2">
        <v>2.5</v>
      </c>
      <c r="N505" s="14" t="s">
        <v>230</v>
      </c>
      <c r="P505" t="s">
        <v>628</v>
      </c>
      <c r="Q505">
        <v>1.98</v>
      </c>
      <c r="R505">
        <v>3.3</v>
      </c>
      <c r="S505">
        <v>22</v>
      </c>
      <c r="T505">
        <v>44</v>
      </c>
      <c r="U505">
        <v>110</v>
      </c>
      <c r="V505">
        <v>22.53</v>
      </c>
      <c r="W505" t="s">
        <v>224</v>
      </c>
      <c r="X505" s="2" t="s">
        <v>271</v>
      </c>
      <c r="Z505" t="s">
        <v>640</v>
      </c>
    </row>
    <row r="506" spans="1:26">
      <c r="A506" s="27" t="s">
        <v>1733</v>
      </c>
      <c r="B506" t="s">
        <v>654</v>
      </c>
      <c r="C506" t="s">
        <v>626</v>
      </c>
      <c r="D506" t="s">
        <v>77</v>
      </c>
      <c r="E506" s="1">
        <v>20900</v>
      </c>
      <c r="H506" s="1">
        <v>16500</v>
      </c>
      <c r="I506" s="2">
        <f>100/1024</f>
        <v>9.765625E-2</v>
      </c>
      <c r="N506" s="14" t="s">
        <v>143</v>
      </c>
      <c r="P506" t="s">
        <v>628</v>
      </c>
      <c r="Q506">
        <v>1.98</v>
      </c>
      <c r="R506">
        <v>2.64</v>
      </c>
      <c r="S506">
        <v>22</v>
      </c>
      <c r="T506">
        <v>26</v>
      </c>
      <c r="U506">
        <v>88</v>
      </c>
      <c r="V506">
        <v>56.32</v>
      </c>
      <c r="W506" t="s">
        <v>224</v>
      </c>
      <c r="X506" s="2" t="s">
        <v>271</v>
      </c>
      <c r="Z506" t="s">
        <v>640</v>
      </c>
    </row>
    <row r="507" spans="1:26">
      <c r="A507" s="27" t="s">
        <v>1733</v>
      </c>
      <c r="B507" t="s">
        <v>655</v>
      </c>
      <c r="C507" t="s">
        <v>626</v>
      </c>
      <c r="D507" t="s">
        <v>77</v>
      </c>
      <c r="E507" s="1">
        <v>31900</v>
      </c>
      <c r="H507" s="1">
        <v>25300</v>
      </c>
      <c r="I507" s="2">
        <f>200/1024</f>
        <v>0.1953125</v>
      </c>
      <c r="N507" s="14" t="s">
        <v>8</v>
      </c>
      <c r="P507" t="s">
        <v>628</v>
      </c>
      <c r="Q507">
        <v>1.98</v>
      </c>
      <c r="R507">
        <v>2.64</v>
      </c>
      <c r="S507">
        <v>22</v>
      </c>
      <c r="T507">
        <v>26</v>
      </c>
      <c r="U507">
        <v>88</v>
      </c>
      <c r="V507">
        <v>56.32</v>
      </c>
      <c r="W507" t="s">
        <v>224</v>
      </c>
      <c r="X507" s="2" t="s">
        <v>271</v>
      </c>
      <c r="Z507" t="s">
        <v>640</v>
      </c>
    </row>
    <row r="508" spans="1:26">
      <c r="A508" s="27" t="s">
        <v>1733</v>
      </c>
      <c r="B508" t="s">
        <v>656</v>
      </c>
      <c r="C508" t="s">
        <v>626</v>
      </c>
      <c r="D508" t="s">
        <v>77</v>
      </c>
      <c r="E508" s="1">
        <v>19800</v>
      </c>
      <c r="H508" s="1">
        <v>14300</v>
      </c>
      <c r="I508" s="2">
        <f>600/1024</f>
        <v>0.5859375</v>
      </c>
      <c r="N508" s="14" t="s">
        <v>241</v>
      </c>
      <c r="P508" t="s">
        <v>233</v>
      </c>
      <c r="Q508">
        <v>1.98</v>
      </c>
      <c r="R508">
        <v>2.64</v>
      </c>
      <c r="S508">
        <v>22</v>
      </c>
      <c r="T508">
        <v>26</v>
      </c>
      <c r="U508">
        <v>88</v>
      </c>
      <c r="V508">
        <v>56.32</v>
      </c>
      <c r="W508" t="s">
        <v>224</v>
      </c>
      <c r="X508" s="2" t="s">
        <v>271</v>
      </c>
      <c r="Z508" t="s">
        <v>640</v>
      </c>
    </row>
    <row r="509" spans="1:26">
      <c r="A509" s="27" t="s">
        <v>1733</v>
      </c>
      <c r="B509" t="s">
        <v>657</v>
      </c>
      <c r="C509" t="s">
        <v>626</v>
      </c>
      <c r="D509" t="s">
        <v>77</v>
      </c>
      <c r="E509" s="1">
        <v>35200</v>
      </c>
      <c r="H509" s="1">
        <v>28600</v>
      </c>
      <c r="I509" s="2">
        <f>550/1024</f>
        <v>0.537109375</v>
      </c>
      <c r="J509" s="2" t="s">
        <v>740</v>
      </c>
      <c r="N509" s="14" t="s">
        <v>236</v>
      </c>
      <c r="P509" t="s">
        <v>6</v>
      </c>
      <c r="Q509">
        <v>1.98</v>
      </c>
      <c r="R509">
        <v>3.3</v>
      </c>
      <c r="S509">
        <v>22</v>
      </c>
      <c r="T509">
        <v>33</v>
      </c>
      <c r="U509">
        <v>110</v>
      </c>
      <c r="V509">
        <v>22.53</v>
      </c>
      <c r="W509" t="s">
        <v>224</v>
      </c>
      <c r="X509" s="2" t="s">
        <v>271</v>
      </c>
      <c r="Z509" t="s">
        <v>640</v>
      </c>
    </row>
    <row r="510" spans="1:26">
      <c r="A510" s="27" t="s">
        <v>1733</v>
      </c>
      <c r="B510" t="s">
        <v>658</v>
      </c>
      <c r="C510" t="s">
        <v>626</v>
      </c>
      <c r="D510" t="s">
        <v>77</v>
      </c>
      <c r="E510" s="1">
        <v>46200</v>
      </c>
      <c r="H510" s="1">
        <v>35200</v>
      </c>
      <c r="I510" s="2">
        <v>1.1000000000000001</v>
      </c>
      <c r="J510" s="2" t="s">
        <v>746</v>
      </c>
      <c r="N510" s="14" t="s">
        <v>664</v>
      </c>
      <c r="P510" t="s">
        <v>6</v>
      </c>
      <c r="Q510">
        <v>1.98</v>
      </c>
      <c r="R510">
        <v>3.3</v>
      </c>
      <c r="S510">
        <v>22</v>
      </c>
      <c r="T510">
        <v>33</v>
      </c>
      <c r="U510">
        <v>110</v>
      </c>
      <c r="V510">
        <v>22.53</v>
      </c>
      <c r="W510" t="s">
        <v>224</v>
      </c>
      <c r="X510" s="2" t="s">
        <v>271</v>
      </c>
      <c r="Z510" t="s">
        <v>640</v>
      </c>
    </row>
    <row r="511" spans="1:26">
      <c r="A511" s="27" t="s">
        <v>1733</v>
      </c>
      <c r="B511" t="s">
        <v>659</v>
      </c>
      <c r="C511" t="s">
        <v>626</v>
      </c>
      <c r="D511" t="s">
        <v>77</v>
      </c>
      <c r="E511" s="1">
        <v>57200</v>
      </c>
      <c r="H511" s="1">
        <v>42900</v>
      </c>
      <c r="I511" s="2">
        <v>2</v>
      </c>
      <c r="J511" s="2" t="s">
        <v>763</v>
      </c>
      <c r="N511" s="14" t="s">
        <v>46</v>
      </c>
      <c r="P511" t="s">
        <v>6</v>
      </c>
      <c r="Q511">
        <v>1.98</v>
      </c>
      <c r="R511">
        <v>3.3</v>
      </c>
      <c r="S511">
        <v>22</v>
      </c>
      <c r="T511">
        <v>33</v>
      </c>
      <c r="U511">
        <v>110</v>
      </c>
      <c r="V511">
        <v>22.53</v>
      </c>
      <c r="W511" t="s">
        <v>224</v>
      </c>
      <c r="X511" s="2" t="s">
        <v>271</v>
      </c>
      <c r="Z511" t="s">
        <v>640</v>
      </c>
    </row>
    <row r="512" spans="1:26">
      <c r="A512" s="27" t="s">
        <v>1733</v>
      </c>
      <c r="B512" t="s">
        <v>660</v>
      </c>
      <c r="C512" t="s">
        <v>626</v>
      </c>
      <c r="D512" t="s">
        <v>77</v>
      </c>
      <c r="E512" s="1">
        <v>64900</v>
      </c>
      <c r="H512" s="1">
        <v>47850</v>
      </c>
      <c r="I512" s="2">
        <v>5</v>
      </c>
      <c r="J512" s="2" t="s">
        <v>760</v>
      </c>
      <c r="N512" s="14" t="s">
        <v>665</v>
      </c>
      <c r="P512" t="s">
        <v>6</v>
      </c>
      <c r="Q512">
        <v>1.98</v>
      </c>
      <c r="R512">
        <v>3.3</v>
      </c>
      <c r="S512">
        <v>22</v>
      </c>
      <c r="T512">
        <v>33</v>
      </c>
      <c r="U512">
        <v>110</v>
      </c>
      <c r="V512">
        <v>22.53</v>
      </c>
      <c r="W512" t="s">
        <v>224</v>
      </c>
      <c r="X512" s="2" t="s">
        <v>271</v>
      </c>
      <c r="Z512" t="s">
        <v>640</v>
      </c>
    </row>
    <row r="513" spans="1:26">
      <c r="A513" s="27" t="s">
        <v>1733</v>
      </c>
      <c r="B513" t="s">
        <v>661</v>
      </c>
      <c r="C513" t="s">
        <v>626</v>
      </c>
      <c r="D513" t="s">
        <v>77</v>
      </c>
      <c r="E513" s="1">
        <v>75900</v>
      </c>
      <c r="H513" s="1">
        <v>56650</v>
      </c>
      <c r="I513" s="2">
        <v>8</v>
      </c>
      <c r="J513" s="2" t="s">
        <v>764</v>
      </c>
      <c r="N513" s="14" t="s">
        <v>666</v>
      </c>
      <c r="P513" t="s">
        <v>6</v>
      </c>
      <c r="Q513">
        <v>1.98</v>
      </c>
      <c r="R513">
        <v>3.3</v>
      </c>
      <c r="S513">
        <v>22</v>
      </c>
      <c r="T513">
        <v>33</v>
      </c>
      <c r="U513">
        <v>110</v>
      </c>
      <c r="V513">
        <v>22.53</v>
      </c>
      <c r="W513" t="s">
        <v>224</v>
      </c>
      <c r="X513" s="2" t="s">
        <v>271</v>
      </c>
      <c r="Z513" t="s">
        <v>640</v>
      </c>
    </row>
    <row r="514" spans="1:26">
      <c r="A514" s="27" t="s">
        <v>1733</v>
      </c>
      <c r="B514" t="s">
        <v>662</v>
      </c>
      <c r="C514" t="s">
        <v>626</v>
      </c>
      <c r="D514" t="s">
        <v>77</v>
      </c>
      <c r="E514" s="1">
        <v>86900</v>
      </c>
      <c r="H514" s="1">
        <v>66000</v>
      </c>
      <c r="I514" s="2">
        <v>12</v>
      </c>
      <c r="J514" s="2" t="s">
        <v>765</v>
      </c>
      <c r="N514" s="14" t="s">
        <v>547</v>
      </c>
      <c r="P514" t="s">
        <v>6</v>
      </c>
      <c r="Q514">
        <v>1.98</v>
      </c>
      <c r="R514">
        <v>3.3</v>
      </c>
      <c r="S514">
        <v>22</v>
      </c>
      <c r="T514">
        <v>33</v>
      </c>
      <c r="U514">
        <v>110</v>
      </c>
      <c r="V514">
        <v>22.53</v>
      </c>
      <c r="W514" t="s">
        <v>224</v>
      </c>
      <c r="X514" s="2" t="s">
        <v>271</v>
      </c>
      <c r="Z514" t="s">
        <v>640</v>
      </c>
    </row>
    <row r="515" spans="1:26">
      <c r="A515" s="27" t="s">
        <v>1733</v>
      </c>
      <c r="B515" t="s">
        <v>663</v>
      </c>
      <c r="C515" t="s">
        <v>626</v>
      </c>
      <c r="D515" t="s">
        <v>77</v>
      </c>
      <c r="E515" s="1">
        <v>103400</v>
      </c>
      <c r="H515" s="1">
        <v>78100</v>
      </c>
      <c r="I515" s="2">
        <v>16</v>
      </c>
      <c r="J515" s="2" t="s">
        <v>766</v>
      </c>
      <c r="N515" s="14" t="s">
        <v>512</v>
      </c>
      <c r="P515" t="s">
        <v>6</v>
      </c>
      <c r="Q515">
        <v>1.98</v>
      </c>
      <c r="R515">
        <v>3.3</v>
      </c>
      <c r="S515">
        <v>22</v>
      </c>
      <c r="T515">
        <v>33</v>
      </c>
      <c r="U515">
        <v>110</v>
      </c>
      <c r="V515">
        <v>22.53</v>
      </c>
      <c r="W515" t="s">
        <v>224</v>
      </c>
      <c r="X515" s="2" t="s">
        <v>271</v>
      </c>
      <c r="Z515" t="s">
        <v>640</v>
      </c>
    </row>
    <row r="516" spans="1:26">
      <c r="A516" s="27" t="s">
        <v>1733</v>
      </c>
      <c r="B516" t="s">
        <v>667</v>
      </c>
      <c r="C516" t="s">
        <v>626</v>
      </c>
      <c r="D516" t="s">
        <v>77</v>
      </c>
      <c r="E516" s="1">
        <v>16390</v>
      </c>
      <c r="Q516">
        <v>3.85</v>
      </c>
      <c r="R516">
        <v>3.85</v>
      </c>
      <c r="S516">
        <v>44</v>
      </c>
      <c r="T516">
        <v>88</v>
      </c>
      <c r="U516">
        <v>165</v>
      </c>
      <c r="V516">
        <v>56.32</v>
      </c>
      <c r="W516" t="s">
        <v>224</v>
      </c>
      <c r="X516" s="2" t="s">
        <v>271</v>
      </c>
    </row>
    <row r="517" spans="1:26">
      <c r="A517" s="27" t="s">
        <v>1733</v>
      </c>
      <c r="B517" t="s">
        <v>668</v>
      </c>
      <c r="C517" t="s">
        <v>626</v>
      </c>
      <c r="D517" t="s">
        <v>77</v>
      </c>
      <c r="E517" s="1">
        <v>27390</v>
      </c>
      <c r="Q517">
        <v>3.85</v>
      </c>
      <c r="R517">
        <v>3.85</v>
      </c>
      <c r="S517">
        <v>44</v>
      </c>
      <c r="T517">
        <v>88</v>
      </c>
      <c r="U517">
        <v>165</v>
      </c>
      <c r="V517">
        <v>40.549999999999997</v>
      </c>
      <c r="W517" t="s">
        <v>224</v>
      </c>
      <c r="X517" s="2" t="s">
        <v>271</v>
      </c>
    </row>
    <row r="518" spans="1:26">
      <c r="A518" s="27" t="s">
        <v>1733</v>
      </c>
      <c r="B518" t="s">
        <v>669</v>
      </c>
      <c r="C518" t="s">
        <v>626</v>
      </c>
      <c r="D518" t="s">
        <v>77</v>
      </c>
      <c r="E518" s="1">
        <v>31790</v>
      </c>
      <c r="I518" s="2">
        <f>300/1024</f>
        <v>0.29296875</v>
      </c>
      <c r="N518" s="14" t="s">
        <v>6</v>
      </c>
      <c r="O518" s="3" t="s">
        <v>25</v>
      </c>
      <c r="P518" t="s">
        <v>6</v>
      </c>
      <c r="Q518">
        <v>1.98</v>
      </c>
      <c r="R518" t="s">
        <v>678</v>
      </c>
      <c r="S518">
        <v>22</v>
      </c>
      <c r="T518">
        <v>33</v>
      </c>
      <c r="U518">
        <v>110</v>
      </c>
      <c r="V518">
        <v>22.53</v>
      </c>
      <c r="W518" t="s">
        <v>224</v>
      </c>
      <c r="X518" s="2" t="s">
        <v>271</v>
      </c>
    </row>
    <row r="519" spans="1:26">
      <c r="A519" s="27" t="s">
        <v>1733</v>
      </c>
      <c r="B519" t="s">
        <v>670</v>
      </c>
      <c r="C519" t="s">
        <v>626</v>
      </c>
      <c r="D519" t="s">
        <v>77</v>
      </c>
      <c r="E519" s="1">
        <v>37400</v>
      </c>
      <c r="I519" s="2">
        <v>1.2</v>
      </c>
      <c r="N519" s="14" t="s">
        <v>6</v>
      </c>
      <c r="O519" s="3" t="s">
        <v>25</v>
      </c>
      <c r="P519" t="s">
        <v>6</v>
      </c>
      <c r="Q519">
        <v>1.98</v>
      </c>
      <c r="R519" t="s">
        <v>678</v>
      </c>
      <c r="S519">
        <v>22</v>
      </c>
      <c r="T519">
        <v>33</v>
      </c>
      <c r="U519">
        <v>110</v>
      </c>
      <c r="V519">
        <v>22.53</v>
      </c>
      <c r="W519" t="s">
        <v>224</v>
      </c>
      <c r="X519" s="2" t="s">
        <v>271</v>
      </c>
    </row>
    <row r="520" spans="1:26">
      <c r="A520" s="27" t="s">
        <v>1733</v>
      </c>
      <c r="B520" t="s">
        <v>671</v>
      </c>
      <c r="C520" t="s">
        <v>626</v>
      </c>
      <c r="D520" t="s">
        <v>77</v>
      </c>
      <c r="E520" s="1">
        <v>42900</v>
      </c>
      <c r="I520" s="2">
        <v>2.2000000000000002</v>
      </c>
      <c r="N520" s="14" t="s">
        <v>6</v>
      </c>
      <c r="O520" s="3" t="s">
        <v>25</v>
      </c>
      <c r="P520" t="s">
        <v>6</v>
      </c>
      <c r="Q520">
        <v>1.98</v>
      </c>
      <c r="R520" t="s">
        <v>678</v>
      </c>
      <c r="S520">
        <v>22</v>
      </c>
      <c r="T520">
        <v>33</v>
      </c>
      <c r="U520">
        <v>110</v>
      </c>
      <c r="V520">
        <v>22.53</v>
      </c>
      <c r="W520" t="s">
        <v>224</v>
      </c>
      <c r="X520" s="2" t="s">
        <v>271</v>
      </c>
    </row>
    <row r="521" spans="1:26">
      <c r="A521" s="27" t="s">
        <v>1733</v>
      </c>
      <c r="B521" t="s">
        <v>672</v>
      </c>
      <c r="C521" t="s">
        <v>626</v>
      </c>
      <c r="D521" t="s">
        <v>77</v>
      </c>
      <c r="E521" s="1">
        <v>48400</v>
      </c>
      <c r="I521" s="2">
        <v>3.5</v>
      </c>
      <c r="N521" s="14" t="s">
        <v>6</v>
      </c>
      <c r="O521" s="3" t="s">
        <v>25</v>
      </c>
      <c r="P521" t="s">
        <v>6</v>
      </c>
      <c r="Q521">
        <v>1.98</v>
      </c>
      <c r="R521" t="s">
        <v>678</v>
      </c>
      <c r="S521">
        <v>22</v>
      </c>
      <c r="T521">
        <v>33</v>
      </c>
      <c r="U521">
        <v>110</v>
      </c>
      <c r="V521">
        <v>22.53</v>
      </c>
      <c r="W521" t="s">
        <v>224</v>
      </c>
      <c r="X521" s="2" t="s">
        <v>271</v>
      </c>
    </row>
    <row r="522" spans="1:26">
      <c r="A522" s="27" t="s">
        <v>1733</v>
      </c>
      <c r="B522" t="s">
        <v>673</v>
      </c>
      <c r="C522" t="s">
        <v>626</v>
      </c>
      <c r="D522" t="s">
        <v>77</v>
      </c>
      <c r="E522" s="1">
        <v>52800</v>
      </c>
      <c r="I522" s="2">
        <v>6.5</v>
      </c>
      <c r="N522" s="14" t="s">
        <v>6</v>
      </c>
      <c r="O522" s="3" t="s">
        <v>50</v>
      </c>
      <c r="P522" t="s">
        <v>6</v>
      </c>
      <c r="Q522">
        <v>1.98</v>
      </c>
      <c r="R522" t="s">
        <v>678</v>
      </c>
      <c r="S522">
        <v>22</v>
      </c>
      <c r="T522">
        <v>33</v>
      </c>
      <c r="U522">
        <v>110</v>
      </c>
      <c r="V522">
        <v>22.53</v>
      </c>
      <c r="W522" t="s">
        <v>224</v>
      </c>
      <c r="X522" s="2" t="s">
        <v>271</v>
      </c>
    </row>
    <row r="523" spans="1:26">
      <c r="A523" s="27" t="s">
        <v>1733</v>
      </c>
      <c r="B523" t="s">
        <v>674</v>
      </c>
      <c r="C523" t="s">
        <v>626</v>
      </c>
      <c r="D523" t="s">
        <v>77</v>
      </c>
      <c r="E523" s="1">
        <v>62590</v>
      </c>
      <c r="I523" s="2">
        <v>11</v>
      </c>
      <c r="N523" s="14" t="s">
        <v>6</v>
      </c>
      <c r="O523" s="3" t="s">
        <v>50</v>
      </c>
      <c r="P523" t="s">
        <v>6</v>
      </c>
      <c r="Q523">
        <v>1.98</v>
      </c>
      <c r="R523" t="s">
        <v>678</v>
      </c>
      <c r="S523">
        <v>22</v>
      </c>
      <c r="T523">
        <v>33</v>
      </c>
      <c r="U523">
        <v>110</v>
      </c>
      <c r="V523">
        <v>22.53</v>
      </c>
      <c r="W523" t="s">
        <v>224</v>
      </c>
      <c r="X523" s="2" t="s">
        <v>271</v>
      </c>
    </row>
    <row r="524" spans="1:26">
      <c r="A524" s="27" t="s">
        <v>1733</v>
      </c>
      <c r="B524" t="s">
        <v>675</v>
      </c>
      <c r="C524" t="s">
        <v>626</v>
      </c>
      <c r="D524" t="s">
        <v>77</v>
      </c>
      <c r="E524" s="1">
        <v>72600</v>
      </c>
      <c r="I524" s="2">
        <v>16</v>
      </c>
      <c r="N524" s="14" t="s">
        <v>6</v>
      </c>
      <c r="O524" s="3" t="s">
        <v>50</v>
      </c>
      <c r="P524" t="s">
        <v>6</v>
      </c>
      <c r="Q524">
        <v>1.98</v>
      </c>
      <c r="R524" t="s">
        <v>678</v>
      </c>
      <c r="S524">
        <v>22</v>
      </c>
      <c r="T524">
        <v>33</v>
      </c>
      <c r="U524">
        <v>110</v>
      </c>
      <c r="V524">
        <v>22.53</v>
      </c>
      <c r="W524" t="s">
        <v>224</v>
      </c>
      <c r="X524" s="2" t="s">
        <v>271</v>
      </c>
    </row>
    <row r="525" spans="1:26">
      <c r="A525" s="27" t="s">
        <v>1733</v>
      </c>
      <c r="B525" t="s">
        <v>676</v>
      </c>
      <c r="C525" t="s">
        <v>626</v>
      </c>
      <c r="D525" t="s">
        <v>77</v>
      </c>
      <c r="E525" s="1">
        <v>84700</v>
      </c>
      <c r="I525" s="2">
        <v>20</v>
      </c>
      <c r="N525" s="14" t="s">
        <v>6</v>
      </c>
      <c r="O525" s="3" t="s">
        <v>50</v>
      </c>
      <c r="P525" t="s">
        <v>6</v>
      </c>
      <c r="Q525">
        <v>1.98</v>
      </c>
      <c r="R525" t="s">
        <v>678</v>
      </c>
      <c r="S525">
        <v>22</v>
      </c>
      <c r="T525">
        <v>33</v>
      </c>
      <c r="U525">
        <v>110</v>
      </c>
      <c r="V525">
        <v>22.53</v>
      </c>
      <c r="W525" t="s">
        <v>224</v>
      </c>
      <c r="X525" s="2" t="s">
        <v>271</v>
      </c>
    </row>
    <row r="526" spans="1:26">
      <c r="A526" s="27" t="s">
        <v>1733</v>
      </c>
      <c r="B526" t="s">
        <v>677</v>
      </c>
      <c r="C526" t="s">
        <v>626</v>
      </c>
      <c r="D526" t="s">
        <v>77</v>
      </c>
      <c r="E526" s="1">
        <v>106700</v>
      </c>
      <c r="I526" s="2">
        <v>35</v>
      </c>
      <c r="N526" s="14" t="s">
        <v>6</v>
      </c>
      <c r="O526" s="3" t="s">
        <v>50</v>
      </c>
      <c r="P526" t="s">
        <v>6</v>
      </c>
      <c r="Q526">
        <v>1.98</v>
      </c>
      <c r="R526" t="s">
        <v>678</v>
      </c>
      <c r="S526">
        <v>22</v>
      </c>
      <c r="T526">
        <v>33</v>
      </c>
      <c r="U526">
        <v>110</v>
      </c>
      <c r="V526">
        <v>22.53</v>
      </c>
      <c r="W526" t="s">
        <v>224</v>
      </c>
      <c r="X526" s="2" t="s">
        <v>271</v>
      </c>
    </row>
    <row r="527" spans="1:26">
      <c r="A527" s="27" t="s">
        <v>1733</v>
      </c>
      <c r="B527" t="s">
        <v>679</v>
      </c>
      <c r="C527" t="s">
        <v>626</v>
      </c>
      <c r="D527" t="s">
        <v>77</v>
      </c>
      <c r="E527" s="1">
        <v>31790</v>
      </c>
      <c r="I527" s="2">
        <f>300/1024</f>
        <v>0.29296875</v>
      </c>
      <c r="L527" s="2" t="s">
        <v>688</v>
      </c>
      <c r="N527" s="14" t="s">
        <v>6</v>
      </c>
      <c r="O527" s="3" t="s">
        <v>25</v>
      </c>
      <c r="P527" t="s">
        <v>6</v>
      </c>
      <c r="Q527">
        <v>1.98</v>
      </c>
      <c r="R527" t="s">
        <v>678</v>
      </c>
      <c r="S527">
        <v>22</v>
      </c>
      <c r="T527">
        <v>33</v>
      </c>
      <c r="U527">
        <v>110</v>
      </c>
      <c r="V527">
        <v>22.53</v>
      </c>
      <c r="W527" t="s">
        <v>7</v>
      </c>
      <c r="X527" s="2" t="s">
        <v>271</v>
      </c>
    </row>
    <row r="528" spans="1:26">
      <c r="A528" s="27" t="s">
        <v>1733</v>
      </c>
      <c r="B528" t="s">
        <v>680</v>
      </c>
      <c r="C528" t="s">
        <v>626</v>
      </c>
      <c r="D528" t="s">
        <v>77</v>
      </c>
      <c r="E528" s="1">
        <v>37400</v>
      </c>
      <c r="I528" s="2">
        <v>1.2</v>
      </c>
      <c r="L528" s="2" t="s">
        <v>688</v>
      </c>
      <c r="N528" s="14" t="s">
        <v>6</v>
      </c>
      <c r="O528" s="3" t="s">
        <v>25</v>
      </c>
      <c r="P528" t="s">
        <v>6</v>
      </c>
      <c r="Q528">
        <v>1.98</v>
      </c>
      <c r="R528" t="s">
        <v>678</v>
      </c>
      <c r="S528">
        <v>22</v>
      </c>
      <c r="T528">
        <v>33</v>
      </c>
      <c r="U528">
        <v>110</v>
      </c>
      <c r="V528">
        <v>22.53</v>
      </c>
      <c r="W528" t="s">
        <v>7</v>
      </c>
      <c r="X528" s="2" t="s">
        <v>271</v>
      </c>
    </row>
    <row r="529" spans="1:26">
      <c r="A529" s="27" t="s">
        <v>1733</v>
      </c>
      <c r="B529" t="s">
        <v>681</v>
      </c>
      <c r="C529" t="s">
        <v>626</v>
      </c>
      <c r="D529" t="s">
        <v>77</v>
      </c>
      <c r="E529" s="1">
        <v>42900</v>
      </c>
      <c r="I529" s="2">
        <v>2.2000000000000002</v>
      </c>
      <c r="L529" s="2" t="s">
        <v>688</v>
      </c>
      <c r="N529" s="14" t="s">
        <v>6</v>
      </c>
      <c r="O529" s="3" t="s">
        <v>25</v>
      </c>
      <c r="P529" t="s">
        <v>6</v>
      </c>
      <c r="Q529">
        <v>1.98</v>
      </c>
      <c r="R529" t="s">
        <v>678</v>
      </c>
      <c r="S529">
        <v>22</v>
      </c>
      <c r="T529">
        <v>33</v>
      </c>
      <c r="U529">
        <v>110</v>
      </c>
      <c r="V529">
        <v>22.53</v>
      </c>
      <c r="W529" t="s">
        <v>7</v>
      </c>
      <c r="X529" s="2" t="s">
        <v>271</v>
      </c>
    </row>
    <row r="530" spans="1:26">
      <c r="A530" s="27" t="s">
        <v>1733</v>
      </c>
      <c r="B530" t="s">
        <v>682</v>
      </c>
      <c r="C530" t="s">
        <v>626</v>
      </c>
      <c r="D530" t="s">
        <v>77</v>
      </c>
      <c r="E530" s="1">
        <v>48400</v>
      </c>
      <c r="I530" s="2">
        <v>3.5</v>
      </c>
      <c r="L530" s="2" t="s">
        <v>688</v>
      </c>
      <c r="N530" s="14" t="s">
        <v>6</v>
      </c>
      <c r="O530" s="3" t="s">
        <v>25</v>
      </c>
      <c r="P530" t="s">
        <v>6</v>
      </c>
      <c r="Q530">
        <v>1.98</v>
      </c>
      <c r="R530" t="s">
        <v>678</v>
      </c>
      <c r="S530">
        <v>22</v>
      </c>
      <c r="T530">
        <v>33</v>
      </c>
      <c r="U530">
        <v>110</v>
      </c>
      <c r="V530">
        <v>22.53</v>
      </c>
      <c r="W530" t="s">
        <v>7</v>
      </c>
      <c r="X530" s="2" t="s">
        <v>271</v>
      </c>
    </row>
    <row r="531" spans="1:26">
      <c r="A531" s="27" t="s">
        <v>1733</v>
      </c>
      <c r="B531" t="s">
        <v>683</v>
      </c>
      <c r="C531" t="s">
        <v>626</v>
      </c>
      <c r="D531" t="s">
        <v>77</v>
      </c>
      <c r="E531" s="1">
        <v>52800</v>
      </c>
      <c r="I531" s="2">
        <v>6.5</v>
      </c>
      <c r="L531" s="2" t="s">
        <v>688</v>
      </c>
      <c r="N531" s="14" t="s">
        <v>6</v>
      </c>
      <c r="O531" s="3" t="s">
        <v>50</v>
      </c>
      <c r="P531" t="s">
        <v>6</v>
      </c>
      <c r="Q531">
        <v>1.98</v>
      </c>
      <c r="R531" t="s">
        <v>678</v>
      </c>
      <c r="S531">
        <v>22</v>
      </c>
      <c r="T531">
        <v>33</v>
      </c>
      <c r="U531">
        <v>110</v>
      </c>
      <c r="V531">
        <v>22.53</v>
      </c>
      <c r="W531" t="s">
        <v>7</v>
      </c>
      <c r="X531" s="2" t="s">
        <v>271</v>
      </c>
    </row>
    <row r="532" spans="1:26">
      <c r="A532" s="27" t="s">
        <v>1733</v>
      </c>
      <c r="B532" t="s">
        <v>684</v>
      </c>
      <c r="C532" t="s">
        <v>626</v>
      </c>
      <c r="D532" t="s">
        <v>77</v>
      </c>
      <c r="E532" s="1">
        <v>62590</v>
      </c>
      <c r="I532" s="2">
        <v>11</v>
      </c>
      <c r="L532" s="2" t="s">
        <v>688</v>
      </c>
      <c r="N532" s="14" t="s">
        <v>6</v>
      </c>
      <c r="O532" s="3" t="s">
        <v>50</v>
      </c>
      <c r="P532" t="s">
        <v>6</v>
      </c>
      <c r="Q532">
        <v>1.98</v>
      </c>
      <c r="R532" t="s">
        <v>678</v>
      </c>
      <c r="S532">
        <v>22</v>
      </c>
      <c r="T532">
        <v>33</v>
      </c>
      <c r="U532">
        <v>110</v>
      </c>
      <c r="V532">
        <v>22.53</v>
      </c>
      <c r="W532" t="s">
        <v>7</v>
      </c>
      <c r="X532" s="2" t="s">
        <v>271</v>
      </c>
    </row>
    <row r="533" spans="1:26">
      <c r="A533" s="27" t="s">
        <v>1733</v>
      </c>
      <c r="B533" t="s">
        <v>687</v>
      </c>
      <c r="C533" t="s">
        <v>626</v>
      </c>
      <c r="D533" t="s">
        <v>77</v>
      </c>
      <c r="E533" s="1">
        <v>72600</v>
      </c>
      <c r="I533" s="2">
        <v>16</v>
      </c>
      <c r="L533" s="2" t="s">
        <v>688</v>
      </c>
      <c r="N533" s="14" t="s">
        <v>6</v>
      </c>
      <c r="O533" s="3" t="s">
        <v>50</v>
      </c>
      <c r="P533" t="s">
        <v>6</v>
      </c>
      <c r="Q533">
        <v>1.98</v>
      </c>
      <c r="R533" t="s">
        <v>678</v>
      </c>
      <c r="S533">
        <v>22</v>
      </c>
      <c r="T533">
        <v>33</v>
      </c>
      <c r="U533">
        <v>110</v>
      </c>
      <c r="V533">
        <v>22.53</v>
      </c>
      <c r="W533" t="s">
        <v>7</v>
      </c>
      <c r="X533" s="2" t="s">
        <v>271</v>
      </c>
    </row>
    <row r="534" spans="1:26">
      <c r="A534" s="27" t="s">
        <v>1733</v>
      </c>
      <c r="B534" t="s">
        <v>685</v>
      </c>
      <c r="C534" t="s">
        <v>626</v>
      </c>
      <c r="D534" t="s">
        <v>77</v>
      </c>
      <c r="E534" s="1">
        <v>84700</v>
      </c>
      <c r="I534" s="2">
        <v>20</v>
      </c>
      <c r="L534" s="2" t="s">
        <v>688</v>
      </c>
      <c r="N534" s="14" t="s">
        <v>6</v>
      </c>
      <c r="O534" s="3" t="s">
        <v>50</v>
      </c>
      <c r="P534" t="s">
        <v>6</v>
      </c>
      <c r="Q534">
        <v>1.98</v>
      </c>
      <c r="R534" t="s">
        <v>678</v>
      </c>
      <c r="S534">
        <v>22</v>
      </c>
      <c r="T534">
        <v>33</v>
      </c>
      <c r="U534">
        <v>110</v>
      </c>
      <c r="V534">
        <v>22.53</v>
      </c>
      <c r="W534" t="s">
        <v>7</v>
      </c>
      <c r="X534" s="2" t="s">
        <v>271</v>
      </c>
    </row>
    <row r="535" spans="1:26">
      <c r="A535" s="27" t="s">
        <v>1733</v>
      </c>
      <c r="B535" t="s">
        <v>686</v>
      </c>
      <c r="C535" t="s">
        <v>626</v>
      </c>
      <c r="D535" t="s">
        <v>77</v>
      </c>
      <c r="E535" s="1">
        <v>106700</v>
      </c>
      <c r="I535" s="2">
        <v>35</v>
      </c>
      <c r="L535" s="2" t="s">
        <v>688</v>
      </c>
      <c r="N535" s="14" t="s">
        <v>6</v>
      </c>
      <c r="O535" s="3" t="s">
        <v>50</v>
      </c>
      <c r="P535" t="s">
        <v>6</v>
      </c>
      <c r="Q535">
        <v>1.98</v>
      </c>
      <c r="R535" t="s">
        <v>678</v>
      </c>
      <c r="S535">
        <v>22</v>
      </c>
      <c r="T535">
        <v>33</v>
      </c>
      <c r="U535">
        <v>110</v>
      </c>
      <c r="V535">
        <v>22.53</v>
      </c>
      <c r="W535" t="s">
        <v>7</v>
      </c>
      <c r="X535" s="2" t="s">
        <v>271</v>
      </c>
    </row>
    <row r="536" spans="1:26">
      <c r="A536" s="27" t="s">
        <v>1733</v>
      </c>
      <c r="B536" t="s">
        <v>689</v>
      </c>
      <c r="C536" t="s">
        <v>626</v>
      </c>
      <c r="D536" t="s">
        <v>77</v>
      </c>
      <c r="E536" s="1">
        <v>9700</v>
      </c>
      <c r="Q536">
        <v>1.98</v>
      </c>
      <c r="R536" t="s">
        <v>678</v>
      </c>
      <c r="S536">
        <v>22</v>
      </c>
      <c r="T536">
        <v>44</v>
      </c>
      <c r="U536">
        <v>110</v>
      </c>
      <c r="V536">
        <v>45.06</v>
      </c>
      <c r="W536" t="s">
        <v>7</v>
      </c>
      <c r="X536" s="2" t="s">
        <v>271</v>
      </c>
      <c r="Z536" t="s">
        <v>640</v>
      </c>
    </row>
    <row r="537" spans="1:26">
      <c r="A537" s="27" t="s">
        <v>1733</v>
      </c>
      <c r="B537" t="s">
        <v>690</v>
      </c>
      <c r="C537" t="s">
        <v>626</v>
      </c>
      <c r="D537" t="s">
        <v>77</v>
      </c>
      <c r="E537" s="1">
        <v>26400</v>
      </c>
      <c r="G537" s="1">
        <v>20900</v>
      </c>
      <c r="I537" s="2">
        <f>250/1024</f>
        <v>0.244140625</v>
      </c>
      <c r="N537" s="14" t="s">
        <v>8</v>
      </c>
      <c r="Q537">
        <v>1.98</v>
      </c>
      <c r="R537" t="s">
        <v>678</v>
      </c>
      <c r="S537">
        <v>22</v>
      </c>
      <c r="T537">
        <v>33</v>
      </c>
      <c r="U537">
        <v>110</v>
      </c>
      <c r="V537">
        <v>22.53</v>
      </c>
      <c r="W537" t="s">
        <v>7</v>
      </c>
      <c r="X537" s="2" t="s">
        <v>271</v>
      </c>
      <c r="Z537" t="s">
        <v>640</v>
      </c>
    </row>
    <row r="538" spans="1:26">
      <c r="A538" s="27" t="s">
        <v>1733</v>
      </c>
      <c r="B538" t="s">
        <v>691</v>
      </c>
      <c r="C538" t="s">
        <v>626</v>
      </c>
      <c r="D538" t="s">
        <v>77</v>
      </c>
      <c r="E538" s="1">
        <v>26400</v>
      </c>
      <c r="G538" s="1">
        <v>20900</v>
      </c>
      <c r="I538" s="2">
        <f>650/1024</f>
        <v>0.634765625</v>
      </c>
      <c r="N538" s="14" t="s">
        <v>143</v>
      </c>
      <c r="Q538">
        <v>1.98</v>
      </c>
      <c r="R538" t="s">
        <v>678</v>
      </c>
      <c r="S538">
        <v>22</v>
      </c>
      <c r="T538">
        <v>33</v>
      </c>
      <c r="U538">
        <v>110</v>
      </c>
      <c r="V538">
        <v>22.53</v>
      </c>
      <c r="W538" t="s">
        <v>7</v>
      </c>
      <c r="X538" s="2" t="s">
        <v>271</v>
      </c>
      <c r="Z538" t="s">
        <v>640</v>
      </c>
    </row>
    <row r="539" spans="1:26">
      <c r="A539" s="27" t="s">
        <v>1733</v>
      </c>
      <c r="B539" t="s">
        <v>692</v>
      </c>
      <c r="C539" t="s">
        <v>626</v>
      </c>
      <c r="D539" t="s">
        <v>77</v>
      </c>
      <c r="E539" s="1">
        <v>31350</v>
      </c>
      <c r="G539" s="1">
        <v>25850</v>
      </c>
      <c r="I539" s="2">
        <f>700/1024</f>
        <v>0.68359375</v>
      </c>
      <c r="N539" s="14" t="s">
        <v>8</v>
      </c>
      <c r="Q539">
        <v>1.98</v>
      </c>
      <c r="R539" t="s">
        <v>678</v>
      </c>
      <c r="S539">
        <v>22</v>
      </c>
      <c r="T539">
        <v>33</v>
      </c>
      <c r="U539">
        <v>110</v>
      </c>
      <c r="V539">
        <v>22.53</v>
      </c>
      <c r="W539" t="s">
        <v>7</v>
      </c>
      <c r="X539" s="2" t="s">
        <v>271</v>
      </c>
      <c r="Z539" t="s">
        <v>640</v>
      </c>
    </row>
    <row r="540" spans="1:26">
      <c r="A540" s="27" t="s">
        <v>1733</v>
      </c>
      <c r="B540" t="s">
        <v>693</v>
      </c>
      <c r="C540" t="s">
        <v>626</v>
      </c>
      <c r="D540" t="s">
        <v>77</v>
      </c>
      <c r="E540" s="1">
        <v>35200</v>
      </c>
      <c r="G540" s="1">
        <v>27500</v>
      </c>
      <c r="I540" s="2">
        <f>800/1024</f>
        <v>0.78125</v>
      </c>
      <c r="J540" s="2" t="s">
        <v>740</v>
      </c>
      <c r="N540" s="14" t="s">
        <v>230</v>
      </c>
      <c r="P540" t="s">
        <v>53</v>
      </c>
      <c r="Q540">
        <v>1.98</v>
      </c>
      <c r="R540" t="s">
        <v>678</v>
      </c>
      <c r="S540">
        <v>22</v>
      </c>
      <c r="T540">
        <v>33</v>
      </c>
      <c r="U540">
        <v>110</v>
      </c>
      <c r="V540">
        <v>22.53</v>
      </c>
      <c r="W540" t="s">
        <v>7</v>
      </c>
      <c r="X540" s="2" t="s">
        <v>271</v>
      </c>
      <c r="Z540" t="s">
        <v>640</v>
      </c>
    </row>
    <row r="541" spans="1:26">
      <c r="A541" s="27" t="s">
        <v>1733</v>
      </c>
      <c r="B541" t="s">
        <v>694</v>
      </c>
      <c r="C541" t="s">
        <v>626</v>
      </c>
      <c r="D541" t="s">
        <v>77</v>
      </c>
      <c r="E541" s="1">
        <v>42900</v>
      </c>
      <c r="G541" s="1">
        <v>31350</v>
      </c>
      <c r="I541" s="2">
        <v>1.6</v>
      </c>
      <c r="J541" s="2" t="s">
        <v>746</v>
      </c>
      <c r="N541" s="14" t="s">
        <v>46</v>
      </c>
      <c r="P541" t="s">
        <v>53</v>
      </c>
      <c r="Q541">
        <v>1.98</v>
      </c>
      <c r="R541" t="s">
        <v>678</v>
      </c>
      <c r="S541">
        <v>22</v>
      </c>
      <c r="T541">
        <v>33</v>
      </c>
      <c r="U541">
        <v>110</v>
      </c>
      <c r="V541">
        <v>22.53</v>
      </c>
      <c r="W541" t="s">
        <v>7</v>
      </c>
      <c r="X541" s="2" t="s">
        <v>271</v>
      </c>
      <c r="Z541" t="s">
        <v>640</v>
      </c>
    </row>
    <row r="542" spans="1:26">
      <c r="A542" s="27" t="s">
        <v>1733</v>
      </c>
      <c r="B542" t="s">
        <v>695</v>
      </c>
      <c r="C542" t="s">
        <v>626</v>
      </c>
      <c r="D542" t="s">
        <v>77</v>
      </c>
      <c r="E542" s="1">
        <v>53900</v>
      </c>
      <c r="G542" s="1">
        <v>39050</v>
      </c>
      <c r="I542" s="2">
        <v>2.6</v>
      </c>
      <c r="J542" s="2" t="s">
        <v>767</v>
      </c>
      <c r="N542" s="14" t="s">
        <v>48</v>
      </c>
      <c r="P542" t="s">
        <v>41</v>
      </c>
      <c r="Q542">
        <v>1.98</v>
      </c>
      <c r="R542" t="s">
        <v>678</v>
      </c>
      <c r="S542">
        <v>22</v>
      </c>
      <c r="T542">
        <v>33</v>
      </c>
      <c r="U542">
        <v>110</v>
      </c>
      <c r="V542">
        <v>22.53</v>
      </c>
      <c r="W542" t="s">
        <v>7</v>
      </c>
      <c r="X542" s="2" t="s">
        <v>271</v>
      </c>
      <c r="Z542" t="s">
        <v>640</v>
      </c>
    </row>
    <row r="543" spans="1:26">
      <c r="A543" s="27" t="s">
        <v>1733</v>
      </c>
      <c r="B543" t="s">
        <v>696</v>
      </c>
      <c r="C543" t="s">
        <v>626</v>
      </c>
      <c r="D543" t="s">
        <v>77</v>
      </c>
      <c r="E543" s="1">
        <v>64900</v>
      </c>
      <c r="G543" s="1">
        <v>47300</v>
      </c>
      <c r="I543" s="2">
        <v>5</v>
      </c>
      <c r="J543" s="2" t="s">
        <v>752</v>
      </c>
      <c r="N543" s="14" t="s">
        <v>32</v>
      </c>
      <c r="P543" t="s">
        <v>705</v>
      </c>
      <c r="Q543">
        <v>1.98</v>
      </c>
      <c r="R543" t="s">
        <v>678</v>
      </c>
      <c r="S543">
        <v>22</v>
      </c>
      <c r="T543">
        <v>33</v>
      </c>
      <c r="U543">
        <v>110</v>
      </c>
      <c r="V543">
        <v>22.53</v>
      </c>
      <c r="W543" t="s">
        <v>7</v>
      </c>
      <c r="X543" s="2" t="s">
        <v>271</v>
      </c>
      <c r="Z543" t="s">
        <v>640</v>
      </c>
    </row>
    <row r="544" spans="1:26">
      <c r="A544" s="27" t="s">
        <v>1733</v>
      </c>
      <c r="B544" t="s">
        <v>697</v>
      </c>
      <c r="C544" t="s">
        <v>626</v>
      </c>
      <c r="D544" t="s">
        <v>77</v>
      </c>
      <c r="E544" s="1">
        <v>75900</v>
      </c>
      <c r="G544" s="1">
        <v>56100</v>
      </c>
      <c r="I544" s="2">
        <v>9</v>
      </c>
      <c r="J544" s="2" t="s">
        <v>764</v>
      </c>
      <c r="N544" s="14" t="s">
        <v>513</v>
      </c>
      <c r="P544" t="s">
        <v>516</v>
      </c>
      <c r="Q544">
        <v>1.98</v>
      </c>
      <c r="R544" t="s">
        <v>678</v>
      </c>
      <c r="S544">
        <v>22</v>
      </c>
      <c r="T544">
        <v>33</v>
      </c>
      <c r="U544">
        <v>110</v>
      </c>
      <c r="V544">
        <v>22.53</v>
      </c>
      <c r="W544" t="s">
        <v>7</v>
      </c>
      <c r="X544" s="2" t="s">
        <v>271</v>
      </c>
      <c r="Z544" t="s">
        <v>640</v>
      </c>
    </row>
    <row r="545" spans="1:26">
      <c r="A545" s="27" t="s">
        <v>1733</v>
      </c>
      <c r="B545" t="s">
        <v>698</v>
      </c>
      <c r="C545" t="s">
        <v>626</v>
      </c>
      <c r="D545" t="s">
        <v>77</v>
      </c>
      <c r="E545" s="1">
        <v>90200</v>
      </c>
      <c r="G545" s="1">
        <v>68200</v>
      </c>
      <c r="I545" s="2">
        <v>13</v>
      </c>
      <c r="J545" s="2" t="s">
        <v>765</v>
      </c>
      <c r="N545" s="14" t="s">
        <v>511</v>
      </c>
      <c r="P545" t="s">
        <v>515</v>
      </c>
      <c r="Q545">
        <v>1.98</v>
      </c>
      <c r="R545" t="s">
        <v>678</v>
      </c>
      <c r="S545">
        <v>22</v>
      </c>
      <c r="T545">
        <v>33</v>
      </c>
      <c r="U545">
        <v>110</v>
      </c>
      <c r="V545">
        <v>22.53</v>
      </c>
      <c r="W545" t="s">
        <v>7</v>
      </c>
      <c r="X545" s="2" t="s">
        <v>271</v>
      </c>
      <c r="Z545" t="s">
        <v>640</v>
      </c>
    </row>
    <row r="546" spans="1:26">
      <c r="A546" s="27" t="s">
        <v>1733</v>
      </c>
      <c r="B546" t="s">
        <v>699</v>
      </c>
      <c r="C546" t="s">
        <v>626</v>
      </c>
      <c r="D546" t="s">
        <v>77</v>
      </c>
      <c r="E546" s="1">
        <v>9790</v>
      </c>
      <c r="G546" s="1">
        <v>5390</v>
      </c>
      <c r="Q546">
        <v>1.98</v>
      </c>
      <c r="R546" t="s">
        <v>678</v>
      </c>
      <c r="S546">
        <v>22</v>
      </c>
      <c r="T546">
        <v>44</v>
      </c>
      <c r="U546">
        <v>110</v>
      </c>
      <c r="V546">
        <v>22.53</v>
      </c>
      <c r="W546" t="s">
        <v>7</v>
      </c>
      <c r="X546" s="2" t="s">
        <v>271</v>
      </c>
      <c r="Z546" t="s">
        <v>640</v>
      </c>
    </row>
    <row r="547" spans="1:26">
      <c r="A547" s="27" t="s">
        <v>1733</v>
      </c>
      <c r="B547" t="s">
        <v>700</v>
      </c>
      <c r="C547" t="s">
        <v>626</v>
      </c>
      <c r="D547" t="s">
        <v>77</v>
      </c>
      <c r="E547" s="1">
        <v>14900</v>
      </c>
      <c r="I547" s="2">
        <f>300/1024</f>
        <v>0.29296875</v>
      </c>
      <c r="N547" s="14" t="s">
        <v>143</v>
      </c>
      <c r="P547" t="s">
        <v>277</v>
      </c>
      <c r="Q547">
        <v>1.98</v>
      </c>
      <c r="R547" t="s">
        <v>678</v>
      </c>
      <c r="S547">
        <v>22</v>
      </c>
      <c r="T547">
        <v>44</v>
      </c>
      <c r="U547">
        <v>110</v>
      </c>
      <c r="V547">
        <v>22.53</v>
      </c>
      <c r="W547" t="s">
        <v>7</v>
      </c>
      <c r="X547" s="2" t="s">
        <v>271</v>
      </c>
      <c r="Z547" t="s">
        <v>640</v>
      </c>
    </row>
    <row r="548" spans="1:26">
      <c r="A548" s="27" t="s">
        <v>1733</v>
      </c>
      <c r="B548" t="s">
        <v>701</v>
      </c>
      <c r="C548" t="s">
        <v>626</v>
      </c>
      <c r="D548" t="s">
        <v>77</v>
      </c>
      <c r="E548" s="1">
        <v>106700</v>
      </c>
      <c r="G548" s="1">
        <v>80300</v>
      </c>
      <c r="I548" s="2">
        <v>18</v>
      </c>
      <c r="J548" s="2" t="s">
        <v>766</v>
      </c>
      <c r="N548" s="14" t="s">
        <v>704</v>
      </c>
      <c r="P548" t="s">
        <v>706</v>
      </c>
      <c r="Q548">
        <v>1.98</v>
      </c>
      <c r="R548" t="s">
        <v>678</v>
      </c>
      <c r="S548">
        <v>22</v>
      </c>
      <c r="T548">
        <v>33</v>
      </c>
      <c r="U548">
        <v>110</v>
      </c>
      <c r="V548">
        <v>22.53</v>
      </c>
      <c r="W548" t="s">
        <v>7</v>
      </c>
      <c r="X548" s="2" t="s">
        <v>271</v>
      </c>
      <c r="Z548" t="s">
        <v>640</v>
      </c>
    </row>
    <row r="549" spans="1:26">
      <c r="A549" s="27" t="s">
        <v>1733</v>
      </c>
      <c r="B549" t="s">
        <v>702</v>
      </c>
      <c r="C549" t="s">
        <v>626</v>
      </c>
      <c r="D549" t="s">
        <v>77</v>
      </c>
      <c r="E549" s="1">
        <v>14900</v>
      </c>
      <c r="I549" s="2">
        <f>800/1024</f>
        <v>0.78125</v>
      </c>
      <c r="N549" s="14" t="s">
        <v>143</v>
      </c>
      <c r="P549" t="s">
        <v>277</v>
      </c>
      <c r="Q549">
        <v>1.98</v>
      </c>
      <c r="R549" t="s">
        <v>678</v>
      </c>
      <c r="S549">
        <v>22</v>
      </c>
      <c r="T549">
        <v>44</v>
      </c>
      <c r="U549">
        <v>110</v>
      </c>
      <c r="V549">
        <v>22.53</v>
      </c>
      <c r="W549" t="s">
        <v>7</v>
      </c>
      <c r="X549" s="2" t="s">
        <v>271</v>
      </c>
      <c r="Z549" t="s">
        <v>640</v>
      </c>
    </row>
    <row r="550" spans="1:26">
      <c r="A550" s="27" t="s">
        <v>1733</v>
      </c>
      <c r="B550" t="s">
        <v>703</v>
      </c>
      <c r="C550" t="s">
        <v>626</v>
      </c>
      <c r="D550" t="s">
        <v>77</v>
      </c>
      <c r="E550" s="1">
        <v>14900</v>
      </c>
      <c r="I550" s="2">
        <v>1.3</v>
      </c>
      <c r="N550" s="14" t="s">
        <v>143</v>
      </c>
      <c r="P550" t="s">
        <v>277</v>
      </c>
      <c r="Q550">
        <v>1.98</v>
      </c>
      <c r="R550" t="s">
        <v>678</v>
      </c>
      <c r="S550">
        <v>22</v>
      </c>
      <c r="T550">
        <v>44</v>
      </c>
      <c r="U550">
        <v>110</v>
      </c>
      <c r="V550">
        <v>22.53</v>
      </c>
      <c r="W550" t="s">
        <v>7</v>
      </c>
      <c r="X550" s="2" t="s">
        <v>271</v>
      </c>
      <c r="Z550" t="s">
        <v>640</v>
      </c>
    </row>
    <row r="551" spans="1:26">
      <c r="A551" s="27" t="s">
        <v>1733</v>
      </c>
      <c r="B551" t="s">
        <v>707</v>
      </c>
      <c r="C551" t="s">
        <v>626</v>
      </c>
      <c r="D551" t="s">
        <v>77</v>
      </c>
      <c r="E551" s="1">
        <v>35200</v>
      </c>
      <c r="G551" s="1">
        <v>28600</v>
      </c>
      <c r="I551" s="2">
        <f>550/1024</f>
        <v>0.537109375</v>
      </c>
      <c r="J551" s="2" t="s">
        <v>740</v>
      </c>
      <c r="N551" s="14" t="s">
        <v>236</v>
      </c>
      <c r="P551" t="s">
        <v>6</v>
      </c>
      <c r="Q551">
        <v>1.98</v>
      </c>
      <c r="R551" t="s">
        <v>678</v>
      </c>
      <c r="S551">
        <v>22</v>
      </c>
      <c r="T551">
        <v>33</v>
      </c>
      <c r="U551">
        <v>110</v>
      </c>
      <c r="V551">
        <v>22.53</v>
      </c>
      <c r="W551" t="s">
        <v>7</v>
      </c>
      <c r="X551" s="2" t="s">
        <v>271</v>
      </c>
      <c r="Z551" t="s">
        <v>640</v>
      </c>
    </row>
    <row r="552" spans="1:26">
      <c r="A552" s="27" t="s">
        <v>1733</v>
      </c>
      <c r="B552" t="s">
        <v>708</v>
      </c>
      <c r="C552" t="s">
        <v>626</v>
      </c>
      <c r="D552" t="s">
        <v>77</v>
      </c>
      <c r="E552" s="1">
        <v>46200</v>
      </c>
      <c r="G552" s="1">
        <v>35200</v>
      </c>
      <c r="I552" s="2">
        <v>1.1000000000000001</v>
      </c>
      <c r="J552" s="2" t="s">
        <v>746</v>
      </c>
      <c r="N552" s="14" t="s">
        <v>664</v>
      </c>
      <c r="P552" t="s">
        <v>6</v>
      </c>
      <c r="Q552">
        <v>1.98</v>
      </c>
      <c r="R552" t="s">
        <v>678</v>
      </c>
      <c r="S552">
        <v>22</v>
      </c>
      <c r="T552">
        <v>33</v>
      </c>
      <c r="U552">
        <v>110</v>
      </c>
      <c r="V552">
        <v>22.53</v>
      </c>
      <c r="W552" t="s">
        <v>7</v>
      </c>
      <c r="X552" s="2" t="s">
        <v>271</v>
      </c>
      <c r="Z552" t="s">
        <v>640</v>
      </c>
    </row>
    <row r="553" spans="1:26">
      <c r="A553" s="27" t="s">
        <v>1733</v>
      </c>
      <c r="B553" t="s">
        <v>709</v>
      </c>
      <c r="C553" t="s">
        <v>626</v>
      </c>
      <c r="D553" t="s">
        <v>77</v>
      </c>
      <c r="E553" s="1">
        <v>57200</v>
      </c>
      <c r="G553" s="1">
        <v>42900</v>
      </c>
      <c r="I553" s="2">
        <v>2</v>
      </c>
      <c r="J553" s="2" t="s">
        <v>763</v>
      </c>
      <c r="N553" s="14" t="s">
        <v>46</v>
      </c>
      <c r="P553" t="s">
        <v>6</v>
      </c>
      <c r="Q553">
        <v>1.98</v>
      </c>
      <c r="R553" t="s">
        <v>678</v>
      </c>
      <c r="S553">
        <v>22</v>
      </c>
      <c r="T553">
        <v>33</v>
      </c>
      <c r="U553">
        <v>110</v>
      </c>
      <c r="V553">
        <v>22.53</v>
      </c>
      <c r="W553" t="s">
        <v>7</v>
      </c>
      <c r="X553" s="2" t="s">
        <v>271</v>
      </c>
      <c r="Z553" t="s">
        <v>640</v>
      </c>
    </row>
    <row r="554" spans="1:26">
      <c r="A554" s="27" t="s">
        <v>1733</v>
      </c>
      <c r="B554" t="s">
        <v>710</v>
      </c>
      <c r="C554" t="s">
        <v>626</v>
      </c>
      <c r="D554" t="s">
        <v>77</v>
      </c>
      <c r="E554" s="1">
        <v>64900</v>
      </c>
      <c r="G554" s="1">
        <v>47850</v>
      </c>
      <c r="I554" s="2">
        <v>5</v>
      </c>
      <c r="J554" s="2" t="s">
        <v>760</v>
      </c>
      <c r="N554" s="14" t="s">
        <v>665</v>
      </c>
      <c r="P554" t="s">
        <v>6</v>
      </c>
      <c r="Q554">
        <v>1.98</v>
      </c>
      <c r="R554" t="s">
        <v>678</v>
      </c>
      <c r="S554">
        <v>22</v>
      </c>
      <c r="T554">
        <v>33</v>
      </c>
      <c r="U554">
        <v>110</v>
      </c>
      <c r="V554">
        <v>22.53</v>
      </c>
      <c r="W554" t="s">
        <v>7</v>
      </c>
      <c r="X554" s="2" t="s">
        <v>271</v>
      </c>
      <c r="Z554" t="s">
        <v>640</v>
      </c>
    </row>
    <row r="555" spans="1:26">
      <c r="A555" s="27" t="s">
        <v>1733</v>
      </c>
      <c r="B555" t="s">
        <v>711</v>
      </c>
      <c r="C555" t="s">
        <v>626</v>
      </c>
      <c r="D555" t="s">
        <v>77</v>
      </c>
      <c r="E555" s="1">
        <v>75900</v>
      </c>
      <c r="G555" s="1">
        <v>56650</v>
      </c>
      <c r="I555" s="2">
        <v>8</v>
      </c>
      <c r="J555" s="2" t="s">
        <v>764</v>
      </c>
      <c r="N555" s="14" t="s">
        <v>666</v>
      </c>
      <c r="P555" t="s">
        <v>6</v>
      </c>
      <c r="Q555">
        <v>1.98</v>
      </c>
      <c r="R555" t="s">
        <v>678</v>
      </c>
      <c r="S555">
        <v>22</v>
      </c>
      <c r="T555">
        <v>33</v>
      </c>
      <c r="U555">
        <v>110</v>
      </c>
      <c r="V555">
        <v>22.53</v>
      </c>
      <c r="W555" t="s">
        <v>7</v>
      </c>
      <c r="X555" s="2" t="s">
        <v>271</v>
      </c>
      <c r="Z555" t="s">
        <v>640</v>
      </c>
    </row>
    <row r="556" spans="1:26">
      <c r="A556" s="27" t="s">
        <v>1733</v>
      </c>
      <c r="B556" t="s">
        <v>712</v>
      </c>
      <c r="C556" t="s">
        <v>626</v>
      </c>
      <c r="D556" t="s">
        <v>77</v>
      </c>
      <c r="E556" s="1">
        <v>86900</v>
      </c>
      <c r="G556" s="1">
        <v>66000</v>
      </c>
      <c r="I556" s="2">
        <v>12</v>
      </c>
      <c r="J556" s="2" t="s">
        <v>765</v>
      </c>
      <c r="N556" s="14" t="s">
        <v>547</v>
      </c>
      <c r="P556" t="s">
        <v>6</v>
      </c>
      <c r="Q556">
        <v>1.98</v>
      </c>
      <c r="R556" t="s">
        <v>678</v>
      </c>
      <c r="S556">
        <v>22</v>
      </c>
      <c r="T556">
        <v>33</v>
      </c>
      <c r="U556">
        <v>110</v>
      </c>
      <c r="V556">
        <v>22.53</v>
      </c>
      <c r="W556" t="s">
        <v>7</v>
      </c>
      <c r="X556" s="2" t="s">
        <v>271</v>
      </c>
      <c r="Z556" t="s">
        <v>640</v>
      </c>
    </row>
    <row r="557" spans="1:26">
      <c r="A557" s="27" t="s">
        <v>1733</v>
      </c>
      <c r="B557" t="s">
        <v>713</v>
      </c>
      <c r="C557" t="s">
        <v>626</v>
      </c>
      <c r="D557" t="s">
        <v>77</v>
      </c>
      <c r="E557" s="1">
        <v>103400</v>
      </c>
      <c r="G557" s="1">
        <v>78100</v>
      </c>
      <c r="I557" s="2">
        <v>16</v>
      </c>
      <c r="J557" s="2" t="s">
        <v>766</v>
      </c>
      <c r="N557" s="14" t="s">
        <v>512</v>
      </c>
      <c r="P557" t="s">
        <v>6</v>
      </c>
      <c r="Q557">
        <v>1.98</v>
      </c>
      <c r="R557" t="s">
        <v>678</v>
      </c>
      <c r="S557">
        <v>22</v>
      </c>
      <c r="T557">
        <v>33</v>
      </c>
      <c r="U557">
        <v>110</v>
      </c>
      <c r="V557">
        <v>22.53</v>
      </c>
      <c r="W557" t="s">
        <v>7</v>
      </c>
      <c r="X557" s="2" t="s">
        <v>271</v>
      </c>
      <c r="Z557" t="s">
        <v>640</v>
      </c>
    </row>
    <row r="558" spans="1:26">
      <c r="A558" s="27" t="s">
        <v>1733</v>
      </c>
      <c r="B558" t="s">
        <v>714</v>
      </c>
      <c r="C558" t="s">
        <v>626</v>
      </c>
      <c r="D558" t="s">
        <v>5</v>
      </c>
      <c r="E558" s="1">
        <v>14300</v>
      </c>
      <c r="I558" s="2">
        <f>100/1024</f>
        <v>9.765625E-2</v>
      </c>
      <c r="N558" s="14" t="s">
        <v>143</v>
      </c>
      <c r="P558" t="s">
        <v>277</v>
      </c>
      <c r="Q558">
        <v>1.98</v>
      </c>
      <c r="R558">
        <v>3.3</v>
      </c>
      <c r="S558">
        <v>22</v>
      </c>
      <c r="T558">
        <v>33</v>
      </c>
      <c r="U558">
        <v>220</v>
      </c>
      <c r="V558">
        <v>22.53</v>
      </c>
      <c r="W558" t="s">
        <v>7</v>
      </c>
      <c r="X558" s="2" t="s">
        <v>271</v>
      </c>
      <c r="Y558" t="s">
        <v>719</v>
      </c>
    </row>
    <row r="559" spans="1:26">
      <c r="A559" s="27" t="s">
        <v>1733</v>
      </c>
      <c r="B559" t="s">
        <v>715</v>
      </c>
      <c r="C559" t="s">
        <v>626</v>
      </c>
      <c r="D559" t="s">
        <v>5</v>
      </c>
      <c r="E559" s="1">
        <v>16900</v>
      </c>
      <c r="I559" s="2">
        <f>200/1024</f>
        <v>0.1953125</v>
      </c>
      <c r="N559" s="14" t="s">
        <v>241</v>
      </c>
      <c r="P559" t="s">
        <v>277</v>
      </c>
      <c r="Q559">
        <v>1.98</v>
      </c>
      <c r="R559">
        <v>3.3</v>
      </c>
      <c r="S559">
        <v>22</v>
      </c>
      <c r="T559">
        <v>33</v>
      </c>
      <c r="U559">
        <v>220</v>
      </c>
      <c r="V559">
        <v>22.53</v>
      </c>
      <c r="W559" t="s">
        <v>7</v>
      </c>
      <c r="X559" s="2" t="s">
        <v>271</v>
      </c>
      <c r="Y559" t="s">
        <v>719</v>
      </c>
    </row>
    <row r="560" spans="1:26">
      <c r="A560" s="27" t="s">
        <v>1733</v>
      </c>
      <c r="B560" t="s">
        <v>716</v>
      </c>
      <c r="C560" t="s">
        <v>626</v>
      </c>
      <c r="D560" t="s">
        <v>5</v>
      </c>
      <c r="E560" s="1">
        <v>19200</v>
      </c>
      <c r="I560" s="2">
        <f>300/1024</f>
        <v>0.29296875</v>
      </c>
      <c r="N560" s="14" t="s">
        <v>143</v>
      </c>
      <c r="P560" t="s">
        <v>277</v>
      </c>
      <c r="Q560">
        <v>1.98</v>
      </c>
      <c r="R560">
        <v>3.3</v>
      </c>
      <c r="S560">
        <v>22</v>
      </c>
      <c r="T560">
        <v>33</v>
      </c>
      <c r="U560">
        <v>220</v>
      </c>
      <c r="V560">
        <v>22.53</v>
      </c>
      <c r="W560" t="s">
        <v>7</v>
      </c>
      <c r="X560" s="2" t="s">
        <v>271</v>
      </c>
      <c r="Y560" t="s">
        <v>719</v>
      </c>
    </row>
    <row r="561" spans="1:25">
      <c r="A561" s="27" t="s">
        <v>1733</v>
      </c>
      <c r="B561" t="s">
        <v>717</v>
      </c>
      <c r="C561" t="s">
        <v>626</v>
      </c>
      <c r="D561" t="s">
        <v>5</v>
      </c>
      <c r="E561" s="1">
        <v>21900</v>
      </c>
      <c r="I561" s="2">
        <f>300/1024</f>
        <v>0.29296875</v>
      </c>
      <c r="N561" s="14" t="s">
        <v>87</v>
      </c>
      <c r="P561" t="s">
        <v>277</v>
      </c>
      <c r="Q561">
        <v>1.98</v>
      </c>
      <c r="R561">
        <v>3.3</v>
      </c>
      <c r="S561">
        <v>22</v>
      </c>
      <c r="T561">
        <v>33</v>
      </c>
      <c r="U561">
        <v>220</v>
      </c>
      <c r="V561">
        <v>22.53</v>
      </c>
      <c r="W561" t="s">
        <v>7</v>
      </c>
      <c r="X561" s="2" t="s">
        <v>271</v>
      </c>
      <c r="Y561" t="s">
        <v>719</v>
      </c>
    </row>
    <row r="562" spans="1:25">
      <c r="A562" s="27" t="s">
        <v>1733</v>
      </c>
      <c r="B562" t="s">
        <v>718</v>
      </c>
      <c r="C562" t="s">
        <v>626</v>
      </c>
      <c r="D562" t="s">
        <v>5</v>
      </c>
      <c r="E562" s="1">
        <v>17600</v>
      </c>
      <c r="I562" s="2">
        <f>300/1024</f>
        <v>0.29296875</v>
      </c>
      <c r="N562" s="14" t="s">
        <v>25</v>
      </c>
      <c r="P562" t="s">
        <v>233</v>
      </c>
      <c r="Q562">
        <v>1.98</v>
      </c>
      <c r="R562">
        <v>3.3</v>
      </c>
      <c r="S562">
        <v>22</v>
      </c>
      <c r="T562">
        <v>33</v>
      </c>
      <c r="U562">
        <v>220</v>
      </c>
      <c r="V562">
        <v>56.32</v>
      </c>
      <c r="W562" t="s">
        <v>224</v>
      </c>
      <c r="X562" s="2" t="s">
        <v>271</v>
      </c>
      <c r="Y562" t="s">
        <v>719</v>
      </c>
    </row>
    <row r="563" spans="1:25">
      <c r="A563" s="27" t="s">
        <v>1733</v>
      </c>
      <c r="B563" t="s">
        <v>720</v>
      </c>
      <c r="C563" t="s">
        <v>626</v>
      </c>
      <c r="D563" t="s">
        <v>5</v>
      </c>
      <c r="E563" s="1">
        <v>31700</v>
      </c>
      <c r="I563" s="2">
        <f>300/1024</f>
        <v>0.29296875</v>
      </c>
      <c r="M563" s="2" t="s">
        <v>725</v>
      </c>
      <c r="N563" s="14" t="s">
        <v>6</v>
      </c>
      <c r="P563" t="s">
        <v>6</v>
      </c>
      <c r="Q563">
        <v>1.98</v>
      </c>
      <c r="R563">
        <v>3.3</v>
      </c>
      <c r="S563">
        <v>22</v>
      </c>
      <c r="T563">
        <v>33</v>
      </c>
      <c r="U563">
        <v>220</v>
      </c>
      <c r="V563">
        <v>22.53</v>
      </c>
      <c r="W563" t="s">
        <v>7</v>
      </c>
      <c r="X563" s="2" t="s">
        <v>271</v>
      </c>
      <c r="Y563" t="s">
        <v>719</v>
      </c>
    </row>
    <row r="564" spans="1:25">
      <c r="A564" s="27" t="s">
        <v>1733</v>
      </c>
      <c r="B564" t="s">
        <v>721</v>
      </c>
      <c r="C564" t="s">
        <v>626</v>
      </c>
      <c r="D564" t="s">
        <v>5</v>
      </c>
      <c r="E564" s="1">
        <v>36100</v>
      </c>
      <c r="I564" s="2">
        <v>1</v>
      </c>
      <c r="M564" s="2" t="s">
        <v>725</v>
      </c>
      <c r="N564" s="14" t="s">
        <v>6</v>
      </c>
      <c r="P564" t="s">
        <v>6</v>
      </c>
      <c r="Q564">
        <v>1.98</v>
      </c>
      <c r="R564">
        <v>3.3</v>
      </c>
      <c r="S564">
        <v>22</v>
      </c>
      <c r="T564">
        <v>33</v>
      </c>
      <c r="U564">
        <v>220</v>
      </c>
      <c r="V564">
        <v>22.53</v>
      </c>
      <c r="W564" t="s">
        <v>7</v>
      </c>
      <c r="X564" s="2" t="s">
        <v>271</v>
      </c>
      <c r="Y564" t="s">
        <v>719</v>
      </c>
    </row>
    <row r="565" spans="1:25">
      <c r="A565" s="27" t="s">
        <v>1733</v>
      </c>
      <c r="B565" t="s">
        <v>722</v>
      </c>
      <c r="C565" t="s">
        <v>626</v>
      </c>
      <c r="D565" t="s">
        <v>5</v>
      </c>
      <c r="E565" s="1">
        <v>46700</v>
      </c>
      <c r="I565" s="2">
        <v>3</v>
      </c>
      <c r="M565" s="2" t="s">
        <v>725</v>
      </c>
      <c r="N565" s="14" t="s">
        <v>6</v>
      </c>
      <c r="P565" t="s">
        <v>6</v>
      </c>
      <c r="Q565">
        <v>1.98</v>
      </c>
      <c r="R565">
        <v>3.3</v>
      </c>
      <c r="S565">
        <v>22</v>
      </c>
      <c r="T565">
        <v>33</v>
      </c>
      <c r="U565">
        <v>220</v>
      </c>
      <c r="V565">
        <v>22.53</v>
      </c>
      <c r="W565" t="s">
        <v>7</v>
      </c>
      <c r="X565" s="2" t="s">
        <v>271</v>
      </c>
      <c r="Y565" t="s">
        <v>719</v>
      </c>
    </row>
    <row r="566" spans="1:25">
      <c r="A566" s="27" t="s">
        <v>1733</v>
      </c>
      <c r="B566" t="s">
        <v>723</v>
      </c>
      <c r="C566" t="s">
        <v>626</v>
      </c>
      <c r="D566" t="s">
        <v>5</v>
      </c>
      <c r="E566" s="1">
        <v>60300</v>
      </c>
      <c r="I566" s="2">
        <v>10</v>
      </c>
      <c r="K566" s="2" t="s">
        <v>737</v>
      </c>
      <c r="L566" s="2" t="s">
        <v>738</v>
      </c>
      <c r="N566" s="14" t="s">
        <v>6</v>
      </c>
      <c r="P566" t="s">
        <v>6</v>
      </c>
      <c r="Q566">
        <v>1.98</v>
      </c>
      <c r="R566">
        <v>3.3</v>
      </c>
      <c r="S566">
        <v>22</v>
      </c>
      <c r="T566">
        <v>33</v>
      </c>
      <c r="U566">
        <v>220</v>
      </c>
      <c r="V566">
        <v>22.53</v>
      </c>
      <c r="W566" t="s">
        <v>7</v>
      </c>
      <c r="X566" s="2" t="s">
        <v>271</v>
      </c>
      <c r="Y566" t="s">
        <v>719</v>
      </c>
    </row>
    <row r="567" spans="1:25">
      <c r="A567" s="27" t="s">
        <v>1733</v>
      </c>
      <c r="B567" t="s">
        <v>724</v>
      </c>
      <c r="C567" t="s">
        <v>626</v>
      </c>
      <c r="D567" t="s">
        <v>5</v>
      </c>
      <c r="E567" s="1">
        <v>50400</v>
      </c>
      <c r="I567" s="2">
        <v>6</v>
      </c>
      <c r="M567" s="2" t="s">
        <v>725</v>
      </c>
      <c r="N567" s="14" t="s">
        <v>6</v>
      </c>
      <c r="P567" t="s">
        <v>6</v>
      </c>
      <c r="Q567">
        <v>1.98</v>
      </c>
      <c r="R567">
        <v>3.3</v>
      </c>
      <c r="S567">
        <v>22</v>
      </c>
      <c r="T567">
        <v>33</v>
      </c>
      <c r="U567">
        <v>220</v>
      </c>
      <c r="V567">
        <v>22.53</v>
      </c>
      <c r="W567" t="s">
        <v>7</v>
      </c>
      <c r="X567" s="2" t="s">
        <v>271</v>
      </c>
      <c r="Y567" t="s">
        <v>719</v>
      </c>
    </row>
    <row r="568" spans="1:25">
      <c r="A568" s="27" t="s">
        <v>1733</v>
      </c>
      <c r="B568" t="s">
        <v>726</v>
      </c>
      <c r="C568" t="s">
        <v>626</v>
      </c>
      <c r="D568" t="s">
        <v>5</v>
      </c>
      <c r="E568" s="1">
        <v>20900</v>
      </c>
      <c r="I568" s="2">
        <f>250/1024</f>
        <v>0.244140625</v>
      </c>
      <c r="N568" s="14" t="s">
        <v>8</v>
      </c>
      <c r="P568" t="s">
        <v>9</v>
      </c>
      <c r="Q568">
        <v>1.98</v>
      </c>
      <c r="R568">
        <v>3.3</v>
      </c>
      <c r="S568">
        <v>22</v>
      </c>
      <c r="T568">
        <v>33</v>
      </c>
      <c r="U568">
        <v>220</v>
      </c>
      <c r="V568">
        <v>22.53</v>
      </c>
      <c r="W568" t="s">
        <v>7</v>
      </c>
      <c r="X568" s="2" t="s">
        <v>271</v>
      </c>
      <c r="Y568" t="s">
        <v>16</v>
      </c>
    </row>
    <row r="569" spans="1:25">
      <c r="A569" s="27" t="s">
        <v>1733</v>
      </c>
      <c r="B569" t="s">
        <v>727</v>
      </c>
      <c r="C569" t="s">
        <v>626</v>
      </c>
      <c r="D569" t="s">
        <v>5</v>
      </c>
      <c r="E569" s="1">
        <v>27500</v>
      </c>
      <c r="I569" s="2">
        <v>1</v>
      </c>
      <c r="N569" s="14" t="s">
        <v>8</v>
      </c>
      <c r="P569" t="s">
        <v>9</v>
      </c>
      <c r="Q569">
        <v>1.98</v>
      </c>
      <c r="R569">
        <v>3.3</v>
      </c>
      <c r="S569">
        <v>22</v>
      </c>
      <c r="T569">
        <v>33</v>
      </c>
      <c r="U569">
        <v>220</v>
      </c>
      <c r="V569">
        <v>22.53</v>
      </c>
      <c r="W569" t="s">
        <v>7</v>
      </c>
      <c r="X569" s="2" t="s">
        <v>271</v>
      </c>
      <c r="Y569" t="s">
        <v>16</v>
      </c>
    </row>
    <row r="570" spans="1:25">
      <c r="A570" s="27" t="s">
        <v>1733</v>
      </c>
      <c r="B570" t="s">
        <v>728</v>
      </c>
      <c r="C570" t="s">
        <v>626</v>
      </c>
      <c r="D570" t="s">
        <v>5</v>
      </c>
      <c r="E570" s="1">
        <v>30800</v>
      </c>
      <c r="I570" s="2">
        <v>2</v>
      </c>
      <c r="N570" s="14" t="s">
        <v>6</v>
      </c>
      <c r="P570" t="s">
        <v>6</v>
      </c>
      <c r="Q570">
        <v>1.98</v>
      </c>
      <c r="R570">
        <v>3.3</v>
      </c>
      <c r="S570">
        <v>22</v>
      </c>
      <c r="T570">
        <v>33</v>
      </c>
      <c r="U570">
        <v>220</v>
      </c>
      <c r="V570">
        <v>22.53</v>
      </c>
      <c r="W570" t="s">
        <v>7</v>
      </c>
      <c r="X570" s="2" t="s">
        <v>271</v>
      </c>
      <c r="Y570" t="s">
        <v>16</v>
      </c>
    </row>
    <row r="571" spans="1:25">
      <c r="A571" s="27" t="s">
        <v>1733</v>
      </c>
      <c r="B571" t="s">
        <v>729</v>
      </c>
      <c r="C571" t="s">
        <v>626</v>
      </c>
      <c r="D571" t="s">
        <v>5</v>
      </c>
      <c r="E571" s="1">
        <v>37400</v>
      </c>
      <c r="I571" s="2">
        <v>3</v>
      </c>
      <c r="N571" s="14" t="s">
        <v>8</v>
      </c>
      <c r="P571" t="s">
        <v>9</v>
      </c>
      <c r="Q571">
        <v>1.98</v>
      </c>
      <c r="R571">
        <v>3.3</v>
      </c>
      <c r="S571">
        <v>22</v>
      </c>
      <c r="T571">
        <v>33</v>
      </c>
      <c r="U571">
        <v>220</v>
      </c>
      <c r="V571">
        <v>22.53</v>
      </c>
      <c r="W571" t="s">
        <v>7</v>
      </c>
      <c r="X571" s="2" t="s">
        <v>271</v>
      </c>
      <c r="Y571" t="s">
        <v>16</v>
      </c>
    </row>
    <row r="572" spans="1:25">
      <c r="A572" s="27" t="s">
        <v>1733</v>
      </c>
      <c r="B572" t="s">
        <v>730</v>
      </c>
      <c r="C572" t="s">
        <v>626</v>
      </c>
      <c r="D572" t="s">
        <v>5</v>
      </c>
      <c r="E572" s="1">
        <v>45650</v>
      </c>
      <c r="I572" s="2">
        <v>10</v>
      </c>
      <c r="N572" s="14" t="s">
        <v>8</v>
      </c>
      <c r="P572" t="s">
        <v>9</v>
      </c>
      <c r="Q572">
        <v>1.98</v>
      </c>
      <c r="R572">
        <v>3.3</v>
      </c>
      <c r="S572">
        <v>22</v>
      </c>
      <c r="T572">
        <v>33</v>
      </c>
      <c r="U572">
        <v>220</v>
      </c>
      <c r="V572">
        <v>22.53</v>
      </c>
      <c r="W572" t="s">
        <v>7</v>
      </c>
      <c r="X572" s="2" t="s">
        <v>271</v>
      </c>
      <c r="Y572" t="s">
        <v>16</v>
      </c>
    </row>
    <row r="573" spans="1:25">
      <c r="A573" s="27" t="s">
        <v>1733</v>
      </c>
      <c r="B573" t="s">
        <v>689</v>
      </c>
      <c r="C573" t="s">
        <v>626</v>
      </c>
      <c r="D573" t="s">
        <v>5</v>
      </c>
      <c r="E573" s="1">
        <v>9700</v>
      </c>
      <c r="I573" s="2">
        <v>0</v>
      </c>
      <c r="N573" s="14" t="s">
        <v>627</v>
      </c>
      <c r="P573" t="s">
        <v>628</v>
      </c>
      <c r="Q573">
        <v>1.98</v>
      </c>
      <c r="R573">
        <v>3.3</v>
      </c>
      <c r="S573">
        <v>22</v>
      </c>
      <c r="T573">
        <v>33</v>
      </c>
      <c r="U573">
        <v>220</v>
      </c>
      <c r="V573">
        <v>22.53</v>
      </c>
      <c r="W573" t="s">
        <v>7</v>
      </c>
      <c r="X573" s="2" t="s">
        <v>271</v>
      </c>
      <c r="Y573" t="s">
        <v>719</v>
      </c>
    </row>
    <row r="574" spans="1:25">
      <c r="A574" s="27" t="s">
        <v>1733</v>
      </c>
      <c r="B574" t="s">
        <v>731</v>
      </c>
      <c r="C574" t="s">
        <v>626</v>
      </c>
      <c r="D574" t="s">
        <v>5</v>
      </c>
      <c r="E574" s="1">
        <v>9790</v>
      </c>
      <c r="G574" s="1">
        <v>5390</v>
      </c>
      <c r="H574" s="1" t="s">
        <v>795</v>
      </c>
      <c r="I574" s="2">
        <v>0</v>
      </c>
      <c r="N574" s="14" t="s">
        <v>627</v>
      </c>
      <c r="P574" t="s">
        <v>628</v>
      </c>
      <c r="Q574">
        <v>1.98</v>
      </c>
      <c r="R574">
        <v>3.3</v>
      </c>
      <c r="S574">
        <v>22</v>
      </c>
      <c r="T574">
        <v>33</v>
      </c>
      <c r="U574">
        <v>220</v>
      </c>
      <c r="V574">
        <v>22.53</v>
      </c>
      <c r="W574" t="s">
        <v>7</v>
      </c>
      <c r="X574" s="2" t="s">
        <v>271</v>
      </c>
      <c r="Y574" t="s">
        <v>719</v>
      </c>
    </row>
    <row r="575" spans="1:25">
      <c r="A575" s="27" t="s">
        <v>1734</v>
      </c>
      <c r="B575" t="s">
        <v>768</v>
      </c>
      <c r="C575" t="s">
        <v>626</v>
      </c>
      <c r="D575" t="s">
        <v>77</v>
      </c>
      <c r="E575" s="1">
        <v>0</v>
      </c>
      <c r="G575" s="1">
        <v>0</v>
      </c>
      <c r="H575" s="1" t="s">
        <v>795</v>
      </c>
      <c r="Q575">
        <v>2.64</v>
      </c>
      <c r="R575">
        <v>2.64</v>
      </c>
      <c r="S575">
        <v>17</v>
      </c>
      <c r="T575">
        <v>26</v>
      </c>
      <c r="U575">
        <v>88</v>
      </c>
      <c r="V575">
        <v>56.32</v>
      </c>
      <c r="W575" t="s">
        <v>224</v>
      </c>
      <c r="X575" s="2" t="s">
        <v>271</v>
      </c>
    </row>
    <row r="576" spans="1:25">
      <c r="A576" s="27" t="s">
        <v>1734</v>
      </c>
      <c r="B576" t="s">
        <v>769</v>
      </c>
      <c r="C576" t="s">
        <v>626</v>
      </c>
      <c r="D576" t="s">
        <v>77</v>
      </c>
      <c r="E576" s="1">
        <v>3304</v>
      </c>
      <c r="G576" s="1">
        <v>0</v>
      </c>
      <c r="H576" s="1" t="s">
        <v>795</v>
      </c>
      <c r="I576" s="2">
        <f>100/1024</f>
        <v>9.765625E-2</v>
      </c>
      <c r="N576" s="2" t="s">
        <v>25</v>
      </c>
      <c r="Q576">
        <v>1.98</v>
      </c>
      <c r="R576">
        <v>2.64</v>
      </c>
      <c r="S576">
        <v>22</v>
      </c>
      <c r="T576">
        <v>26</v>
      </c>
      <c r="U576">
        <v>88</v>
      </c>
      <c r="V576">
        <v>56.32</v>
      </c>
      <c r="W576" t="s">
        <v>224</v>
      </c>
      <c r="X576" s="2" t="s">
        <v>271</v>
      </c>
    </row>
    <row r="577" spans="1:24">
      <c r="A577" s="27" t="s">
        <v>1734</v>
      </c>
      <c r="B577" t="s">
        <v>770</v>
      </c>
      <c r="C577" t="s">
        <v>626</v>
      </c>
      <c r="D577" t="s">
        <v>77</v>
      </c>
      <c r="E577" s="1">
        <v>3904</v>
      </c>
      <c r="G577" s="1">
        <v>0</v>
      </c>
      <c r="H577" s="1" t="s">
        <v>795</v>
      </c>
      <c r="I577" s="2">
        <f>500/1024</f>
        <v>0.48828125</v>
      </c>
      <c r="N577" s="2" t="s">
        <v>143</v>
      </c>
      <c r="Q577">
        <v>1.98</v>
      </c>
      <c r="R577">
        <v>2.64</v>
      </c>
      <c r="S577">
        <v>22</v>
      </c>
      <c r="T577">
        <v>26</v>
      </c>
      <c r="U577">
        <v>88</v>
      </c>
      <c r="V577">
        <v>56.32</v>
      </c>
      <c r="W577" t="s">
        <v>224</v>
      </c>
      <c r="X577" s="2" t="s">
        <v>271</v>
      </c>
    </row>
    <row r="578" spans="1:24">
      <c r="B578" t="s">
        <v>771</v>
      </c>
      <c r="C578" t="s">
        <v>626</v>
      </c>
      <c r="D578" t="s">
        <v>77</v>
      </c>
      <c r="E578" s="1">
        <v>7590</v>
      </c>
      <c r="G578" s="1">
        <v>0</v>
      </c>
      <c r="H578" s="1" t="s">
        <v>795</v>
      </c>
      <c r="I578" s="2">
        <f>900/1024</f>
        <v>0.87890625</v>
      </c>
      <c r="N578" s="2"/>
      <c r="Q578">
        <v>0.99</v>
      </c>
      <c r="R578">
        <v>2.64</v>
      </c>
      <c r="S578">
        <v>22</v>
      </c>
      <c r="T578">
        <v>26</v>
      </c>
      <c r="U578">
        <v>88</v>
      </c>
      <c r="V578">
        <v>56.32</v>
      </c>
      <c r="W578" t="s">
        <v>224</v>
      </c>
      <c r="X578" s="2" t="s">
        <v>271</v>
      </c>
    </row>
    <row r="579" spans="1:24">
      <c r="B579" t="s">
        <v>772</v>
      </c>
      <c r="C579" t="s">
        <v>626</v>
      </c>
      <c r="D579" t="s">
        <v>77</v>
      </c>
      <c r="E579" s="1">
        <v>6050</v>
      </c>
      <c r="G579" s="1">
        <v>0</v>
      </c>
      <c r="H579" s="1" t="s">
        <v>795</v>
      </c>
      <c r="N579" s="2"/>
      <c r="Q579">
        <v>1.98</v>
      </c>
      <c r="R579">
        <v>2.64</v>
      </c>
      <c r="S579">
        <v>17</v>
      </c>
      <c r="T579">
        <v>26</v>
      </c>
      <c r="U579">
        <v>88</v>
      </c>
      <c r="V579">
        <v>56.32</v>
      </c>
      <c r="W579" t="s">
        <v>224</v>
      </c>
      <c r="X579" s="2" t="s">
        <v>271</v>
      </c>
    </row>
    <row r="580" spans="1:24">
      <c r="B580" t="s">
        <v>773</v>
      </c>
      <c r="C580" t="s">
        <v>626</v>
      </c>
      <c r="D580" t="s">
        <v>77</v>
      </c>
      <c r="E580" s="1">
        <v>12100</v>
      </c>
      <c r="G580" s="1">
        <v>0</v>
      </c>
      <c r="H580" s="1" t="s">
        <v>795</v>
      </c>
      <c r="N580" s="2"/>
      <c r="Q580">
        <v>1.43</v>
      </c>
      <c r="R580">
        <v>2.64</v>
      </c>
      <c r="S580">
        <v>17</v>
      </c>
      <c r="T580">
        <v>44</v>
      </c>
      <c r="U580">
        <v>110</v>
      </c>
      <c r="V580">
        <v>56.32</v>
      </c>
      <c r="W580" t="s">
        <v>224</v>
      </c>
      <c r="X580" s="2" t="s">
        <v>271</v>
      </c>
    </row>
    <row r="581" spans="1:24">
      <c r="A581" s="27" t="s">
        <v>1734</v>
      </c>
      <c r="B581" t="s">
        <v>774</v>
      </c>
      <c r="C581" t="s">
        <v>626</v>
      </c>
      <c r="D581" t="s">
        <v>77</v>
      </c>
      <c r="E581" s="1">
        <v>6990</v>
      </c>
      <c r="G581" s="1">
        <v>0</v>
      </c>
      <c r="H581" s="1" t="s">
        <v>795</v>
      </c>
      <c r="N581" s="2" t="s">
        <v>143</v>
      </c>
      <c r="Q581">
        <v>1.98</v>
      </c>
      <c r="R581">
        <v>3.3</v>
      </c>
      <c r="S581">
        <v>22</v>
      </c>
      <c r="T581">
        <v>44</v>
      </c>
      <c r="U581">
        <v>110</v>
      </c>
      <c r="V581">
        <v>56.32</v>
      </c>
      <c r="W581" t="s">
        <v>224</v>
      </c>
      <c r="X581" s="2" t="s">
        <v>271</v>
      </c>
    </row>
    <row r="582" spans="1:24">
      <c r="A582" s="27" t="s">
        <v>1734</v>
      </c>
      <c r="B582" t="s">
        <v>775</v>
      </c>
      <c r="C582" t="s">
        <v>626</v>
      </c>
      <c r="D582" t="s">
        <v>77</v>
      </c>
      <c r="E582" s="1">
        <v>4290</v>
      </c>
      <c r="G582" s="1">
        <v>0</v>
      </c>
      <c r="H582" s="1" t="s">
        <v>795</v>
      </c>
      <c r="I582" s="2">
        <v>2</v>
      </c>
      <c r="N582" s="2" t="s">
        <v>143</v>
      </c>
      <c r="Q582">
        <v>1.98</v>
      </c>
      <c r="R582">
        <v>3.3</v>
      </c>
      <c r="S582">
        <v>22</v>
      </c>
      <c r="T582">
        <v>44</v>
      </c>
      <c r="U582">
        <v>110</v>
      </c>
      <c r="V582">
        <v>56.32</v>
      </c>
      <c r="W582" t="s">
        <v>224</v>
      </c>
      <c r="X582" s="2" t="s">
        <v>271</v>
      </c>
    </row>
    <row r="583" spans="1:24">
      <c r="A583" s="27" t="s">
        <v>1734</v>
      </c>
      <c r="B583" t="s">
        <v>776</v>
      </c>
      <c r="C583" t="s">
        <v>626</v>
      </c>
      <c r="D583" t="s">
        <v>77</v>
      </c>
      <c r="E583" s="1">
        <v>2950</v>
      </c>
      <c r="G583" s="1">
        <v>0</v>
      </c>
      <c r="H583" s="1" t="s">
        <v>795</v>
      </c>
      <c r="I583" s="2">
        <v>1.3</v>
      </c>
      <c r="N583" s="2" t="s">
        <v>8</v>
      </c>
      <c r="P583" t="s">
        <v>9</v>
      </c>
      <c r="Q583">
        <v>1.98</v>
      </c>
      <c r="R583">
        <v>3.3</v>
      </c>
      <c r="S583">
        <v>22</v>
      </c>
      <c r="T583">
        <v>44</v>
      </c>
      <c r="U583">
        <v>110</v>
      </c>
      <c r="V583">
        <v>56.32</v>
      </c>
      <c r="W583" t="s">
        <v>224</v>
      </c>
      <c r="X583" s="2" t="s">
        <v>271</v>
      </c>
    </row>
    <row r="584" spans="1:24">
      <c r="A584" s="27" t="s">
        <v>1734</v>
      </c>
      <c r="B584" t="s">
        <v>777</v>
      </c>
      <c r="C584" t="s">
        <v>626</v>
      </c>
      <c r="D584" t="s">
        <v>77</v>
      </c>
      <c r="E584" s="1">
        <v>4400</v>
      </c>
      <c r="G584" s="1">
        <v>0</v>
      </c>
      <c r="H584" s="1" t="s">
        <v>795</v>
      </c>
      <c r="N584" s="2" t="s">
        <v>65</v>
      </c>
      <c r="P584" t="s">
        <v>128</v>
      </c>
      <c r="Q584">
        <v>1.98</v>
      </c>
      <c r="R584">
        <v>3.3</v>
      </c>
      <c r="S584">
        <v>22</v>
      </c>
      <c r="T584">
        <v>44</v>
      </c>
      <c r="U584">
        <v>110</v>
      </c>
      <c r="V584">
        <v>56.32</v>
      </c>
      <c r="W584" t="s">
        <v>224</v>
      </c>
      <c r="X584" s="2" t="s">
        <v>271</v>
      </c>
    </row>
    <row r="585" spans="1:24">
      <c r="A585" s="27" t="s">
        <v>1734</v>
      </c>
      <c r="B585" t="s">
        <v>778</v>
      </c>
      <c r="C585" t="s">
        <v>626</v>
      </c>
      <c r="D585" t="s">
        <v>77</v>
      </c>
      <c r="E585" s="1">
        <v>2950</v>
      </c>
      <c r="G585" s="1">
        <v>0</v>
      </c>
      <c r="H585" s="1" t="s">
        <v>795</v>
      </c>
      <c r="N585" s="2" t="s">
        <v>8</v>
      </c>
      <c r="P585" t="s">
        <v>9</v>
      </c>
      <c r="Q585">
        <v>1.98</v>
      </c>
      <c r="R585">
        <v>3.3</v>
      </c>
      <c r="S585">
        <v>22</v>
      </c>
      <c r="T585">
        <v>44</v>
      </c>
      <c r="U585">
        <v>110</v>
      </c>
      <c r="V585">
        <v>56.32</v>
      </c>
      <c r="W585" t="s">
        <v>224</v>
      </c>
      <c r="X585" s="2" t="s">
        <v>271</v>
      </c>
    </row>
    <row r="586" spans="1:24">
      <c r="A586" s="27" t="s">
        <v>1734</v>
      </c>
      <c r="B586" t="s">
        <v>779</v>
      </c>
      <c r="C586" t="s">
        <v>626</v>
      </c>
      <c r="D586" t="s">
        <v>77</v>
      </c>
      <c r="E586" s="1">
        <v>4400</v>
      </c>
      <c r="G586" s="1">
        <v>0</v>
      </c>
      <c r="H586" s="1" t="s">
        <v>795</v>
      </c>
      <c r="N586" s="2" t="s">
        <v>65</v>
      </c>
      <c r="P586" t="s">
        <v>128</v>
      </c>
      <c r="Q586">
        <v>1.98</v>
      </c>
      <c r="R586">
        <v>3.3</v>
      </c>
      <c r="S586">
        <v>22</v>
      </c>
      <c r="T586">
        <v>44</v>
      </c>
      <c r="U586">
        <v>110</v>
      </c>
      <c r="V586">
        <v>56.32</v>
      </c>
      <c r="W586" t="s">
        <v>224</v>
      </c>
      <c r="X586" s="2" t="s">
        <v>271</v>
      </c>
    </row>
    <row r="587" spans="1:24">
      <c r="A587" s="27" t="s">
        <v>1734</v>
      </c>
      <c r="B587" t="s">
        <v>780</v>
      </c>
      <c r="C587" t="s">
        <v>626</v>
      </c>
      <c r="D587" t="s">
        <v>77</v>
      </c>
      <c r="E587" s="1">
        <v>4900</v>
      </c>
      <c r="G587" s="1">
        <v>0</v>
      </c>
      <c r="H587" s="1" t="s">
        <v>795</v>
      </c>
      <c r="N587" s="2" t="s">
        <v>8</v>
      </c>
      <c r="P587" t="s">
        <v>783</v>
      </c>
      <c r="Q587">
        <v>1.98</v>
      </c>
      <c r="R587">
        <v>3.3</v>
      </c>
      <c r="S587">
        <v>22</v>
      </c>
      <c r="T587">
        <v>44</v>
      </c>
      <c r="U587">
        <v>110</v>
      </c>
      <c r="V587">
        <v>56.32</v>
      </c>
      <c r="W587" t="s">
        <v>224</v>
      </c>
      <c r="X587" s="2" t="s">
        <v>271</v>
      </c>
    </row>
    <row r="588" spans="1:24">
      <c r="A588" s="27" t="s">
        <v>1734</v>
      </c>
      <c r="B588" t="s">
        <v>781</v>
      </c>
      <c r="C588" t="s">
        <v>626</v>
      </c>
      <c r="D588" t="s">
        <v>77</v>
      </c>
      <c r="E588" s="1">
        <v>8900</v>
      </c>
      <c r="G588" s="1">
        <v>0</v>
      </c>
      <c r="H588" s="1" t="s">
        <v>795</v>
      </c>
      <c r="N588" s="2" t="s">
        <v>65</v>
      </c>
      <c r="P588" t="s">
        <v>61</v>
      </c>
      <c r="Q588">
        <v>1.98</v>
      </c>
      <c r="R588">
        <v>3.3</v>
      </c>
      <c r="S588">
        <v>22</v>
      </c>
      <c r="T588">
        <v>44</v>
      </c>
      <c r="U588">
        <v>110</v>
      </c>
      <c r="V588">
        <v>56.32</v>
      </c>
      <c r="W588" t="s">
        <v>224</v>
      </c>
      <c r="X588" s="2" t="s">
        <v>271</v>
      </c>
    </row>
    <row r="589" spans="1:24">
      <c r="A589" s="27" t="s">
        <v>1735</v>
      </c>
      <c r="B589" t="s">
        <v>784</v>
      </c>
      <c r="C589" t="s">
        <v>626</v>
      </c>
      <c r="D589" t="s">
        <v>77</v>
      </c>
      <c r="E589" s="1">
        <v>26400</v>
      </c>
      <c r="G589" s="1">
        <v>4400</v>
      </c>
      <c r="H589" s="1" t="s">
        <v>795</v>
      </c>
      <c r="N589" s="2"/>
      <c r="Q589">
        <v>1.98</v>
      </c>
      <c r="R589">
        <v>2.64</v>
      </c>
      <c r="S589">
        <v>17</v>
      </c>
      <c r="T589">
        <v>26</v>
      </c>
      <c r="U589">
        <v>88</v>
      </c>
      <c r="V589">
        <v>56.32</v>
      </c>
      <c r="W589" t="s">
        <v>224</v>
      </c>
      <c r="X589" s="2" t="s">
        <v>271</v>
      </c>
    </row>
    <row r="590" spans="1:24">
      <c r="A590" s="27" t="s">
        <v>1735</v>
      </c>
      <c r="B590" t="s">
        <v>785</v>
      </c>
      <c r="C590" t="s">
        <v>626</v>
      </c>
      <c r="D590" t="s">
        <v>77</v>
      </c>
      <c r="E590" s="1">
        <v>37400</v>
      </c>
      <c r="G590" s="1">
        <v>15400</v>
      </c>
      <c r="H590" s="1" t="s">
        <v>795</v>
      </c>
      <c r="Q590">
        <v>1.98</v>
      </c>
      <c r="R590">
        <v>2.64</v>
      </c>
      <c r="S590">
        <v>17</v>
      </c>
      <c r="T590">
        <v>26</v>
      </c>
      <c r="U590">
        <v>88</v>
      </c>
      <c r="V590">
        <v>56.32</v>
      </c>
      <c r="W590" t="s">
        <v>224</v>
      </c>
      <c r="X590" s="2" t="s">
        <v>271</v>
      </c>
    </row>
    <row r="591" spans="1:24">
      <c r="A591" s="27" t="s">
        <v>1734</v>
      </c>
      <c r="B591" t="s">
        <v>786</v>
      </c>
      <c r="C591" t="s">
        <v>626</v>
      </c>
      <c r="D591" t="s">
        <v>77</v>
      </c>
      <c r="E591" s="1">
        <v>48400</v>
      </c>
      <c r="G591" s="1">
        <v>26400</v>
      </c>
      <c r="H591" s="1" t="s">
        <v>795</v>
      </c>
      <c r="Q591">
        <v>1.98</v>
      </c>
      <c r="R591">
        <v>2.64</v>
      </c>
      <c r="S591">
        <v>17</v>
      </c>
      <c r="T591">
        <v>26</v>
      </c>
      <c r="U591">
        <v>88</v>
      </c>
      <c r="V591">
        <v>56.32</v>
      </c>
      <c r="W591" t="s">
        <v>224</v>
      </c>
      <c r="X591" s="2" t="s">
        <v>271</v>
      </c>
    </row>
    <row r="592" spans="1:24">
      <c r="A592" s="27" t="s">
        <v>1735</v>
      </c>
      <c r="B592" t="s">
        <v>787</v>
      </c>
      <c r="C592" t="s">
        <v>626</v>
      </c>
      <c r="D592" t="s">
        <v>77</v>
      </c>
      <c r="E592" s="1">
        <v>81400</v>
      </c>
      <c r="G592" s="1">
        <v>59400</v>
      </c>
      <c r="H592" s="1" t="s">
        <v>795</v>
      </c>
      <c r="N592" s="14" t="s">
        <v>788</v>
      </c>
      <c r="Q592">
        <v>1.65</v>
      </c>
      <c r="R592">
        <v>2.64</v>
      </c>
      <c r="S592">
        <v>17</v>
      </c>
      <c r="T592">
        <v>26</v>
      </c>
      <c r="U592">
        <v>88</v>
      </c>
      <c r="V592">
        <v>56.32</v>
      </c>
      <c r="W592" t="s">
        <v>224</v>
      </c>
      <c r="X592" s="2" t="s">
        <v>271</v>
      </c>
    </row>
    <row r="593" spans="1:27">
      <c r="A593" s="27" t="s">
        <v>1735</v>
      </c>
      <c r="B593" t="s">
        <v>789</v>
      </c>
      <c r="C593" t="s">
        <v>626</v>
      </c>
      <c r="D593" t="s">
        <v>77</v>
      </c>
      <c r="E593" s="1">
        <v>26400</v>
      </c>
      <c r="F593" s="1">
        <f>E593-3080</f>
        <v>23320</v>
      </c>
      <c r="G593" s="1">
        <v>1320</v>
      </c>
      <c r="H593" s="1" t="s">
        <v>795</v>
      </c>
      <c r="I593" s="2">
        <f>700/1024</f>
        <v>0.68359375</v>
      </c>
      <c r="N593" s="14" t="s">
        <v>65</v>
      </c>
      <c r="P593" t="s">
        <v>139</v>
      </c>
      <c r="Q593">
        <v>1.98</v>
      </c>
      <c r="R593">
        <v>2.64</v>
      </c>
      <c r="S593">
        <v>22</v>
      </c>
      <c r="T593">
        <v>26</v>
      </c>
      <c r="U593">
        <v>88</v>
      </c>
      <c r="V593">
        <v>56.32</v>
      </c>
      <c r="W593" t="s">
        <v>224</v>
      </c>
      <c r="X593" s="2" t="s">
        <v>271</v>
      </c>
    </row>
    <row r="594" spans="1:27">
      <c r="A594" s="27" t="s">
        <v>1735</v>
      </c>
      <c r="B594" t="s">
        <v>790</v>
      </c>
      <c r="C594" t="s">
        <v>626</v>
      </c>
      <c r="D594" t="s">
        <v>77</v>
      </c>
      <c r="E594" s="1">
        <v>31900</v>
      </c>
      <c r="F594" s="1">
        <f>E594-3960</f>
        <v>27940</v>
      </c>
      <c r="G594" s="1">
        <v>5940</v>
      </c>
      <c r="H594" s="1" t="s">
        <v>795</v>
      </c>
      <c r="I594" s="2">
        <f>900/1024</f>
        <v>0.87890625</v>
      </c>
      <c r="N594" s="14" t="s">
        <v>46</v>
      </c>
      <c r="P594" t="s">
        <v>139</v>
      </c>
      <c r="Q594">
        <v>1.98</v>
      </c>
      <c r="R594">
        <v>2.64</v>
      </c>
      <c r="S594">
        <v>22</v>
      </c>
      <c r="T594">
        <v>26</v>
      </c>
      <c r="U594">
        <v>88</v>
      </c>
      <c r="V594">
        <v>56.32</v>
      </c>
      <c r="W594" t="s">
        <v>224</v>
      </c>
      <c r="X594" s="2" t="s">
        <v>271</v>
      </c>
    </row>
    <row r="595" spans="1:27">
      <c r="A595" s="27" t="s">
        <v>1735</v>
      </c>
      <c r="B595" t="s">
        <v>791</v>
      </c>
      <c r="C595" t="s">
        <v>626</v>
      </c>
      <c r="D595" t="s">
        <v>77</v>
      </c>
      <c r="E595" s="1">
        <v>37400</v>
      </c>
      <c r="F595" s="1">
        <f>E595-4840</f>
        <v>32560</v>
      </c>
      <c r="G595" s="1">
        <v>10560</v>
      </c>
      <c r="H595" s="1" t="s">
        <v>795</v>
      </c>
      <c r="I595" s="2">
        <v>1.1000000000000001</v>
      </c>
      <c r="N595" s="14" t="s">
        <v>796</v>
      </c>
      <c r="P595" t="s">
        <v>9</v>
      </c>
      <c r="Q595">
        <v>1.98</v>
      </c>
      <c r="R595">
        <v>2.64</v>
      </c>
      <c r="S595">
        <v>22</v>
      </c>
      <c r="T595">
        <v>26</v>
      </c>
      <c r="U595">
        <v>88</v>
      </c>
      <c r="V595">
        <v>56.32</v>
      </c>
      <c r="W595" t="s">
        <v>224</v>
      </c>
      <c r="X595" s="2" t="s">
        <v>271</v>
      </c>
    </row>
    <row r="596" spans="1:27">
      <c r="A596" s="27" t="s">
        <v>1735</v>
      </c>
      <c r="B596" t="s">
        <v>792</v>
      </c>
      <c r="C596" t="s">
        <v>626</v>
      </c>
      <c r="D596" t="s">
        <v>77</v>
      </c>
      <c r="E596" s="1">
        <v>42900</v>
      </c>
      <c r="F596" s="1">
        <f>E596-5720</f>
        <v>37180</v>
      </c>
      <c r="G596" s="1">
        <v>15180</v>
      </c>
      <c r="H596" s="1" t="s">
        <v>795</v>
      </c>
      <c r="I596" s="2">
        <v>1.3</v>
      </c>
      <c r="N596" s="14" t="s">
        <v>797</v>
      </c>
      <c r="P596" t="s">
        <v>9</v>
      </c>
      <c r="Q596">
        <v>1.98</v>
      </c>
      <c r="R596">
        <v>2.64</v>
      </c>
      <c r="S596">
        <v>22</v>
      </c>
      <c r="T596">
        <v>26</v>
      </c>
      <c r="U596">
        <v>88</v>
      </c>
      <c r="V596">
        <v>56.32</v>
      </c>
      <c r="W596" t="s">
        <v>224</v>
      </c>
      <c r="X596" s="2" t="s">
        <v>271</v>
      </c>
    </row>
    <row r="597" spans="1:27">
      <c r="A597" s="27" t="s">
        <v>1735</v>
      </c>
      <c r="B597" t="s">
        <v>793</v>
      </c>
      <c r="C597" t="s">
        <v>626</v>
      </c>
      <c r="D597" t="s">
        <v>77</v>
      </c>
      <c r="E597" s="1">
        <v>53900</v>
      </c>
      <c r="F597" s="1">
        <f>E597-6820</f>
        <v>47080</v>
      </c>
      <c r="G597" s="1">
        <v>25080</v>
      </c>
      <c r="H597" s="1" t="s">
        <v>795</v>
      </c>
      <c r="I597" s="2">
        <v>1.7</v>
      </c>
      <c r="N597" s="14" t="s">
        <v>798</v>
      </c>
      <c r="P597" t="s">
        <v>9</v>
      </c>
      <c r="Q597">
        <v>1.98</v>
      </c>
      <c r="R597">
        <v>2.64</v>
      </c>
      <c r="S597">
        <v>22</v>
      </c>
      <c r="T597">
        <v>26</v>
      </c>
      <c r="U597">
        <v>88</v>
      </c>
      <c r="V597">
        <v>56.32</v>
      </c>
      <c r="W597" t="s">
        <v>224</v>
      </c>
      <c r="X597" s="2" t="s">
        <v>271</v>
      </c>
    </row>
    <row r="598" spans="1:27">
      <c r="A598" s="27" t="s">
        <v>1735</v>
      </c>
      <c r="B598" t="s">
        <v>794</v>
      </c>
      <c r="C598" t="s">
        <v>626</v>
      </c>
      <c r="D598" t="s">
        <v>77</v>
      </c>
      <c r="E598" s="1">
        <v>60500</v>
      </c>
      <c r="F598" s="1">
        <f>E598-7700</f>
        <v>52800</v>
      </c>
      <c r="G598" s="1">
        <v>30800</v>
      </c>
      <c r="H598" s="1" t="s">
        <v>795</v>
      </c>
      <c r="I598" s="2">
        <v>2</v>
      </c>
      <c r="N598" s="14" t="s">
        <v>50</v>
      </c>
      <c r="P598" t="s">
        <v>9</v>
      </c>
      <c r="Q598">
        <v>1.98</v>
      </c>
      <c r="R598">
        <v>2.64</v>
      </c>
      <c r="S598">
        <v>22</v>
      </c>
      <c r="T598">
        <v>26</v>
      </c>
      <c r="U598">
        <v>88</v>
      </c>
      <c r="V598">
        <v>56.32</v>
      </c>
      <c r="W598" t="s">
        <v>224</v>
      </c>
      <c r="X598" s="2" t="s">
        <v>271</v>
      </c>
    </row>
    <row r="599" spans="1:27">
      <c r="A599" s="27" t="s">
        <v>1734</v>
      </c>
      <c r="B599" t="s">
        <v>799</v>
      </c>
      <c r="C599" t="s">
        <v>626</v>
      </c>
      <c r="D599" t="s">
        <v>77</v>
      </c>
      <c r="E599" s="1">
        <v>11000</v>
      </c>
      <c r="G599" s="1">
        <v>0</v>
      </c>
      <c r="H599" s="1" t="s">
        <v>795</v>
      </c>
      <c r="Q599">
        <v>2.75</v>
      </c>
      <c r="R599">
        <v>2.75</v>
      </c>
      <c r="S599">
        <v>17</v>
      </c>
      <c r="T599">
        <v>26</v>
      </c>
      <c r="U599">
        <v>88</v>
      </c>
      <c r="V599">
        <v>45.1</v>
      </c>
      <c r="W599" t="s">
        <v>224</v>
      </c>
      <c r="X599" s="2" t="s">
        <v>271</v>
      </c>
    </row>
    <row r="600" spans="1:27">
      <c r="A600" s="27" t="s">
        <v>1734</v>
      </c>
      <c r="B600" t="s">
        <v>800</v>
      </c>
      <c r="C600" t="s">
        <v>626</v>
      </c>
      <c r="D600" t="s">
        <v>77</v>
      </c>
      <c r="E600" s="1">
        <v>18700</v>
      </c>
      <c r="G600" s="1">
        <v>0</v>
      </c>
      <c r="H600" s="1" t="s">
        <v>795</v>
      </c>
      <c r="Q600">
        <v>2.2000000000000002</v>
      </c>
      <c r="R600">
        <v>2.75</v>
      </c>
      <c r="S600">
        <v>17</v>
      </c>
      <c r="T600">
        <v>26</v>
      </c>
      <c r="U600">
        <v>88</v>
      </c>
      <c r="V600">
        <v>45.1</v>
      </c>
      <c r="W600" t="s">
        <v>224</v>
      </c>
      <c r="X600" s="2" t="s">
        <v>271</v>
      </c>
    </row>
    <row r="601" spans="1:27">
      <c r="A601" s="27" t="s">
        <v>1734</v>
      </c>
      <c r="B601" t="s">
        <v>801</v>
      </c>
      <c r="C601" t="s">
        <v>626</v>
      </c>
      <c r="D601" t="s">
        <v>77</v>
      </c>
      <c r="E601" s="1">
        <v>28600</v>
      </c>
      <c r="G601" s="1">
        <v>6600</v>
      </c>
      <c r="H601" s="1" t="s">
        <v>795</v>
      </c>
      <c r="Q601">
        <v>1.98</v>
      </c>
      <c r="R601">
        <v>2.75</v>
      </c>
      <c r="S601">
        <v>17</v>
      </c>
      <c r="T601">
        <v>26</v>
      </c>
      <c r="U601">
        <v>88</v>
      </c>
      <c r="V601">
        <v>45.1</v>
      </c>
      <c r="W601" t="s">
        <v>224</v>
      </c>
      <c r="X601" s="2" t="s">
        <v>271</v>
      </c>
    </row>
    <row r="602" spans="1:27">
      <c r="A602" s="27" t="s">
        <v>1734</v>
      </c>
      <c r="B602" t="s">
        <v>802</v>
      </c>
      <c r="C602" t="s">
        <v>626</v>
      </c>
      <c r="D602" t="s">
        <v>77</v>
      </c>
      <c r="E602" s="1">
        <v>33000</v>
      </c>
      <c r="G602" s="1">
        <v>11000</v>
      </c>
      <c r="H602" s="1" t="s">
        <v>795</v>
      </c>
      <c r="Q602">
        <v>1.65</v>
      </c>
      <c r="R602">
        <v>2.75</v>
      </c>
      <c r="S602">
        <v>17</v>
      </c>
      <c r="T602">
        <v>26</v>
      </c>
      <c r="U602">
        <v>88</v>
      </c>
      <c r="V602">
        <v>45.1</v>
      </c>
      <c r="W602" t="s">
        <v>224</v>
      </c>
      <c r="X602" s="2" t="s">
        <v>271</v>
      </c>
    </row>
    <row r="603" spans="1:27">
      <c r="A603" s="27" t="s">
        <v>1734</v>
      </c>
      <c r="B603" t="s">
        <v>803</v>
      </c>
      <c r="C603" t="s">
        <v>626</v>
      </c>
      <c r="D603" t="s">
        <v>77</v>
      </c>
      <c r="E603" s="1">
        <v>1450</v>
      </c>
      <c r="G603" s="1">
        <v>0</v>
      </c>
      <c r="H603" s="1" t="s">
        <v>795</v>
      </c>
      <c r="I603" s="2">
        <f>100/1024</f>
        <v>9.765625E-2</v>
      </c>
      <c r="N603" s="14" t="s">
        <v>833</v>
      </c>
      <c r="Q603">
        <v>1.98</v>
      </c>
      <c r="R603">
        <v>3.3</v>
      </c>
      <c r="S603">
        <v>22</v>
      </c>
      <c r="T603">
        <v>44</v>
      </c>
      <c r="U603">
        <v>110</v>
      </c>
      <c r="V603">
        <v>56.32</v>
      </c>
      <c r="W603" t="s">
        <v>224</v>
      </c>
      <c r="X603" s="2" t="s">
        <v>271</v>
      </c>
      <c r="Y603" t="s">
        <v>719</v>
      </c>
      <c r="Z603" t="s">
        <v>835</v>
      </c>
      <c r="AA603" t="s">
        <v>836</v>
      </c>
    </row>
    <row r="604" spans="1:27">
      <c r="A604" s="27" t="s">
        <v>1735</v>
      </c>
      <c r="B604" t="s">
        <v>804</v>
      </c>
      <c r="C604" t="s">
        <v>626</v>
      </c>
      <c r="D604" t="s">
        <v>77</v>
      </c>
      <c r="E604" s="1">
        <v>3900</v>
      </c>
      <c r="G604" s="1">
        <v>0</v>
      </c>
      <c r="H604" s="1" t="s">
        <v>795</v>
      </c>
      <c r="I604" s="2">
        <f>100/1024</f>
        <v>9.765625E-2</v>
      </c>
      <c r="N604" s="14" t="s">
        <v>25</v>
      </c>
      <c r="Q604">
        <v>1.98</v>
      </c>
      <c r="R604">
        <v>3.3</v>
      </c>
      <c r="S604">
        <v>22</v>
      </c>
      <c r="T604">
        <v>44</v>
      </c>
      <c r="U604">
        <v>110</v>
      </c>
      <c r="V604">
        <v>56.32</v>
      </c>
      <c r="W604" t="s">
        <v>224</v>
      </c>
      <c r="X604" s="2" t="s">
        <v>271</v>
      </c>
      <c r="Y604" t="s">
        <v>719</v>
      </c>
      <c r="Z604" t="s">
        <v>835</v>
      </c>
      <c r="AA604" t="s">
        <v>836</v>
      </c>
    </row>
    <row r="605" spans="1:27">
      <c r="A605" s="27" t="s">
        <v>1735</v>
      </c>
      <c r="B605" t="s">
        <v>805</v>
      </c>
      <c r="C605" t="s">
        <v>626</v>
      </c>
      <c r="D605" t="s">
        <v>77</v>
      </c>
      <c r="E605" s="1">
        <v>4900</v>
      </c>
      <c r="G605" s="1">
        <v>0</v>
      </c>
      <c r="H605" s="1" t="s">
        <v>795</v>
      </c>
      <c r="I605" s="2">
        <f>100/1024</f>
        <v>9.765625E-2</v>
      </c>
      <c r="N605" s="14" t="s">
        <v>834</v>
      </c>
      <c r="Q605">
        <v>1.98</v>
      </c>
      <c r="R605">
        <v>3.3</v>
      </c>
      <c r="S605">
        <v>22</v>
      </c>
      <c r="T605">
        <v>44</v>
      </c>
      <c r="U605">
        <v>110</v>
      </c>
      <c r="V605">
        <v>56.32</v>
      </c>
      <c r="W605" t="s">
        <v>224</v>
      </c>
      <c r="X605" s="2" t="s">
        <v>271</v>
      </c>
      <c r="Y605" t="s">
        <v>719</v>
      </c>
      <c r="Z605" t="s">
        <v>835</v>
      </c>
      <c r="AA605" t="s">
        <v>836</v>
      </c>
    </row>
    <row r="606" spans="1:27">
      <c r="A606" s="27" t="s">
        <v>1735</v>
      </c>
      <c r="B606" t="s">
        <v>806</v>
      </c>
      <c r="C606" t="s">
        <v>626</v>
      </c>
      <c r="D606" t="s">
        <v>77</v>
      </c>
      <c r="E606" s="1">
        <v>2900</v>
      </c>
      <c r="G606" s="1">
        <v>0</v>
      </c>
      <c r="H606" s="1" t="s">
        <v>795</v>
      </c>
      <c r="I606" s="2">
        <f>100/1024</f>
        <v>9.765625E-2</v>
      </c>
      <c r="N606" s="14" t="s">
        <v>8</v>
      </c>
      <c r="Q606">
        <v>1.98</v>
      </c>
      <c r="R606">
        <v>3.3</v>
      </c>
      <c r="S606">
        <v>22</v>
      </c>
      <c r="T606">
        <v>44</v>
      </c>
      <c r="U606">
        <v>110</v>
      </c>
      <c r="V606">
        <v>56.32</v>
      </c>
      <c r="W606" t="s">
        <v>224</v>
      </c>
      <c r="X606" s="2" t="s">
        <v>271</v>
      </c>
      <c r="Y606" t="s">
        <v>719</v>
      </c>
      <c r="Z606" t="s">
        <v>835</v>
      </c>
      <c r="AA606" t="s">
        <v>836</v>
      </c>
    </row>
    <row r="607" spans="1:27">
      <c r="A607" s="27" t="s">
        <v>1735</v>
      </c>
      <c r="B607" t="s">
        <v>807</v>
      </c>
      <c r="C607" t="s">
        <v>626</v>
      </c>
      <c r="D607" t="s">
        <v>77</v>
      </c>
      <c r="E607" s="1">
        <v>7900</v>
      </c>
      <c r="G607" s="1">
        <v>0</v>
      </c>
      <c r="H607" s="1" t="s">
        <v>795</v>
      </c>
      <c r="I607" s="2">
        <f>100/1024</f>
        <v>9.765625E-2</v>
      </c>
      <c r="N607" s="14" t="s">
        <v>65</v>
      </c>
      <c r="Q607">
        <v>1.98</v>
      </c>
      <c r="R607">
        <v>3.3</v>
      </c>
      <c r="S607">
        <v>22</v>
      </c>
      <c r="T607">
        <v>44</v>
      </c>
      <c r="U607">
        <v>110</v>
      </c>
      <c r="V607">
        <v>56.32</v>
      </c>
      <c r="W607" t="s">
        <v>224</v>
      </c>
      <c r="X607" s="2" t="s">
        <v>271</v>
      </c>
      <c r="Y607" t="s">
        <v>719</v>
      </c>
      <c r="Z607" t="s">
        <v>835</v>
      </c>
      <c r="AA607" t="s">
        <v>836</v>
      </c>
    </row>
    <row r="608" spans="1:27">
      <c r="A608" s="27" t="s">
        <v>1734</v>
      </c>
      <c r="B608" t="s">
        <v>808</v>
      </c>
      <c r="C608" t="s">
        <v>626</v>
      </c>
      <c r="D608" t="s">
        <v>77</v>
      </c>
      <c r="E608" s="1">
        <v>3900</v>
      </c>
      <c r="G608" s="1">
        <v>0</v>
      </c>
      <c r="H608" s="1" t="s">
        <v>795</v>
      </c>
      <c r="I608" s="2">
        <f>300/1024</f>
        <v>0.29296875</v>
      </c>
      <c r="N608" s="14" t="s">
        <v>833</v>
      </c>
      <c r="Q608">
        <v>1.98</v>
      </c>
      <c r="R608">
        <v>3.3</v>
      </c>
      <c r="S608">
        <v>22</v>
      </c>
      <c r="T608">
        <v>44</v>
      </c>
      <c r="U608">
        <v>110</v>
      </c>
      <c r="V608">
        <v>56.32</v>
      </c>
      <c r="W608" t="s">
        <v>224</v>
      </c>
      <c r="X608" s="2" t="s">
        <v>271</v>
      </c>
      <c r="Y608" t="s">
        <v>16</v>
      </c>
      <c r="Z608" t="s">
        <v>835</v>
      </c>
      <c r="AA608" t="s">
        <v>836</v>
      </c>
    </row>
    <row r="609" spans="1:27">
      <c r="A609" s="27" t="s">
        <v>1734</v>
      </c>
      <c r="B609" t="s">
        <v>809</v>
      </c>
      <c r="C609" t="s">
        <v>626</v>
      </c>
      <c r="D609" t="s">
        <v>77</v>
      </c>
      <c r="E609" s="1">
        <v>2450</v>
      </c>
      <c r="G609" s="1">
        <v>0</v>
      </c>
      <c r="H609" s="1" t="s">
        <v>795</v>
      </c>
      <c r="I609" s="2">
        <f>300/1024</f>
        <v>0.29296875</v>
      </c>
      <c r="N609" s="14" t="s">
        <v>25</v>
      </c>
      <c r="Q609">
        <v>1.98</v>
      </c>
      <c r="R609">
        <v>3.3</v>
      </c>
      <c r="S609">
        <v>22</v>
      </c>
      <c r="T609">
        <v>44</v>
      </c>
      <c r="U609">
        <v>110</v>
      </c>
      <c r="V609">
        <v>56.32</v>
      </c>
      <c r="W609" t="s">
        <v>224</v>
      </c>
      <c r="X609" s="2" t="s">
        <v>271</v>
      </c>
      <c r="Y609" t="s">
        <v>16</v>
      </c>
      <c r="Z609" t="s">
        <v>835</v>
      </c>
      <c r="AA609" t="s">
        <v>836</v>
      </c>
    </row>
    <row r="610" spans="1:27">
      <c r="A610" s="27" t="s">
        <v>1734</v>
      </c>
      <c r="B610" t="s">
        <v>810</v>
      </c>
      <c r="C610" t="s">
        <v>626</v>
      </c>
      <c r="D610" t="s">
        <v>77</v>
      </c>
      <c r="E610" s="1">
        <v>5900</v>
      </c>
      <c r="G610" s="1">
        <v>0</v>
      </c>
      <c r="H610" s="1" t="s">
        <v>795</v>
      </c>
      <c r="I610" s="2">
        <f>300/1024</f>
        <v>0.29296875</v>
      </c>
      <c r="N610" s="14" t="s">
        <v>834</v>
      </c>
      <c r="Q610">
        <v>1.98</v>
      </c>
      <c r="R610">
        <v>3.3</v>
      </c>
      <c r="S610">
        <v>22</v>
      </c>
      <c r="T610">
        <v>44</v>
      </c>
      <c r="U610">
        <v>110</v>
      </c>
      <c r="V610">
        <v>56.32</v>
      </c>
      <c r="W610" t="s">
        <v>224</v>
      </c>
      <c r="X610" s="2" t="s">
        <v>271</v>
      </c>
      <c r="Y610" t="s">
        <v>16</v>
      </c>
      <c r="Z610" t="s">
        <v>835</v>
      </c>
      <c r="AA610" t="s">
        <v>836</v>
      </c>
    </row>
    <row r="611" spans="1:27">
      <c r="A611" s="27" t="s">
        <v>1735</v>
      </c>
      <c r="B611" t="s">
        <v>811</v>
      </c>
      <c r="C611" t="s">
        <v>626</v>
      </c>
      <c r="D611" t="s">
        <v>77</v>
      </c>
      <c r="E611" s="1">
        <v>6900</v>
      </c>
      <c r="G611" s="1">
        <v>0</v>
      </c>
      <c r="H611" s="1" t="s">
        <v>795</v>
      </c>
      <c r="I611" s="2">
        <f>300/1024</f>
        <v>0.29296875</v>
      </c>
      <c r="N611" s="14" t="s">
        <v>8</v>
      </c>
      <c r="Q611">
        <v>1.98</v>
      </c>
      <c r="R611">
        <v>3.3</v>
      </c>
      <c r="S611">
        <v>22</v>
      </c>
      <c r="T611">
        <v>44</v>
      </c>
      <c r="U611">
        <v>110</v>
      </c>
      <c r="V611">
        <v>56.32</v>
      </c>
      <c r="W611" t="s">
        <v>224</v>
      </c>
      <c r="X611" s="2" t="s">
        <v>271</v>
      </c>
      <c r="Y611" t="s">
        <v>16</v>
      </c>
      <c r="Z611" t="s">
        <v>835</v>
      </c>
      <c r="AA611" t="s">
        <v>836</v>
      </c>
    </row>
    <row r="612" spans="1:27">
      <c r="A612" s="27" t="s">
        <v>1735</v>
      </c>
      <c r="B612" t="s">
        <v>812</v>
      </c>
      <c r="C612" t="s">
        <v>626</v>
      </c>
      <c r="D612" t="s">
        <v>77</v>
      </c>
      <c r="E612" s="1">
        <v>8900</v>
      </c>
      <c r="G612" s="1">
        <v>0</v>
      </c>
      <c r="H612" s="1" t="s">
        <v>795</v>
      </c>
      <c r="I612" s="2">
        <f>300/1024</f>
        <v>0.29296875</v>
      </c>
      <c r="N612" s="14" t="s">
        <v>782</v>
      </c>
      <c r="Q612">
        <v>1.98</v>
      </c>
      <c r="R612">
        <v>3.3</v>
      </c>
      <c r="S612">
        <v>22</v>
      </c>
      <c r="T612">
        <v>44</v>
      </c>
      <c r="U612">
        <v>110</v>
      </c>
      <c r="V612">
        <v>56.32</v>
      </c>
      <c r="W612" t="s">
        <v>224</v>
      </c>
      <c r="X612" s="2" t="s">
        <v>271</v>
      </c>
      <c r="Y612" t="s">
        <v>16</v>
      </c>
      <c r="Z612" t="s">
        <v>835</v>
      </c>
      <c r="AA612" t="s">
        <v>836</v>
      </c>
    </row>
    <row r="613" spans="1:27">
      <c r="A613" s="27" t="s">
        <v>1734</v>
      </c>
      <c r="B613" t="s">
        <v>813</v>
      </c>
      <c r="C613" t="s">
        <v>626</v>
      </c>
      <c r="D613" t="s">
        <v>77</v>
      </c>
      <c r="E613" s="1">
        <v>4900</v>
      </c>
      <c r="G613" s="1">
        <v>0</v>
      </c>
      <c r="H613" s="1" t="s">
        <v>795</v>
      </c>
      <c r="I613" s="2">
        <f>500/1024</f>
        <v>0.48828125</v>
      </c>
      <c r="N613" s="14" t="s">
        <v>833</v>
      </c>
      <c r="Q613">
        <v>1.98</v>
      </c>
      <c r="R613">
        <v>3.3</v>
      </c>
      <c r="S613">
        <v>22</v>
      </c>
      <c r="T613">
        <v>44</v>
      </c>
      <c r="U613">
        <v>110</v>
      </c>
      <c r="V613">
        <v>56.32</v>
      </c>
      <c r="W613" t="s">
        <v>224</v>
      </c>
      <c r="X613" s="2" t="s">
        <v>271</v>
      </c>
      <c r="Y613" t="s">
        <v>16</v>
      </c>
      <c r="Z613" t="s">
        <v>835</v>
      </c>
      <c r="AA613" t="s">
        <v>836</v>
      </c>
    </row>
    <row r="614" spans="1:27">
      <c r="A614" s="27" t="s">
        <v>1734</v>
      </c>
      <c r="B614" t="s">
        <v>814</v>
      </c>
      <c r="C614" t="s">
        <v>626</v>
      </c>
      <c r="D614" t="s">
        <v>77</v>
      </c>
      <c r="E614" s="1">
        <v>5900</v>
      </c>
      <c r="G614" s="1">
        <v>0</v>
      </c>
      <c r="H614" s="1" t="s">
        <v>795</v>
      </c>
      <c r="I614" s="2">
        <f>500/1024</f>
        <v>0.48828125</v>
      </c>
      <c r="N614" s="14" t="s">
        <v>25</v>
      </c>
      <c r="Q614">
        <v>1.98</v>
      </c>
      <c r="R614">
        <v>3.3</v>
      </c>
      <c r="S614">
        <v>22</v>
      </c>
      <c r="T614">
        <v>44</v>
      </c>
      <c r="U614">
        <v>110</v>
      </c>
      <c r="V614">
        <v>56.32</v>
      </c>
      <c r="W614" t="s">
        <v>224</v>
      </c>
      <c r="X614" s="2" t="s">
        <v>271</v>
      </c>
      <c r="Y614" t="s">
        <v>16</v>
      </c>
      <c r="Z614" t="s">
        <v>835</v>
      </c>
      <c r="AA614" t="s">
        <v>836</v>
      </c>
    </row>
    <row r="615" spans="1:27">
      <c r="A615" s="27" t="s">
        <v>1734</v>
      </c>
      <c r="B615" t="s">
        <v>815</v>
      </c>
      <c r="C615" t="s">
        <v>626</v>
      </c>
      <c r="D615" t="s">
        <v>77</v>
      </c>
      <c r="E615" s="1">
        <v>3450</v>
      </c>
      <c r="G615" s="1">
        <v>0</v>
      </c>
      <c r="H615" s="1" t="s">
        <v>795</v>
      </c>
      <c r="I615" s="2">
        <f>500/1024</f>
        <v>0.48828125</v>
      </c>
      <c r="N615" s="14" t="s">
        <v>834</v>
      </c>
      <c r="Q615">
        <v>1.98</v>
      </c>
      <c r="R615">
        <v>3.3</v>
      </c>
      <c r="S615">
        <v>22</v>
      </c>
      <c r="T615">
        <v>44</v>
      </c>
      <c r="U615">
        <v>110</v>
      </c>
      <c r="V615">
        <v>56.32</v>
      </c>
      <c r="W615" t="s">
        <v>224</v>
      </c>
      <c r="X615" s="2" t="s">
        <v>271</v>
      </c>
      <c r="Y615" t="s">
        <v>16</v>
      </c>
      <c r="Z615" t="s">
        <v>835</v>
      </c>
      <c r="AA615" t="s">
        <v>836</v>
      </c>
    </row>
    <row r="616" spans="1:27">
      <c r="A616" s="27" t="s">
        <v>1735</v>
      </c>
      <c r="B616" t="s">
        <v>816</v>
      </c>
      <c r="C616" t="s">
        <v>626</v>
      </c>
      <c r="D616" t="s">
        <v>77</v>
      </c>
      <c r="E616" s="1">
        <v>4400</v>
      </c>
      <c r="G616" s="1">
        <v>0</v>
      </c>
      <c r="H616" s="1" t="s">
        <v>795</v>
      </c>
      <c r="I616" s="2">
        <f>500/1024</f>
        <v>0.48828125</v>
      </c>
      <c r="N616" s="14" t="s">
        <v>8</v>
      </c>
      <c r="Q616">
        <v>1.98</v>
      </c>
      <c r="R616">
        <v>3.3</v>
      </c>
      <c r="S616">
        <v>22</v>
      </c>
      <c r="T616">
        <v>44</v>
      </c>
      <c r="U616">
        <v>110</v>
      </c>
      <c r="V616">
        <v>56.32</v>
      </c>
      <c r="W616" t="s">
        <v>224</v>
      </c>
      <c r="X616" s="2" t="s">
        <v>271</v>
      </c>
      <c r="Y616" t="s">
        <v>16</v>
      </c>
      <c r="Z616" t="s">
        <v>835</v>
      </c>
      <c r="AA616" t="s">
        <v>836</v>
      </c>
    </row>
    <row r="617" spans="1:27">
      <c r="A617" s="27" t="s">
        <v>1735</v>
      </c>
      <c r="B617" t="s">
        <v>817</v>
      </c>
      <c r="C617" t="s">
        <v>626</v>
      </c>
      <c r="D617" t="s">
        <v>77</v>
      </c>
      <c r="E617" s="1">
        <v>5900</v>
      </c>
      <c r="G617" s="1">
        <v>0</v>
      </c>
      <c r="H617" s="1" t="s">
        <v>795</v>
      </c>
      <c r="I617" s="2">
        <f>500/1024</f>
        <v>0.48828125</v>
      </c>
      <c r="N617" s="14" t="s">
        <v>65</v>
      </c>
      <c r="Q617">
        <v>1.98</v>
      </c>
      <c r="R617">
        <v>3.3</v>
      </c>
      <c r="S617">
        <v>22</v>
      </c>
      <c r="T617">
        <v>44</v>
      </c>
      <c r="U617">
        <v>110</v>
      </c>
      <c r="V617">
        <v>56.32</v>
      </c>
      <c r="W617" t="s">
        <v>224</v>
      </c>
      <c r="X617" s="2" t="s">
        <v>271</v>
      </c>
      <c r="Y617" t="s">
        <v>16</v>
      </c>
      <c r="Z617" t="s">
        <v>835</v>
      </c>
      <c r="AA617" t="s">
        <v>836</v>
      </c>
    </row>
    <row r="618" spans="1:27">
      <c r="A618" s="27" t="s">
        <v>1734</v>
      </c>
      <c r="B618" t="s">
        <v>818</v>
      </c>
      <c r="C618" t="s">
        <v>626</v>
      </c>
      <c r="D618" t="s">
        <v>77</v>
      </c>
      <c r="E618" s="1">
        <v>5900</v>
      </c>
      <c r="G618" s="1">
        <v>0</v>
      </c>
      <c r="H618" s="1" t="s">
        <v>795</v>
      </c>
      <c r="I618" s="2">
        <f>700/1024</f>
        <v>0.68359375</v>
      </c>
      <c r="N618" s="14" t="s">
        <v>833</v>
      </c>
      <c r="Q618">
        <v>1.98</v>
      </c>
      <c r="R618">
        <v>3.3</v>
      </c>
      <c r="S618">
        <v>22</v>
      </c>
      <c r="T618">
        <v>44</v>
      </c>
      <c r="U618">
        <v>110</v>
      </c>
      <c r="V618">
        <v>56.32</v>
      </c>
      <c r="W618" t="s">
        <v>224</v>
      </c>
      <c r="X618" s="2" t="s">
        <v>271</v>
      </c>
      <c r="Y618" t="s">
        <v>16</v>
      </c>
      <c r="Z618" t="s">
        <v>835</v>
      </c>
      <c r="AA618" t="s">
        <v>836</v>
      </c>
    </row>
    <row r="619" spans="1:27">
      <c r="A619" s="27" t="s">
        <v>1734</v>
      </c>
      <c r="B619" t="s">
        <v>819</v>
      </c>
      <c r="C619" t="s">
        <v>626</v>
      </c>
      <c r="D619" t="s">
        <v>77</v>
      </c>
      <c r="E619" s="1">
        <v>6900</v>
      </c>
      <c r="G619" s="1">
        <v>0</v>
      </c>
      <c r="H619" s="1" t="s">
        <v>795</v>
      </c>
      <c r="I619" s="2">
        <f>700/1024</f>
        <v>0.68359375</v>
      </c>
      <c r="N619" s="14" t="s">
        <v>25</v>
      </c>
      <c r="Q619">
        <v>1.98</v>
      </c>
      <c r="R619">
        <v>3.3</v>
      </c>
      <c r="S619">
        <v>22</v>
      </c>
      <c r="T619">
        <v>44</v>
      </c>
      <c r="U619">
        <v>110</v>
      </c>
      <c r="V619">
        <v>56.32</v>
      </c>
      <c r="W619" t="s">
        <v>224</v>
      </c>
      <c r="X619" s="2" t="s">
        <v>271</v>
      </c>
      <c r="Y619" t="s">
        <v>16</v>
      </c>
      <c r="Z619" t="s">
        <v>835</v>
      </c>
      <c r="AA619" t="s">
        <v>836</v>
      </c>
    </row>
    <row r="620" spans="1:27">
      <c r="A620" s="27" t="s">
        <v>1734</v>
      </c>
      <c r="B620" t="s">
        <v>820</v>
      </c>
      <c r="C620" t="s">
        <v>626</v>
      </c>
      <c r="D620" t="s">
        <v>77</v>
      </c>
      <c r="E620" s="1">
        <v>7900</v>
      </c>
      <c r="G620" s="1">
        <v>0</v>
      </c>
      <c r="H620" s="1" t="s">
        <v>795</v>
      </c>
      <c r="I620" s="2">
        <f>700/1024</f>
        <v>0.68359375</v>
      </c>
      <c r="N620" s="14" t="s">
        <v>834</v>
      </c>
      <c r="Q620">
        <v>1.98</v>
      </c>
      <c r="R620">
        <v>3.3</v>
      </c>
      <c r="S620">
        <v>22</v>
      </c>
      <c r="T620">
        <v>44</v>
      </c>
      <c r="U620">
        <v>110</v>
      </c>
      <c r="V620">
        <v>56.32</v>
      </c>
      <c r="W620" t="s">
        <v>224</v>
      </c>
      <c r="X620" s="2" t="s">
        <v>271</v>
      </c>
      <c r="Y620" t="s">
        <v>16</v>
      </c>
      <c r="Z620" t="s">
        <v>835</v>
      </c>
      <c r="AA620" t="s">
        <v>836</v>
      </c>
    </row>
    <row r="621" spans="1:27">
      <c r="A621" s="27" t="s">
        <v>1735</v>
      </c>
      <c r="B621" t="s">
        <v>821</v>
      </c>
      <c r="C621" t="s">
        <v>626</v>
      </c>
      <c r="D621" t="s">
        <v>77</v>
      </c>
      <c r="E621" s="1">
        <v>6900</v>
      </c>
      <c r="G621" s="1">
        <v>0</v>
      </c>
      <c r="H621" s="1" t="s">
        <v>795</v>
      </c>
      <c r="I621" s="2">
        <f>700/1024</f>
        <v>0.68359375</v>
      </c>
      <c r="N621" s="14" t="s">
        <v>8</v>
      </c>
      <c r="Q621">
        <v>1.98</v>
      </c>
      <c r="R621">
        <v>3.3</v>
      </c>
      <c r="S621">
        <v>22</v>
      </c>
      <c r="T621">
        <v>44</v>
      </c>
      <c r="U621">
        <v>110</v>
      </c>
      <c r="V621">
        <v>56.32</v>
      </c>
      <c r="W621" t="s">
        <v>224</v>
      </c>
      <c r="X621" s="2" t="s">
        <v>271</v>
      </c>
      <c r="Y621" t="s">
        <v>16</v>
      </c>
      <c r="Z621" t="s">
        <v>835</v>
      </c>
      <c r="AA621" t="s">
        <v>836</v>
      </c>
    </row>
    <row r="622" spans="1:27">
      <c r="A622" s="27" t="s">
        <v>1735</v>
      </c>
      <c r="B622" t="s">
        <v>822</v>
      </c>
      <c r="C622" t="s">
        <v>626</v>
      </c>
      <c r="D622" t="s">
        <v>77</v>
      </c>
      <c r="E622" s="1">
        <v>10900</v>
      </c>
      <c r="G622" s="1">
        <v>0</v>
      </c>
      <c r="H622" s="1" t="s">
        <v>795</v>
      </c>
      <c r="I622" s="2">
        <f>700/1024</f>
        <v>0.68359375</v>
      </c>
      <c r="N622" s="14" t="s">
        <v>65</v>
      </c>
      <c r="Q622">
        <v>1.98</v>
      </c>
      <c r="R622">
        <v>3.3</v>
      </c>
      <c r="S622">
        <v>22</v>
      </c>
      <c r="T622">
        <v>44</v>
      </c>
      <c r="U622">
        <v>110</v>
      </c>
      <c r="V622">
        <v>56.32</v>
      </c>
      <c r="W622" t="s">
        <v>224</v>
      </c>
      <c r="X622" s="2" t="s">
        <v>271</v>
      </c>
      <c r="Y622" t="s">
        <v>16</v>
      </c>
      <c r="Z622" t="s">
        <v>835</v>
      </c>
      <c r="AA622" t="s">
        <v>836</v>
      </c>
    </row>
    <row r="623" spans="1:27">
      <c r="A623" s="27" t="s">
        <v>1734</v>
      </c>
      <c r="B623" t="s">
        <v>823</v>
      </c>
      <c r="C623" t="s">
        <v>626</v>
      </c>
      <c r="D623" t="s">
        <v>77</v>
      </c>
      <c r="E623" s="1">
        <v>7900</v>
      </c>
      <c r="G623" s="1">
        <v>0</v>
      </c>
      <c r="H623" s="1" t="s">
        <v>795</v>
      </c>
      <c r="I623" s="2">
        <v>1</v>
      </c>
      <c r="N623" s="14" t="s">
        <v>833</v>
      </c>
      <c r="Q623">
        <v>1.98</v>
      </c>
      <c r="R623">
        <v>3.3</v>
      </c>
      <c r="S623">
        <v>22</v>
      </c>
      <c r="T623">
        <v>44</v>
      </c>
      <c r="U623">
        <v>110</v>
      </c>
      <c r="V623">
        <v>56.32</v>
      </c>
      <c r="W623" t="s">
        <v>224</v>
      </c>
      <c r="X623" s="2" t="s">
        <v>271</v>
      </c>
      <c r="Y623" t="s">
        <v>16</v>
      </c>
      <c r="Z623" t="s">
        <v>835</v>
      </c>
      <c r="AA623" t="s">
        <v>836</v>
      </c>
    </row>
    <row r="624" spans="1:27">
      <c r="A624" s="27" t="s">
        <v>1734</v>
      </c>
      <c r="B624" t="s">
        <v>824</v>
      </c>
      <c r="C624" t="s">
        <v>626</v>
      </c>
      <c r="D624" t="s">
        <v>77</v>
      </c>
      <c r="E624" s="1">
        <v>8900</v>
      </c>
      <c r="G624" s="1">
        <v>0</v>
      </c>
      <c r="H624" s="1" t="s">
        <v>795</v>
      </c>
      <c r="I624" s="2">
        <v>1</v>
      </c>
      <c r="N624" s="14" t="s">
        <v>25</v>
      </c>
      <c r="Q624">
        <v>1.98</v>
      </c>
      <c r="R624">
        <v>3.3</v>
      </c>
      <c r="S624">
        <v>22</v>
      </c>
      <c r="T624">
        <v>44</v>
      </c>
      <c r="U624">
        <v>110</v>
      </c>
      <c r="V624">
        <v>56.32</v>
      </c>
      <c r="W624" t="s">
        <v>224</v>
      </c>
      <c r="X624" s="2" t="s">
        <v>271</v>
      </c>
      <c r="Y624" t="s">
        <v>16</v>
      </c>
      <c r="Z624" t="s">
        <v>835</v>
      </c>
      <c r="AA624" t="s">
        <v>836</v>
      </c>
    </row>
    <row r="625" spans="1:27">
      <c r="A625" s="27" t="s">
        <v>1734</v>
      </c>
      <c r="B625" t="s">
        <v>825</v>
      </c>
      <c r="C625" t="s">
        <v>626</v>
      </c>
      <c r="D625" t="s">
        <v>77</v>
      </c>
      <c r="E625" s="1">
        <v>9900</v>
      </c>
      <c r="G625" s="1">
        <v>0</v>
      </c>
      <c r="H625" s="1" t="s">
        <v>795</v>
      </c>
      <c r="I625" s="2">
        <v>1</v>
      </c>
      <c r="N625" s="14" t="s">
        <v>834</v>
      </c>
      <c r="Q625">
        <v>1.98</v>
      </c>
      <c r="R625">
        <v>3.3</v>
      </c>
      <c r="S625">
        <v>22</v>
      </c>
      <c r="T625">
        <v>44</v>
      </c>
      <c r="U625">
        <v>110</v>
      </c>
      <c r="V625">
        <v>56.32</v>
      </c>
      <c r="W625" t="s">
        <v>224</v>
      </c>
      <c r="X625" s="2" t="s">
        <v>271</v>
      </c>
      <c r="Y625" t="s">
        <v>16</v>
      </c>
      <c r="Z625" t="s">
        <v>835</v>
      </c>
      <c r="AA625" t="s">
        <v>836</v>
      </c>
    </row>
    <row r="626" spans="1:27">
      <c r="A626" s="27" t="s">
        <v>1735</v>
      </c>
      <c r="B626" t="s">
        <v>826</v>
      </c>
      <c r="C626" t="s">
        <v>626</v>
      </c>
      <c r="D626" t="s">
        <v>77</v>
      </c>
      <c r="E626" s="1">
        <v>8400</v>
      </c>
      <c r="G626" s="1">
        <v>0</v>
      </c>
      <c r="H626" s="1" t="s">
        <v>795</v>
      </c>
      <c r="I626" s="2">
        <v>1</v>
      </c>
      <c r="N626" s="14" t="s">
        <v>8</v>
      </c>
      <c r="Q626">
        <v>1.98</v>
      </c>
      <c r="R626">
        <v>3.3</v>
      </c>
      <c r="S626">
        <v>22</v>
      </c>
      <c r="T626">
        <v>44</v>
      </c>
      <c r="U626">
        <v>110</v>
      </c>
      <c r="V626">
        <v>56.32</v>
      </c>
      <c r="W626" t="s">
        <v>224</v>
      </c>
      <c r="X626" s="2" t="s">
        <v>271</v>
      </c>
      <c r="Y626" t="s">
        <v>16</v>
      </c>
      <c r="Z626" t="s">
        <v>835</v>
      </c>
      <c r="AA626" t="s">
        <v>836</v>
      </c>
    </row>
    <row r="627" spans="1:27">
      <c r="A627" s="27" t="s">
        <v>1734</v>
      </c>
      <c r="B627" t="s">
        <v>827</v>
      </c>
      <c r="C627" t="s">
        <v>626</v>
      </c>
      <c r="D627" t="s">
        <v>77</v>
      </c>
      <c r="E627" s="1">
        <v>12900</v>
      </c>
      <c r="G627" s="1">
        <v>0</v>
      </c>
      <c r="H627" s="1" t="s">
        <v>795</v>
      </c>
      <c r="I627" s="2">
        <v>1</v>
      </c>
      <c r="N627" s="14" t="s">
        <v>65</v>
      </c>
      <c r="Q627">
        <v>1.98</v>
      </c>
      <c r="R627">
        <v>3.3</v>
      </c>
      <c r="S627">
        <v>22</v>
      </c>
      <c r="T627">
        <v>44</v>
      </c>
      <c r="U627">
        <v>110</v>
      </c>
      <c r="V627">
        <v>56.32</v>
      </c>
      <c r="W627" t="s">
        <v>224</v>
      </c>
      <c r="X627" s="2" t="s">
        <v>271</v>
      </c>
      <c r="Y627" t="s">
        <v>16</v>
      </c>
      <c r="Z627" t="s">
        <v>835</v>
      </c>
      <c r="AA627" t="s">
        <v>836</v>
      </c>
    </row>
    <row r="628" spans="1:27">
      <c r="A628" s="27" t="s">
        <v>1734</v>
      </c>
      <c r="B628" t="s">
        <v>828</v>
      </c>
      <c r="C628" t="s">
        <v>626</v>
      </c>
      <c r="D628" t="s">
        <v>77</v>
      </c>
      <c r="E628" s="1">
        <v>12900</v>
      </c>
      <c r="G628" s="1">
        <v>0</v>
      </c>
      <c r="H628" s="1" t="s">
        <v>795</v>
      </c>
      <c r="I628" s="2">
        <v>1.5</v>
      </c>
      <c r="N628" s="14" t="s">
        <v>833</v>
      </c>
      <c r="Q628">
        <v>1.98</v>
      </c>
      <c r="R628">
        <v>3.3</v>
      </c>
      <c r="S628">
        <v>22</v>
      </c>
      <c r="T628">
        <v>44</v>
      </c>
      <c r="U628">
        <v>110</v>
      </c>
      <c r="V628">
        <v>56.32</v>
      </c>
      <c r="W628" t="s">
        <v>224</v>
      </c>
      <c r="X628" s="2" t="s">
        <v>271</v>
      </c>
      <c r="Y628" t="s">
        <v>16</v>
      </c>
      <c r="Z628" t="s">
        <v>835</v>
      </c>
      <c r="AA628" t="s">
        <v>836</v>
      </c>
    </row>
    <row r="629" spans="1:27">
      <c r="A629" s="27" t="s">
        <v>1734</v>
      </c>
      <c r="B629" t="s">
        <v>829</v>
      </c>
      <c r="C629" t="s">
        <v>626</v>
      </c>
      <c r="D629" t="s">
        <v>77</v>
      </c>
      <c r="E629" s="1">
        <v>9900</v>
      </c>
      <c r="G629" s="1">
        <v>0</v>
      </c>
      <c r="H629" s="1" t="s">
        <v>795</v>
      </c>
      <c r="I629" s="2">
        <v>1.5</v>
      </c>
      <c r="N629" s="14" t="s">
        <v>25</v>
      </c>
      <c r="Q629">
        <v>1.98</v>
      </c>
      <c r="R629">
        <v>3.3</v>
      </c>
      <c r="S629">
        <v>22</v>
      </c>
      <c r="T629">
        <v>44</v>
      </c>
      <c r="U629">
        <v>110</v>
      </c>
      <c r="V629">
        <v>56.32</v>
      </c>
      <c r="W629" t="s">
        <v>224</v>
      </c>
      <c r="X629" s="2" t="s">
        <v>271</v>
      </c>
      <c r="Y629" t="s">
        <v>16</v>
      </c>
      <c r="Z629" t="s">
        <v>835</v>
      </c>
      <c r="AA629" t="s">
        <v>836</v>
      </c>
    </row>
    <row r="630" spans="1:27">
      <c r="A630" s="27" t="s">
        <v>1734</v>
      </c>
      <c r="B630" t="s">
        <v>830</v>
      </c>
      <c r="C630" t="s">
        <v>626</v>
      </c>
      <c r="D630" t="s">
        <v>77</v>
      </c>
      <c r="E630" s="1">
        <v>14900</v>
      </c>
      <c r="G630" s="1">
        <v>0</v>
      </c>
      <c r="H630" s="1" t="s">
        <v>795</v>
      </c>
      <c r="I630" s="2">
        <v>1.5</v>
      </c>
      <c r="N630" s="14" t="s">
        <v>834</v>
      </c>
      <c r="Q630">
        <v>1.98</v>
      </c>
      <c r="R630">
        <v>3.3</v>
      </c>
      <c r="S630">
        <v>22</v>
      </c>
      <c r="T630">
        <v>44</v>
      </c>
      <c r="U630">
        <v>110</v>
      </c>
      <c r="V630">
        <v>56.32</v>
      </c>
      <c r="W630" t="s">
        <v>224</v>
      </c>
      <c r="X630" s="2" t="s">
        <v>271</v>
      </c>
      <c r="Y630" t="s">
        <v>16</v>
      </c>
      <c r="Z630" t="s">
        <v>835</v>
      </c>
      <c r="AA630" t="s">
        <v>836</v>
      </c>
    </row>
    <row r="631" spans="1:27">
      <c r="A631" s="27" t="s">
        <v>1734</v>
      </c>
      <c r="B631" t="s">
        <v>831</v>
      </c>
      <c r="C631" t="s">
        <v>626</v>
      </c>
      <c r="D631" t="s">
        <v>77</v>
      </c>
      <c r="E631" s="1">
        <v>11400</v>
      </c>
      <c r="G631" s="1">
        <v>0</v>
      </c>
      <c r="H631" s="1" t="s">
        <v>795</v>
      </c>
      <c r="I631" s="2">
        <v>1.5</v>
      </c>
      <c r="N631" s="14" t="s">
        <v>8</v>
      </c>
      <c r="Q631">
        <v>1.98</v>
      </c>
      <c r="R631">
        <v>3.3</v>
      </c>
      <c r="S631">
        <v>22</v>
      </c>
      <c r="T631">
        <v>44</v>
      </c>
      <c r="U631">
        <v>110</v>
      </c>
      <c r="V631">
        <v>56.32</v>
      </c>
      <c r="W631" t="s">
        <v>224</v>
      </c>
      <c r="X631" s="2" t="s">
        <v>271</v>
      </c>
      <c r="Y631" t="s">
        <v>16</v>
      </c>
      <c r="Z631" t="s">
        <v>835</v>
      </c>
      <c r="AA631" t="s">
        <v>836</v>
      </c>
    </row>
    <row r="632" spans="1:27">
      <c r="A632" s="27" t="s">
        <v>1734</v>
      </c>
      <c r="B632" t="s">
        <v>832</v>
      </c>
      <c r="C632" t="s">
        <v>626</v>
      </c>
      <c r="D632" t="s">
        <v>77</v>
      </c>
      <c r="E632" s="1">
        <v>17900</v>
      </c>
      <c r="G632" s="1">
        <v>0</v>
      </c>
      <c r="H632" s="1" t="s">
        <v>795</v>
      </c>
      <c r="I632" s="2">
        <v>1.5</v>
      </c>
      <c r="N632" s="14" t="s">
        <v>65</v>
      </c>
      <c r="Q632">
        <v>1.98</v>
      </c>
      <c r="R632">
        <v>3.3</v>
      </c>
      <c r="S632">
        <v>22</v>
      </c>
      <c r="T632">
        <v>44</v>
      </c>
      <c r="U632">
        <v>110</v>
      </c>
      <c r="V632">
        <v>56.32</v>
      </c>
      <c r="W632" t="s">
        <v>224</v>
      </c>
      <c r="X632" s="2" t="s">
        <v>271</v>
      </c>
      <c r="Y632" t="s">
        <v>16</v>
      </c>
      <c r="Z632" t="s">
        <v>835</v>
      </c>
      <c r="AA632" t="s">
        <v>836</v>
      </c>
    </row>
    <row r="633" spans="1:27">
      <c r="A633" s="27" t="s">
        <v>1734</v>
      </c>
      <c r="B633" t="s">
        <v>837</v>
      </c>
      <c r="C633" t="s">
        <v>626</v>
      </c>
      <c r="D633" t="s">
        <v>77</v>
      </c>
      <c r="E633" s="1">
        <v>19700</v>
      </c>
      <c r="G633" s="1">
        <v>0</v>
      </c>
      <c r="H633" s="1" t="s">
        <v>795</v>
      </c>
      <c r="I633" s="2">
        <f>300/1024</f>
        <v>0.29296875</v>
      </c>
      <c r="N633" s="14" t="s">
        <v>6</v>
      </c>
      <c r="O633" s="3" t="s">
        <v>25</v>
      </c>
      <c r="P633" t="s">
        <v>6</v>
      </c>
      <c r="Q633">
        <v>1.98</v>
      </c>
      <c r="R633" t="s">
        <v>678</v>
      </c>
      <c r="S633">
        <v>22</v>
      </c>
      <c r="T633">
        <v>33</v>
      </c>
      <c r="U633">
        <v>110</v>
      </c>
      <c r="V633">
        <v>22.53</v>
      </c>
      <c r="W633" t="s">
        <v>224</v>
      </c>
      <c r="X633" s="2" t="s">
        <v>271</v>
      </c>
      <c r="Z633" t="s">
        <v>843</v>
      </c>
    </row>
    <row r="634" spans="1:27">
      <c r="A634" s="27" t="s">
        <v>1734</v>
      </c>
      <c r="B634" t="s">
        <v>838</v>
      </c>
      <c r="C634" t="s">
        <v>626</v>
      </c>
      <c r="D634" t="s">
        <v>77</v>
      </c>
      <c r="E634" s="1">
        <v>25700</v>
      </c>
      <c r="G634" s="1">
        <v>3700</v>
      </c>
      <c r="H634" s="1" t="s">
        <v>795</v>
      </c>
      <c r="I634" s="2">
        <v>1.2</v>
      </c>
      <c r="N634" s="14" t="s">
        <v>6</v>
      </c>
      <c r="O634" s="3" t="s">
        <v>25</v>
      </c>
      <c r="P634" t="s">
        <v>6</v>
      </c>
      <c r="Q634">
        <v>1.98</v>
      </c>
      <c r="R634" t="s">
        <v>678</v>
      </c>
      <c r="S634">
        <v>22</v>
      </c>
      <c r="T634">
        <v>33</v>
      </c>
      <c r="U634">
        <v>110</v>
      </c>
      <c r="V634">
        <v>22.53</v>
      </c>
      <c r="W634" t="s">
        <v>224</v>
      </c>
      <c r="X634" s="2" t="s">
        <v>271</v>
      </c>
      <c r="Z634" t="s">
        <v>843</v>
      </c>
    </row>
    <row r="635" spans="1:27">
      <c r="A635" s="27" t="s">
        <v>1734</v>
      </c>
      <c r="B635" t="s">
        <v>839</v>
      </c>
      <c r="C635" t="s">
        <v>626</v>
      </c>
      <c r="D635" t="s">
        <v>77</v>
      </c>
      <c r="E635" s="1">
        <v>29900</v>
      </c>
      <c r="G635" s="1">
        <v>7900</v>
      </c>
      <c r="H635" s="1" t="s">
        <v>795</v>
      </c>
      <c r="I635" s="2">
        <v>2.2000000000000002</v>
      </c>
      <c r="N635" s="14" t="s">
        <v>6</v>
      </c>
      <c r="O635" s="3" t="s">
        <v>25</v>
      </c>
      <c r="P635" t="s">
        <v>6</v>
      </c>
      <c r="Q635">
        <v>1.98</v>
      </c>
      <c r="R635" t="s">
        <v>678</v>
      </c>
      <c r="S635">
        <v>22</v>
      </c>
      <c r="T635">
        <v>33</v>
      </c>
      <c r="U635">
        <v>110</v>
      </c>
      <c r="V635">
        <v>22.53</v>
      </c>
      <c r="W635" t="s">
        <v>224</v>
      </c>
      <c r="X635" s="2" t="s">
        <v>271</v>
      </c>
      <c r="Z635" t="s">
        <v>843</v>
      </c>
    </row>
    <row r="636" spans="1:27">
      <c r="A636" s="27" t="s">
        <v>1734</v>
      </c>
      <c r="B636" t="s">
        <v>840</v>
      </c>
      <c r="C636" t="s">
        <v>626</v>
      </c>
      <c r="D636" t="s">
        <v>77</v>
      </c>
      <c r="E636" s="1">
        <v>34400</v>
      </c>
      <c r="G636" s="1">
        <v>12400</v>
      </c>
      <c r="H636" s="1" t="s">
        <v>795</v>
      </c>
      <c r="I636" s="2">
        <v>3.5</v>
      </c>
      <c r="N636" s="14" t="s">
        <v>6</v>
      </c>
      <c r="O636" s="3" t="s">
        <v>25</v>
      </c>
      <c r="P636" t="s">
        <v>6</v>
      </c>
      <c r="Q636">
        <v>1.98</v>
      </c>
      <c r="R636" t="s">
        <v>678</v>
      </c>
      <c r="S636">
        <v>22</v>
      </c>
      <c r="T636">
        <v>33</v>
      </c>
      <c r="U636">
        <v>110</v>
      </c>
      <c r="V636">
        <v>22.53</v>
      </c>
      <c r="W636" t="s">
        <v>224</v>
      </c>
      <c r="X636" s="2" t="s">
        <v>271</v>
      </c>
      <c r="Z636" t="s">
        <v>843</v>
      </c>
    </row>
    <row r="637" spans="1:27">
      <c r="A637" s="27" t="s">
        <v>1734</v>
      </c>
      <c r="B637" t="s">
        <v>841</v>
      </c>
      <c r="C637" t="s">
        <v>626</v>
      </c>
      <c r="D637" t="s">
        <v>77</v>
      </c>
      <c r="E637" s="1">
        <v>37300</v>
      </c>
      <c r="G637" s="1">
        <v>15300</v>
      </c>
      <c r="H637" s="1" t="s">
        <v>795</v>
      </c>
      <c r="I637" s="2">
        <v>6.5</v>
      </c>
      <c r="N637" s="14" t="s">
        <v>6</v>
      </c>
      <c r="O637" s="3" t="s">
        <v>50</v>
      </c>
      <c r="P637" t="s">
        <v>6</v>
      </c>
      <c r="Q637">
        <v>1.98</v>
      </c>
      <c r="R637" t="s">
        <v>678</v>
      </c>
      <c r="S637">
        <v>22</v>
      </c>
      <c r="T637">
        <v>33</v>
      </c>
      <c r="U637">
        <v>110</v>
      </c>
      <c r="V637">
        <v>22.53</v>
      </c>
      <c r="W637" t="s">
        <v>224</v>
      </c>
      <c r="X637" s="2" t="s">
        <v>271</v>
      </c>
      <c r="Z637" t="s">
        <v>843</v>
      </c>
    </row>
    <row r="638" spans="1:27">
      <c r="A638" s="27" t="s">
        <v>1734</v>
      </c>
      <c r="B638" t="s">
        <v>842</v>
      </c>
      <c r="C638" t="s">
        <v>626</v>
      </c>
      <c r="D638" t="s">
        <v>77</v>
      </c>
      <c r="E638" s="1">
        <v>42800</v>
      </c>
      <c r="G638" s="1">
        <v>20800</v>
      </c>
      <c r="H638" s="1" t="s">
        <v>795</v>
      </c>
      <c r="I638" s="2">
        <v>11</v>
      </c>
      <c r="N638" s="14" t="s">
        <v>6</v>
      </c>
      <c r="O638" s="3" t="s">
        <v>50</v>
      </c>
      <c r="P638" t="s">
        <v>6</v>
      </c>
      <c r="Q638">
        <v>1.98</v>
      </c>
      <c r="R638" t="s">
        <v>678</v>
      </c>
      <c r="S638">
        <v>22</v>
      </c>
      <c r="T638">
        <v>33</v>
      </c>
      <c r="U638">
        <v>110</v>
      </c>
      <c r="V638">
        <v>22.53</v>
      </c>
      <c r="W638" t="s">
        <v>224</v>
      </c>
      <c r="X638" s="2" t="s">
        <v>271</v>
      </c>
      <c r="Z638" t="s">
        <v>843</v>
      </c>
    </row>
    <row r="639" spans="1:27">
      <c r="A639" s="27" t="s">
        <v>1734</v>
      </c>
      <c r="B639" t="s">
        <v>844</v>
      </c>
      <c r="C639" t="s">
        <v>626</v>
      </c>
      <c r="D639" t="s">
        <v>77</v>
      </c>
      <c r="E639" s="1">
        <v>23100</v>
      </c>
      <c r="F639" s="1">
        <v>22000</v>
      </c>
      <c r="G639" s="1">
        <v>0</v>
      </c>
      <c r="H639" s="1" t="s">
        <v>795</v>
      </c>
      <c r="I639" s="2">
        <v>0</v>
      </c>
      <c r="N639" s="14" t="s">
        <v>143</v>
      </c>
      <c r="P639" t="s">
        <v>6</v>
      </c>
      <c r="Q639">
        <v>1.98</v>
      </c>
      <c r="R639">
        <v>3.3</v>
      </c>
      <c r="S639">
        <v>22</v>
      </c>
      <c r="T639">
        <v>33</v>
      </c>
      <c r="U639">
        <v>110</v>
      </c>
      <c r="V639">
        <v>22.53</v>
      </c>
      <c r="W639" t="s">
        <v>224</v>
      </c>
      <c r="X639" s="2" t="s">
        <v>271</v>
      </c>
      <c r="Z639" t="s">
        <v>852</v>
      </c>
    </row>
    <row r="640" spans="1:27">
      <c r="A640" s="27" t="s">
        <v>1734</v>
      </c>
      <c r="B640" t="s">
        <v>845</v>
      </c>
      <c r="C640" t="s">
        <v>626</v>
      </c>
      <c r="D640" t="s">
        <v>77</v>
      </c>
      <c r="E640" s="1">
        <v>24200</v>
      </c>
      <c r="F640" s="1">
        <f>E640-1100</f>
        <v>23100</v>
      </c>
      <c r="G640" s="1">
        <v>1100</v>
      </c>
      <c r="H640" s="1" t="s">
        <v>795</v>
      </c>
      <c r="I640" s="2">
        <f>550/1024</f>
        <v>0.537109375</v>
      </c>
      <c r="N640" s="14" t="s">
        <v>236</v>
      </c>
      <c r="P640" t="s">
        <v>6</v>
      </c>
      <c r="Q640">
        <v>1.98</v>
      </c>
      <c r="R640">
        <v>3.3</v>
      </c>
      <c r="S640">
        <v>22</v>
      </c>
      <c r="T640">
        <v>33</v>
      </c>
      <c r="U640">
        <v>110</v>
      </c>
      <c r="V640">
        <v>22.53</v>
      </c>
      <c r="W640" t="s">
        <v>224</v>
      </c>
      <c r="X640" s="2" t="s">
        <v>271</v>
      </c>
      <c r="Z640" t="s">
        <v>852</v>
      </c>
    </row>
    <row r="641" spans="1:27">
      <c r="A641" s="27" t="s">
        <v>1734</v>
      </c>
      <c r="B641" t="s">
        <v>846</v>
      </c>
      <c r="C641" t="s">
        <v>626</v>
      </c>
      <c r="D641" t="s">
        <v>77</v>
      </c>
      <c r="E641" s="1">
        <v>30800</v>
      </c>
      <c r="F641" s="1">
        <f>E641-1100</f>
        <v>29700</v>
      </c>
      <c r="G641" s="1">
        <v>7700</v>
      </c>
      <c r="H641" s="1" t="s">
        <v>795</v>
      </c>
      <c r="I641" s="2">
        <v>1.1000000000000001</v>
      </c>
      <c r="N641" s="14" t="s">
        <v>664</v>
      </c>
      <c r="P641" t="s">
        <v>6</v>
      </c>
      <c r="Q641">
        <v>1.98</v>
      </c>
      <c r="R641">
        <v>3.3</v>
      </c>
      <c r="S641">
        <v>22</v>
      </c>
      <c r="T641">
        <v>33</v>
      </c>
      <c r="U641">
        <v>110</v>
      </c>
      <c r="V641">
        <v>22.53</v>
      </c>
      <c r="W641" t="s">
        <v>224</v>
      </c>
      <c r="X641" s="2" t="s">
        <v>271</v>
      </c>
      <c r="Z641" t="s">
        <v>852</v>
      </c>
    </row>
    <row r="642" spans="1:27">
      <c r="A642" s="27" t="s">
        <v>1734</v>
      </c>
      <c r="B642" t="s">
        <v>847</v>
      </c>
      <c r="C642" t="s">
        <v>626</v>
      </c>
      <c r="D642" t="s">
        <v>77</v>
      </c>
      <c r="E642" s="1">
        <v>37400</v>
      </c>
      <c r="F642" s="1">
        <f>E642-1100</f>
        <v>36300</v>
      </c>
      <c r="G642" s="1">
        <v>14300</v>
      </c>
      <c r="H642" s="1" t="s">
        <v>795</v>
      </c>
      <c r="I642" s="2">
        <v>2</v>
      </c>
      <c r="N642" s="14" t="s">
        <v>46</v>
      </c>
      <c r="P642" t="s">
        <v>6</v>
      </c>
      <c r="Q642">
        <v>1.98</v>
      </c>
      <c r="R642">
        <v>3.3</v>
      </c>
      <c r="S642">
        <v>22</v>
      </c>
      <c r="T642">
        <v>33</v>
      </c>
      <c r="U642">
        <v>110</v>
      </c>
      <c r="V642">
        <v>22.53</v>
      </c>
      <c r="W642" t="s">
        <v>224</v>
      </c>
      <c r="X642" s="2" t="s">
        <v>271</v>
      </c>
      <c r="Z642" t="s">
        <v>852</v>
      </c>
    </row>
    <row r="643" spans="1:27">
      <c r="A643" s="27" t="s">
        <v>1734</v>
      </c>
      <c r="B643" t="s">
        <v>848</v>
      </c>
      <c r="C643" t="s">
        <v>626</v>
      </c>
      <c r="D643" t="s">
        <v>77</v>
      </c>
      <c r="E643" s="1">
        <v>44000</v>
      </c>
      <c r="F643" s="1">
        <f>E643-1100</f>
        <v>42900</v>
      </c>
      <c r="G643" s="1">
        <v>20900</v>
      </c>
      <c r="H643" s="1" t="s">
        <v>795</v>
      </c>
      <c r="I643" s="2">
        <v>5</v>
      </c>
      <c r="N643" s="14" t="s">
        <v>665</v>
      </c>
      <c r="P643" t="s">
        <v>6</v>
      </c>
      <c r="Q643">
        <v>1.98</v>
      </c>
      <c r="R643">
        <v>3.3</v>
      </c>
      <c r="S643">
        <v>22</v>
      </c>
      <c r="T643">
        <v>33</v>
      </c>
      <c r="U643">
        <v>110</v>
      </c>
      <c r="V643">
        <v>22.53</v>
      </c>
      <c r="W643" t="s">
        <v>224</v>
      </c>
      <c r="X643" s="2" t="s">
        <v>271</v>
      </c>
      <c r="Z643" t="s">
        <v>852</v>
      </c>
    </row>
    <row r="644" spans="1:27">
      <c r="A644" s="27" t="s">
        <v>1734</v>
      </c>
      <c r="B644" t="s">
        <v>849</v>
      </c>
      <c r="C644" t="s">
        <v>626</v>
      </c>
      <c r="D644" t="s">
        <v>77</v>
      </c>
      <c r="E644" s="1">
        <v>50600</v>
      </c>
      <c r="F644" s="1">
        <f>E644-1100</f>
        <v>49500</v>
      </c>
      <c r="G644" s="1">
        <v>27500</v>
      </c>
      <c r="H644" s="1" t="s">
        <v>795</v>
      </c>
      <c r="I644" s="2">
        <v>7.9</v>
      </c>
      <c r="N644" s="14" t="s">
        <v>666</v>
      </c>
      <c r="P644" t="s">
        <v>6</v>
      </c>
      <c r="Q644">
        <v>1.98</v>
      </c>
      <c r="R644">
        <v>3.3</v>
      </c>
      <c r="S644">
        <v>22</v>
      </c>
      <c r="T644">
        <v>33</v>
      </c>
      <c r="U644">
        <v>110</v>
      </c>
      <c r="V644">
        <v>22.53</v>
      </c>
      <c r="W644" t="s">
        <v>224</v>
      </c>
      <c r="X644" s="2" t="s">
        <v>271</v>
      </c>
      <c r="Z644" t="s">
        <v>852</v>
      </c>
    </row>
    <row r="645" spans="1:27">
      <c r="A645" s="27" t="s">
        <v>1734</v>
      </c>
      <c r="B645" t="s">
        <v>850</v>
      </c>
      <c r="C645" t="s">
        <v>626</v>
      </c>
      <c r="D645" t="s">
        <v>77</v>
      </c>
      <c r="E645" s="1">
        <v>57200</v>
      </c>
      <c r="F645" s="1">
        <f>E645-1100</f>
        <v>56100</v>
      </c>
      <c r="G645" s="1">
        <v>334100</v>
      </c>
      <c r="H645" s="1" t="s">
        <v>795</v>
      </c>
      <c r="I645" s="2">
        <v>11.9</v>
      </c>
      <c r="N645" s="14" t="s">
        <v>547</v>
      </c>
      <c r="P645" t="s">
        <v>6</v>
      </c>
      <c r="Q645">
        <v>1.98</v>
      </c>
      <c r="R645">
        <v>3.3</v>
      </c>
      <c r="S645">
        <v>22</v>
      </c>
      <c r="T645">
        <v>33</v>
      </c>
      <c r="U645">
        <v>110</v>
      </c>
      <c r="V645">
        <v>22.53</v>
      </c>
      <c r="W645" t="s">
        <v>224</v>
      </c>
      <c r="X645" s="2" t="s">
        <v>271</v>
      </c>
      <c r="Z645" t="s">
        <v>852</v>
      </c>
    </row>
    <row r="646" spans="1:27">
      <c r="A646" s="27" t="s">
        <v>1734</v>
      </c>
      <c r="B646" t="s">
        <v>851</v>
      </c>
      <c r="C646" t="s">
        <v>626</v>
      </c>
      <c r="D646" t="s">
        <v>77</v>
      </c>
      <c r="E646" s="1">
        <v>67100</v>
      </c>
      <c r="F646" s="1">
        <f>E646-1100</f>
        <v>66000</v>
      </c>
      <c r="G646" s="1">
        <v>44000</v>
      </c>
      <c r="H646" s="1" t="s">
        <v>795</v>
      </c>
      <c r="I646" s="2">
        <v>15.9</v>
      </c>
      <c r="N646" s="14" t="s">
        <v>512</v>
      </c>
      <c r="P646" t="s">
        <v>6</v>
      </c>
      <c r="Q646">
        <v>1.98</v>
      </c>
      <c r="R646">
        <v>3.3</v>
      </c>
      <c r="S646">
        <v>22</v>
      </c>
      <c r="T646">
        <v>33</v>
      </c>
      <c r="U646">
        <v>110</v>
      </c>
      <c r="V646">
        <v>22.53</v>
      </c>
      <c r="W646" t="s">
        <v>224</v>
      </c>
      <c r="X646" s="2" t="s">
        <v>271</v>
      </c>
      <c r="Z646" t="s">
        <v>852</v>
      </c>
    </row>
    <row r="647" spans="1:27">
      <c r="A647" s="27" t="s">
        <v>1734</v>
      </c>
      <c r="B647" t="s">
        <v>853</v>
      </c>
      <c r="C647" t="s">
        <v>626</v>
      </c>
      <c r="D647" t="s">
        <v>77</v>
      </c>
      <c r="E647" s="1">
        <v>3850</v>
      </c>
      <c r="G647" s="1">
        <v>0</v>
      </c>
      <c r="H647" s="1" t="s">
        <v>795</v>
      </c>
      <c r="I647" s="2">
        <v>0</v>
      </c>
      <c r="N647" s="14" t="s">
        <v>627</v>
      </c>
      <c r="Q647">
        <v>1.98</v>
      </c>
      <c r="R647">
        <v>3.3</v>
      </c>
      <c r="S647">
        <v>22</v>
      </c>
      <c r="T647">
        <v>44</v>
      </c>
      <c r="U647">
        <v>110</v>
      </c>
      <c r="V647">
        <v>56.32</v>
      </c>
      <c r="W647" t="s">
        <v>224</v>
      </c>
      <c r="X647" s="2" t="s">
        <v>271</v>
      </c>
      <c r="Z647" t="s">
        <v>855</v>
      </c>
      <c r="AA647" t="s">
        <v>856</v>
      </c>
    </row>
    <row r="648" spans="1:27">
      <c r="A648" s="27" t="s">
        <v>1734</v>
      </c>
      <c r="B648" t="s">
        <v>854</v>
      </c>
      <c r="C648" t="s">
        <v>626</v>
      </c>
      <c r="D648" t="s">
        <v>77</v>
      </c>
      <c r="E648" s="1">
        <v>5504</v>
      </c>
      <c r="G648" s="1">
        <v>0</v>
      </c>
      <c r="H648" s="1" t="s">
        <v>795</v>
      </c>
      <c r="I648" s="2">
        <f>200/1024</f>
        <v>0.1953125</v>
      </c>
      <c r="N648" s="14" t="s">
        <v>397</v>
      </c>
      <c r="Q648">
        <v>1.98</v>
      </c>
      <c r="R648">
        <v>3.3</v>
      </c>
      <c r="S648">
        <v>22</v>
      </c>
      <c r="T648">
        <v>44</v>
      </c>
      <c r="U648">
        <v>110</v>
      </c>
      <c r="V648">
        <v>56.32</v>
      </c>
      <c r="W648" t="s">
        <v>224</v>
      </c>
      <c r="X648" s="2" t="s">
        <v>271</v>
      </c>
      <c r="Z648" t="s">
        <v>855</v>
      </c>
      <c r="AA648" t="s">
        <v>856</v>
      </c>
    </row>
    <row r="649" spans="1:27">
      <c r="A649" s="27" t="s">
        <v>1736</v>
      </c>
      <c r="B649" t="s">
        <v>857</v>
      </c>
      <c r="C649" t="s">
        <v>626</v>
      </c>
      <c r="D649" t="s">
        <v>77</v>
      </c>
      <c r="E649" s="1">
        <v>14200</v>
      </c>
      <c r="G649" s="1">
        <v>0</v>
      </c>
      <c r="H649" s="1" t="s">
        <v>795</v>
      </c>
      <c r="I649" s="2">
        <f>300/1024</f>
        <v>0.29296875</v>
      </c>
      <c r="M649" s="2" t="s">
        <v>864</v>
      </c>
      <c r="N649" s="14" t="s">
        <v>6</v>
      </c>
      <c r="O649" s="3" t="s">
        <v>25</v>
      </c>
      <c r="P649" t="s">
        <v>6</v>
      </c>
      <c r="Q649">
        <v>1.98</v>
      </c>
      <c r="R649" t="s">
        <v>678</v>
      </c>
      <c r="S649">
        <v>22</v>
      </c>
      <c r="T649">
        <v>33</v>
      </c>
      <c r="U649">
        <v>110</v>
      </c>
      <c r="V649">
        <v>22.53</v>
      </c>
      <c r="W649" t="s">
        <v>7</v>
      </c>
      <c r="X649" s="2" t="s">
        <v>271</v>
      </c>
      <c r="Z649" t="s">
        <v>863</v>
      </c>
    </row>
    <row r="650" spans="1:27">
      <c r="A650" s="27" t="s">
        <v>1736</v>
      </c>
      <c r="B650" t="s">
        <v>858</v>
      </c>
      <c r="C650" t="s">
        <v>626</v>
      </c>
      <c r="D650" t="s">
        <v>77</v>
      </c>
      <c r="E650" s="1">
        <v>25700</v>
      </c>
      <c r="G650" s="1">
        <v>3700</v>
      </c>
      <c r="H650" s="1" t="s">
        <v>795</v>
      </c>
      <c r="I650" s="2">
        <v>1.2</v>
      </c>
      <c r="M650" s="2" t="s">
        <v>864</v>
      </c>
      <c r="N650" s="14" t="s">
        <v>6</v>
      </c>
      <c r="O650" s="3" t="s">
        <v>25</v>
      </c>
      <c r="P650" t="s">
        <v>6</v>
      </c>
      <c r="Q650">
        <v>1.98</v>
      </c>
      <c r="R650" t="s">
        <v>678</v>
      </c>
      <c r="S650">
        <v>22</v>
      </c>
      <c r="T650">
        <v>33</v>
      </c>
      <c r="U650">
        <v>110</v>
      </c>
      <c r="V650">
        <v>22.53</v>
      </c>
      <c r="W650" t="s">
        <v>7</v>
      </c>
      <c r="X650" s="2" t="s">
        <v>271</v>
      </c>
      <c r="Z650" t="s">
        <v>863</v>
      </c>
    </row>
    <row r="651" spans="1:27">
      <c r="A651" s="27" t="s">
        <v>1736</v>
      </c>
      <c r="B651" t="s">
        <v>859</v>
      </c>
      <c r="C651" t="s">
        <v>626</v>
      </c>
      <c r="D651" t="s">
        <v>77</v>
      </c>
      <c r="E651" s="1">
        <v>29900</v>
      </c>
      <c r="G651" s="1">
        <v>7900</v>
      </c>
      <c r="H651" s="1" t="s">
        <v>795</v>
      </c>
      <c r="I651" s="2">
        <v>2.2000000000000002</v>
      </c>
      <c r="M651" s="2" t="s">
        <v>864</v>
      </c>
      <c r="N651" s="14" t="s">
        <v>6</v>
      </c>
      <c r="O651" s="3" t="s">
        <v>25</v>
      </c>
      <c r="P651" t="s">
        <v>6</v>
      </c>
      <c r="Q651">
        <v>1.98</v>
      </c>
      <c r="R651" t="s">
        <v>678</v>
      </c>
      <c r="S651">
        <v>22</v>
      </c>
      <c r="T651">
        <v>33</v>
      </c>
      <c r="U651">
        <v>110</v>
      </c>
      <c r="V651">
        <v>22.53</v>
      </c>
      <c r="W651" t="s">
        <v>7</v>
      </c>
      <c r="X651" s="2" t="s">
        <v>271</v>
      </c>
      <c r="Z651" t="s">
        <v>863</v>
      </c>
    </row>
    <row r="652" spans="1:27">
      <c r="A652" s="27" t="s">
        <v>1736</v>
      </c>
      <c r="B652" t="s">
        <v>860</v>
      </c>
      <c r="C652" t="s">
        <v>626</v>
      </c>
      <c r="D652" t="s">
        <v>77</v>
      </c>
      <c r="E652" s="1">
        <v>34400</v>
      </c>
      <c r="G652" s="1">
        <v>12400</v>
      </c>
      <c r="H652" s="1" t="s">
        <v>795</v>
      </c>
      <c r="I652" s="2">
        <v>3.5</v>
      </c>
      <c r="M652" s="2" t="s">
        <v>864</v>
      </c>
      <c r="N652" s="14" t="s">
        <v>6</v>
      </c>
      <c r="O652" s="3" t="s">
        <v>25</v>
      </c>
      <c r="P652" t="s">
        <v>6</v>
      </c>
      <c r="Q652">
        <v>1.98</v>
      </c>
      <c r="R652" t="s">
        <v>678</v>
      </c>
      <c r="S652">
        <v>22</v>
      </c>
      <c r="T652">
        <v>33</v>
      </c>
      <c r="U652">
        <v>110</v>
      </c>
      <c r="V652">
        <v>22.53</v>
      </c>
      <c r="W652" t="s">
        <v>7</v>
      </c>
      <c r="X652" s="2" t="s">
        <v>271</v>
      </c>
      <c r="Z652" t="s">
        <v>863</v>
      </c>
    </row>
    <row r="653" spans="1:27">
      <c r="A653" s="27" t="s">
        <v>1736</v>
      </c>
      <c r="B653" t="s">
        <v>861</v>
      </c>
      <c r="C653" t="s">
        <v>626</v>
      </c>
      <c r="D653" t="s">
        <v>77</v>
      </c>
      <c r="E653" s="1">
        <v>37300</v>
      </c>
      <c r="G653" s="1">
        <v>15300</v>
      </c>
      <c r="H653" s="1" t="s">
        <v>795</v>
      </c>
      <c r="I653" s="2">
        <v>6.5</v>
      </c>
      <c r="M653" s="2" t="s">
        <v>864</v>
      </c>
      <c r="N653" s="14" t="s">
        <v>6</v>
      </c>
      <c r="O653" s="3" t="s">
        <v>50</v>
      </c>
      <c r="P653" t="s">
        <v>6</v>
      </c>
      <c r="Q653">
        <v>1.98</v>
      </c>
      <c r="R653" t="s">
        <v>678</v>
      </c>
      <c r="S653">
        <v>22</v>
      </c>
      <c r="T653">
        <v>33</v>
      </c>
      <c r="U653">
        <v>110</v>
      </c>
      <c r="V653">
        <v>22.53</v>
      </c>
      <c r="W653" t="s">
        <v>7</v>
      </c>
      <c r="X653" s="2" t="s">
        <v>271</v>
      </c>
      <c r="Z653" t="s">
        <v>863</v>
      </c>
    </row>
    <row r="654" spans="1:27">
      <c r="A654" s="27" t="s">
        <v>1736</v>
      </c>
      <c r="B654" t="s">
        <v>862</v>
      </c>
      <c r="C654" t="s">
        <v>626</v>
      </c>
      <c r="D654" t="s">
        <v>77</v>
      </c>
      <c r="E654" s="1">
        <v>33000</v>
      </c>
      <c r="G654" s="1">
        <v>11000</v>
      </c>
      <c r="H654" s="1" t="s">
        <v>795</v>
      </c>
      <c r="I654" s="2">
        <v>11</v>
      </c>
      <c r="M654" s="2" t="s">
        <v>864</v>
      </c>
      <c r="N654" s="14" t="s">
        <v>6</v>
      </c>
      <c r="O654" s="3" t="s">
        <v>50</v>
      </c>
      <c r="P654" t="s">
        <v>6</v>
      </c>
      <c r="Q654">
        <v>1.98</v>
      </c>
      <c r="R654" t="s">
        <v>678</v>
      </c>
      <c r="S654">
        <v>22</v>
      </c>
      <c r="T654">
        <v>33</v>
      </c>
      <c r="U654">
        <v>110</v>
      </c>
      <c r="V654">
        <v>22.53</v>
      </c>
      <c r="W654" t="s">
        <v>7</v>
      </c>
      <c r="X654" s="2" t="s">
        <v>271</v>
      </c>
      <c r="Z654" t="s">
        <v>863</v>
      </c>
    </row>
    <row r="655" spans="1:27">
      <c r="A655" s="27" t="s">
        <v>1736</v>
      </c>
      <c r="B655" t="s">
        <v>865</v>
      </c>
      <c r="C655" t="s">
        <v>626</v>
      </c>
      <c r="D655" t="s">
        <v>77</v>
      </c>
      <c r="E655" s="1">
        <v>10900</v>
      </c>
      <c r="G655" s="1">
        <v>0</v>
      </c>
      <c r="H655" s="1" t="s">
        <v>795</v>
      </c>
      <c r="I655" s="2">
        <v>1</v>
      </c>
      <c r="M655" s="2" t="s">
        <v>864</v>
      </c>
      <c r="N655" s="14" t="s">
        <v>8</v>
      </c>
      <c r="P655" t="s">
        <v>9</v>
      </c>
      <c r="Q655">
        <v>1.98</v>
      </c>
      <c r="R655" t="s">
        <v>678</v>
      </c>
      <c r="S655">
        <v>22</v>
      </c>
      <c r="T655">
        <v>44</v>
      </c>
      <c r="U655">
        <v>110</v>
      </c>
      <c r="V655">
        <v>22.53</v>
      </c>
      <c r="W655" t="s">
        <v>7</v>
      </c>
      <c r="X655" s="2" t="s">
        <v>271</v>
      </c>
    </row>
    <row r="656" spans="1:27">
      <c r="A656" s="27" t="s">
        <v>1736</v>
      </c>
      <c r="B656" t="s">
        <v>866</v>
      </c>
      <c r="C656" t="s">
        <v>626</v>
      </c>
      <c r="D656" t="s">
        <v>77</v>
      </c>
      <c r="E656" s="1">
        <v>16500</v>
      </c>
      <c r="G656" s="1">
        <v>0</v>
      </c>
      <c r="H656" s="1" t="s">
        <v>795</v>
      </c>
      <c r="I656" s="2">
        <f>250/1024</f>
        <v>0.244140625</v>
      </c>
      <c r="M656" s="2" t="s">
        <v>864</v>
      </c>
      <c r="N656" s="14" t="s">
        <v>8</v>
      </c>
      <c r="P656" t="s">
        <v>628</v>
      </c>
      <c r="Q656">
        <v>1.98</v>
      </c>
      <c r="R656" t="s">
        <v>678</v>
      </c>
      <c r="S656">
        <v>22</v>
      </c>
      <c r="T656">
        <v>33</v>
      </c>
      <c r="U656">
        <v>110</v>
      </c>
      <c r="V656">
        <v>22.53</v>
      </c>
      <c r="W656" t="s">
        <v>7</v>
      </c>
      <c r="X656" s="2" t="s">
        <v>271</v>
      </c>
    </row>
    <row r="657" spans="1:26">
      <c r="A657" s="27" t="s">
        <v>1736</v>
      </c>
      <c r="B657" t="s">
        <v>867</v>
      </c>
      <c r="C657" t="s">
        <v>626</v>
      </c>
      <c r="D657" t="s">
        <v>77</v>
      </c>
      <c r="E657" s="1">
        <v>16500</v>
      </c>
      <c r="G657" s="1">
        <v>0</v>
      </c>
      <c r="H657" s="1" t="s">
        <v>795</v>
      </c>
      <c r="I657" s="2">
        <f>650/1024</f>
        <v>0.634765625</v>
      </c>
      <c r="M657" s="2" t="s">
        <v>864</v>
      </c>
      <c r="N657" s="14" t="s">
        <v>143</v>
      </c>
      <c r="P657" t="s">
        <v>628</v>
      </c>
      <c r="Q657">
        <v>1.98</v>
      </c>
      <c r="R657" t="s">
        <v>678</v>
      </c>
      <c r="S657">
        <v>22</v>
      </c>
      <c r="T657">
        <v>33</v>
      </c>
      <c r="U657">
        <v>110</v>
      </c>
      <c r="V657">
        <v>22.53</v>
      </c>
      <c r="W657" t="s">
        <v>7</v>
      </c>
      <c r="X657" s="2" t="s">
        <v>271</v>
      </c>
    </row>
    <row r="658" spans="1:26">
      <c r="A658" s="27" t="s">
        <v>1736</v>
      </c>
      <c r="B658" t="s">
        <v>868</v>
      </c>
      <c r="C658" t="s">
        <v>626</v>
      </c>
      <c r="D658" t="s">
        <v>77</v>
      </c>
      <c r="E658" s="1">
        <v>18700</v>
      </c>
      <c r="G658" s="1">
        <v>0</v>
      </c>
      <c r="H658" s="1" t="s">
        <v>795</v>
      </c>
      <c r="I658" s="2">
        <f>800/1024</f>
        <v>0.78125</v>
      </c>
      <c r="J658" s="2" t="s">
        <v>740</v>
      </c>
      <c r="M658" s="2" t="s">
        <v>864</v>
      </c>
      <c r="N658" s="14" t="s">
        <v>230</v>
      </c>
      <c r="P658" t="s">
        <v>53</v>
      </c>
      <c r="Q658">
        <v>1.98</v>
      </c>
      <c r="R658" t="s">
        <v>678</v>
      </c>
      <c r="S658">
        <v>22</v>
      </c>
      <c r="T658">
        <v>33</v>
      </c>
      <c r="U658">
        <v>110</v>
      </c>
      <c r="V658">
        <v>22.53</v>
      </c>
      <c r="W658" t="s">
        <v>7</v>
      </c>
      <c r="X658" s="2" t="s">
        <v>271</v>
      </c>
    </row>
    <row r="659" spans="1:26">
      <c r="A659" s="27" t="s">
        <v>1736</v>
      </c>
      <c r="B659" t="s">
        <v>869</v>
      </c>
      <c r="C659" t="s">
        <v>626</v>
      </c>
      <c r="D659" t="s">
        <v>77</v>
      </c>
      <c r="E659" s="1">
        <v>23100</v>
      </c>
      <c r="G659" s="1">
        <v>1100</v>
      </c>
      <c r="H659" s="1" t="s">
        <v>795</v>
      </c>
      <c r="I659" s="2">
        <v>1.6</v>
      </c>
      <c r="J659" s="2" t="s">
        <v>746</v>
      </c>
      <c r="M659" s="2" t="s">
        <v>864</v>
      </c>
      <c r="N659" s="14" t="s">
        <v>46</v>
      </c>
      <c r="P659" t="s">
        <v>53</v>
      </c>
      <c r="Q659">
        <v>1.98</v>
      </c>
      <c r="R659" t="s">
        <v>678</v>
      </c>
      <c r="S659">
        <v>22</v>
      </c>
      <c r="T659">
        <v>33</v>
      </c>
      <c r="U659">
        <v>110</v>
      </c>
      <c r="V659">
        <v>22.53</v>
      </c>
      <c r="W659" t="s">
        <v>7</v>
      </c>
      <c r="X659" s="2" t="s">
        <v>271</v>
      </c>
    </row>
    <row r="660" spans="1:26">
      <c r="A660" s="27" t="s">
        <v>1736</v>
      </c>
      <c r="B660" t="s">
        <v>870</v>
      </c>
      <c r="C660" t="s">
        <v>626</v>
      </c>
      <c r="D660" t="s">
        <v>77</v>
      </c>
      <c r="E660" s="1">
        <v>28600</v>
      </c>
      <c r="G660" s="1">
        <v>6600</v>
      </c>
      <c r="H660" s="1" t="s">
        <v>795</v>
      </c>
      <c r="I660" s="2">
        <v>2.6</v>
      </c>
      <c r="J660" s="2" t="s">
        <v>767</v>
      </c>
      <c r="M660" s="2" t="s">
        <v>864</v>
      </c>
      <c r="N660" s="14" t="s">
        <v>48</v>
      </c>
      <c r="P660" t="s">
        <v>41</v>
      </c>
      <c r="Q660">
        <v>1.98</v>
      </c>
      <c r="R660" t="s">
        <v>678</v>
      </c>
      <c r="S660">
        <v>22</v>
      </c>
      <c r="T660">
        <v>33</v>
      </c>
      <c r="U660">
        <v>110</v>
      </c>
      <c r="V660">
        <v>22.53</v>
      </c>
      <c r="W660" t="s">
        <v>7</v>
      </c>
      <c r="X660" s="2" t="s">
        <v>271</v>
      </c>
    </row>
    <row r="661" spans="1:26">
      <c r="A661" s="27" t="s">
        <v>1736</v>
      </c>
      <c r="B661" t="s">
        <v>871</v>
      </c>
      <c r="C661" t="s">
        <v>626</v>
      </c>
      <c r="D661" t="s">
        <v>77</v>
      </c>
      <c r="E661" s="1">
        <v>42020</v>
      </c>
      <c r="F661" s="1">
        <f>E661-1100</f>
        <v>40920</v>
      </c>
      <c r="G661" s="1">
        <v>18920</v>
      </c>
      <c r="H661" s="1" t="s">
        <v>795</v>
      </c>
      <c r="I661" s="2">
        <v>5</v>
      </c>
      <c r="J661" s="2" t="s">
        <v>752</v>
      </c>
      <c r="M661" s="2" t="s">
        <v>864</v>
      </c>
      <c r="N661" s="14" t="s">
        <v>32</v>
      </c>
      <c r="P661" t="s">
        <v>705</v>
      </c>
      <c r="Q661">
        <v>1.98</v>
      </c>
      <c r="R661" t="s">
        <v>678</v>
      </c>
      <c r="S661">
        <v>22</v>
      </c>
      <c r="T661">
        <v>33</v>
      </c>
      <c r="U661">
        <v>110</v>
      </c>
      <c r="V661">
        <v>22.53</v>
      </c>
      <c r="W661" t="s">
        <v>7</v>
      </c>
      <c r="X661" s="2" t="s">
        <v>271</v>
      </c>
    </row>
    <row r="662" spans="1:26">
      <c r="A662" s="27" t="s">
        <v>1736</v>
      </c>
      <c r="B662" t="s">
        <v>872</v>
      </c>
      <c r="C662" t="s">
        <v>626</v>
      </c>
      <c r="D662" t="s">
        <v>77</v>
      </c>
      <c r="E662" s="1">
        <v>48620</v>
      </c>
      <c r="F662" s="1">
        <f>E662-1100</f>
        <v>47520</v>
      </c>
      <c r="G662" s="1">
        <v>25520</v>
      </c>
      <c r="H662" s="1" t="s">
        <v>795</v>
      </c>
      <c r="I662" s="2">
        <v>8.8000000000000007</v>
      </c>
      <c r="J662" s="2" t="s">
        <v>764</v>
      </c>
      <c r="M662" s="2" t="s">
        <v>864</v>
      </c>
      <c r="N662" s="14" t="s">
        <v>513</v>
      </c>
      <c r="P662" t="s">
        <v>516</v>
      </c>
      <c r="Q662">
        <v>1.98</v>
      </c>
      <c r="R662" t="s">
        <v>678</v>
      </c>
      <c r="S662">
        <v>22</v>
      </c>
      <c r="T662">
        <v>33</v>
      </c>
      <c r="U662">
        <v>110</v>
      </c>
      <c r="V662">
        <v>22.53</v>
      </c>
      <c r="W662" t="s">
        <v>7</v>
      </c>
      <c r="X662" s="2" t="s">
        <v>271</v>
      </c>
    </row>
    <row r="663" spans="1:26">
      <c r="A663" s="27" t="s">
        <v>1736</v>
      </c>
      <c r="B663" t="s">
        <v>873</v>
      </c>
      <c r="C663" t="s">
        <v>626</v>
      </c>
      <c r="D663" t="s">
        <v>77</v>
      </c>
      <c r="E663" s="1">
        <v>57200</v>
      </c>
      <c r="F663" s="1">
        <f>E663-1100</f>
        <v>56100</v>
      </c>
      <c r="G663" s="1">
        <v>34100</v>
      </c>
      <c r="H663" s="1" t="s">
        <v>795</v>
      </c>
      <c r="I663" s="2">
        <v>13</v>
      </c>
      <c r="J663" s="2" t="s">
        <v>765</v>
      </c>
      <c r="M663" s="2" t="s">
        <v>864</v>
      </c>
      <c r="N663" s="14" t="s">
        <v>511</v>
      </c>
      <c r="P663" t="s">
        <v>515</v>
      </c>
      <c r="Q663">
        <v>1.98</v>
      </c>
      <c r="R663" t="s">
        <v>678</v>
      </c>
      <c r="S663">
        <v>22</v>
      </c>
      <c r="T663">
        <v>33</v>
      </c>
      <c r="U663">
        <v>110</v>
      </c>
      <c r="V663">
        <v>22.53</v>
      </c>
      <c r="W663" t="s">
        <v>7</v>
      </c>
      <c r="X663" s="2" t="s">
        <v>271</v>
      </c>
    </row>
    <row r="664" spans="1:26">
      <c r="A664" s="27" t="s">
        <v>1736</v>
      </c>
      <c r="B664" t="s">
        <v>874</v>
      </c>
      <c r="C664" t="s">
        <v>626</v>
      </c>
      <c r="D664" t="s">
        <v>77</v>
      </c>
      <c r="E664" s="1">
        <v>67100</v>
      </c>
      <c r="F664" s="1">
        <f>E664-1100</f>
        <v>66000</v>
      </c>
      <c r="G664" s="1">
        <v>44000</v>
      </c>
      <c r="H664" s="1" t="s">
        <v>795</v>
      </c>
      <c r="I664" s="2">
        <v>18</v>
      </c>
      <c r="J664" s="2" t="s">
        <v>766</v>
      </c>
      <c r="M664" s="2" t="s">
        <v>864</v>
      </c>
      <c r="N664" s="14" t="s">
        <v>704</v>
      </c>
      <c r="P664" t="s">
        <v>706</v>
      </c>
      <c r="Q664">
        <v>1.98</v>
      </c>
      <c r="R664" t="s">
        <v>678</v>
      </c>
      <c r="S664">
        <v>22</v>
      </c>
      <c r="T664">
        <v>33</v>
      </c>
      <c r="U664">
        <v>110</v>
      </c>
      <c r="V664">
        <v>22.53</v>
      </c>
      <c r="W664" t="s">
        <v>7</v>
      </c>
      <c r="X664" s="2" t="s">
        <v>271</v>
      </c>
    </row>
    <row r="665" spans="1:26">
      <c r="A665" s="27" t="s">
        <v>1736</v>
      </c>
      <c r="B665" t="s">
        <v>876</v>
      </c>
      <c r="C665" t="s">
        <v>626</v>
      </c>
      <c r="D665" t="s">
        <v>77</v>
      </c>
      <c r="E665" s="1">
        <v>4390</v>
      </c>
      <c r="G665" s="1">
        <v>0</v>
      </c>
      <c r="H665" s="1" t="s">
        <v>795</v>
      </c>
      <c r="I665" s="2">
        <v>1</v>
      </c>
      <c r="M665" s="2" t="s">
        <v>864</v>
      </c>
      <c r="N665" s="14" t="s">
        <v>25</v>
      </c>
      <c r="P665" t="s">
        <v>628</v>
      </c>
      <c r="Q665">
        <v>1.98</v>
      </c>
      <c r="R665" t="s">
        <v>678</v>
      </c>
      <c r="S665">
        <v>22</v>
      </c>
      <c r="T665">
        <v>44</v>
      </c>
      <c r="U665">
        <v>110</v>
      </c>
      <c r="V665">
        <v>22.53</v>
      </c>
      <c r="W665" t="s">
        <v>7</v>
      </c>
      <c r="X665" s="2" t="s">
        <v>271</v>
      </c>
    </row>
    <row r="666" spans="1:26">
      <c r="A666" s="27" t="s">
        <v>1736</v>
      </c>
      <c r="B666" t="s">
        <v>875</v>
      </c>
      <c r="C666" t="s">
        <v>626</v>
      </c>
      <c r="D666" t="s">
        <v>77</v>
      </c>
      <c r="E666" s="1">
        <v>5390</v>
      </c>
      <c r="G666" s="1">
        <v>0</v>
      </c>
      <c r="H666" s="1" t="s">
        <v>795</v>
      </c>
      <c r="I666" s="2">
        <v>1.3</v>
      </c>
      <c r="M666" s="2" t="s">
        <v>864</v>
      </c>
      <c r="N666" s="14" t="s">
        <v>25</v>
      </c>
      <c r="P666" t="s">
        <v>879</v>
      </c>
      <c r="Q666">
        <v>1.98</v>
      </c>
      <c r="R666" t="s">
        <v>678</v>
      </c>
      <c r="S666">
        <v>22</v>
      </c>
      <c r="T666">
        <v>44</v>
      </c>
      <c r="U666">
        <v>110</v>
      </c>
      <c r="V666">
        <v>22.53</v>
      </c>
      <c r="W666" t="s">
        <v>7</v>
      </c>
      <c r="X666" s="2" t="s">
        <v>271</v>
      </c>
    </row>
    <row r="667" spans="1:26">
      <c r="A667" s="27" t="s">
        <v>1736</v>
      </c>
      <c r="B667" t="s">
        <v>877</v>
      </c>
      <c r="C667" t="s">
        <v>626</v>
      </c>
      <c r="D667" t="s">
        <v>77</v>
      </c>
      <c r="E667" s="1">
        <v>16500</v>
      </c>
      <c r="G667" s="1">
        <v>0</v>
      </c>
      <c r="H667" s="1" t="s">
        <v>795</v>
      </c>
      <c r="I667" s="2">
        <v>3</v>
      </c>
      <c r="M667" s="2" t="s">
        <v>864</v>
      </c>
      <c r="N667" s="14" t="s">
        <v>8</v>
      </c>
      <c r="P667" t="s">
        <v>9</v>
      </c>
      <c r="Q667">
        <v>1.98</v>
      </c>
      <c r="R667" t="s">
        <v>678</v>
      </c>
      <c r="S667">
        <v>22</v>
      </c>
      <c r="T667">
        <v>33</v>
      </c>
      <c r="U667">
        <v>110</v>
      </c>
      <c r="V667">
        <v>22.53</v>
      </c>
      <c r="W667" t="s">
        <v>7</v>
      </c>
      <c r="X667" s="2" t="s">
        <v>271</v>
      </c>
    </row>
    <row r="668" spans="1:26">
      <c r="A668" s="27" t="s">
        <v>1736</v>
      </c>
      <c r="B668" t="s">
        <v>878</v>
      </c>
      <c r="C668" t="s">
        <v>626</v>
      </c>
      <c r="D668" t="s">
        <v>77</v>
      </c>
      <c r="E668" s="1">
        <v>17900</v>
      </c>
      <c r="G668" s="1">
        <v>0</v>
      </c>
      <c r="H668" s="1" t="s">
        <v>795</v>
      </c>
      <c r="I668" s="2">
        <v>6</v>
      </c>
      <c r="M668" s="2" t="s">
        <v>864</v>
      </c>
      <c r="N668" s="14" t="s">
        <v>8</v>
      </c>
      <c r="P668" t="s">
        <v>9</v>
      </c>
      <c r="Q668">
        <v>1.98</v>
      </c>
      <c r="R668" t="s">
        <v>678</v>
      </c>
      <c r="S668">
        <v>22</v>
      </c>
      <c r="T668">
        <v>33</v>
      </c>
      <c r="U668">
        <v>110</v>
      </c>
      <c r="V668">
        <v>22.53</v>
      </c>
      <c r="W668" t="s">
        <v>7</v>
      </c>
      <c r="X668" s="2" t="s">
        <v>271</v>
      </c>
    </row>
    <row r="669" spans="1:26">
      <c r="A669" s="27" t="s">
        <v>1736</v>
      </c>
      <c r="B669" t="s">
        <v>880</v>
      </c>
      <c r="C669" t="s">
        <v>626</v>
      </c>
      <c r="D669" t="s">
        <v>77</v>
      </c>
      <c r="E669" s="1">
        <v>24200</v>
      </c>
      <c r="F669" s="1">
        <f>E669-1100</f>
        <v>23100</v>
      </c>
      <c r="G669" s="1">
        <v>1100</v>
      </c>
      <c r="H669" s="1" t="s">
        <v>795</v>
      </c>
      <c r="I669" s="2">
        <f>550/1024</f>
        <v>0.537109375</v>
      </c>
      <c r="M669" s="2" t="s">
        <v>864</v>
      </c>
      <c r="N669" s="14" t="s">
        <v>236</v>
      </c>
      <c r="P669" t="s">
        <v>6</v>
      </c>
      <c r="Q669">
        <v>1.98</v>
      </c>
      <c r="R669" t="s">
        <v>678</v>
      </c>
      <c r="S669">
        <v>0</v>
      </c>
      <c r="T669">
        <v>33</v>
      </c>
      <c r="U669">
        <v>119</v>
      </c>
      <c r="V669">
        <v>22.53</v>
      </c>
      <c r="W669" t="s">
        <v>7</v>
      </c>
      <c r="X669" s="2" t="s">
        <v>271</v>
      </c>
      <c r="Z669" t="s">
        <v>863</v>
      </c>
    </row>
    <row r="670" spans="1:26">
      <c r="A670" s="27" t="s">
        <v>1736</v>
      </c>
      <c r="B670" t="s">
        <v>881</v>
      </c>
      <c r="C670" t="s">
        <v>626</v>
      </c>
      <c r="D670" t="s">
        <v>77</v>
      </c>
      <c r="E670" s="1">
        <v>30800</v>
      </c>
      <c r="F670" s="1">
        <f>E670-1100</f>
        <v>29700</v>
      </c>
      <c r="G670" s="1">
        <v>7700</v>
      </c>
      <c r="H670" s="1" t="s">
        <v>795</v>
      </c>
      <c r="I670" s="2">
        <v>1.1000000000000001</v>
      </c>
      <c r="J670" s="2" t="s">
        <v>746</v>
      </c>
      <c r="M670" s="2" t="s">
        <v>864</v>
      </c>
      <c r="N670" s="14" t="s">
        <v>664</v>
      </c>
      <c r="P670" t="s">
        <v>6</v>
      </c>
      <c r="Q670">
        <v>1.98</v>
      </c>
      <c r="R670" t="s">
        <v>678</v>
      </c>
      <c r="S670">
        <v>0</v>
      </c>
      <c r="T670">
        <v>33</v>
      </c>
      <c r="U670">
        <v>119</v>
      </c>
      <c r="V670">
        <v>22.53</v>
      </c>
      <c r="W670" t="s">
        <v>7</v>
      </c>
      <c r="X670" s="2" t="s">
        <v>271</v>
      </c>
      <c r="Z670" t="s">
        <v>863</v>
      </c>
    </row>
    <row r="671" spans="1:26">
      <c r="A671" s="27" t="s">
        <v>1736</v>
      </c>
      <c r="B671" t="s">
        <v>882</v>
      </c>
      <c r="C671" t="s">
        <v>626</v>
      </c>
      <c r="D671" t="s">
        <v>77</v>
      </c>
      <c r="E671" s="1">
        <v>37400</v>
      </c>
      <c r="F671" s="1">
        <f>E671-1100</f>
        <v>36300</v>
      </c>
      <c r="G671" s="1">
        <v>14300</v>
      </c>
      <c r="H671" s="1" t="s">
        <v>795</v>
      </c>
      <c r="I671" s="2">
        <v>2</v>
      </c>
      <c r="J671" s="2" t="s">
        <v>763</v>
      </c>
      <c r="M671" s="2" t="s">
        <v>864</v>
      </c>
      <c r="N671" s="14" t="s">
        <v>46</v>
      </c>
      <c r="P671" t="s">
        <v>628</v>
      </c>
      <c r="Q671">
        <v>1.98</v>
      </c>
      <c r="R671" t="s">
        <v>678</v>
      </c>
      <c r="S671">
        <v>0</v>
      </c>
      <c r="T671">
        <v>33</v>
      </c>
      <c r="U671">
        <v>119</v>
      </c>
      <c r="V671">
        <v>22.53</v>
      </c>
      <c r="W671" t="s">
        <v>7</v>
      </c>
      <c r="X671" s="2" t="s">
        <v>271</v>
      </c>
      <c r="Z671" t="s">
        <v>863</v>
      </c>
    </row>
    <row r="672" spans="1:26">
      <c r="A672" s="27" t="s">
        <v>1736</v>
      </c>
      <c r="B672" t="s">
        <v>883</v>
      </c>
      <c r="C672" t="s">
        <v>626</v>
      </c>
      <c r="D672" t="s">
        <v>77</v>
      </c>
      <c r="E672" s="1">
        <v>44000</v>
      </c>
      <c r="F672" s="1">
        <f>E672-1100</f>
        <v>42900</v>
      </c>
      <c r="G672" s="1">
        <v>20900</v>
      </c>
      <c r="H672" s="1" t="s">
        <v>795</v>
      </c>
      <c r="I672" s="2">
        <v>5</v>
      </c>
      <c r="J672" s="2" t="s">
        <v>760</v>
      </c>
      <c r="M672" s="2" t="s">
        <v>864</v>
      </c>
      <c r="N672" s="14" t="s">
        <v>665</v>
      </c>
      <c r="P672" t="s">
        <v>6</v>
      </c>
      <c r="Q672">
        <v>1.98</v>
      </c>
      <c r="R672" t="s">
        <v>678</v>
      </c>
      <c r="S672">
        <v>0</v>
      </c>
      <c r="T672">
        <v>33</v>
      </c>
      <c r="U672">
        <v>119</v>
      </c>
      <c r="V672">
        <v>22.53</v>
      </c>
      <c r="W672" t="s">
        <v>7</v>
      </c>
      <c r="X672" s="2" t="s">
        <v>271</v>
      </c>
      <c r="Z672" t="s">
        <v>863</v>
      </c>
    </row>
    <row r="673" spans="1:27">
      <c r="A673" s="27" t="s">
        <v>1736</v>
      </c>
      <c r="B673" t="s">
        <v>884</v>
      </c>
      <c r="C673" t="s">
        <v>626</v>
      </c>
      <c r="D673" t="s">
        <v>77</v>
      </c>
      <c r="E673" s="1">
        <v>56100</v>
      </c>
      <c r="F673" s="1">
        <f>E673-1100</f>
        <v>55000</v>
      </c>
      <c r="G673" s="1">
        <v>33000</v>
      </c>
      <c r="H673" s="1" t="s">
        <v>795</v>
      </c>
      <c r="I673" s="2">
        <v>8</v>
      </c>
      <c r="J673" s="2" t="s">
        <v>764</v>
      </c>
      <c r="M673" s="2" t="s">
        <v>864</v>
      </c>
      <c r="N673" s="14" t="s">
        <v>666</v>
      </c>
      <c r="P673" t="s">
        <v>6</v>
      </c>
      <c r="Q673">
        <v>1.98</v>
      </c>
      <c r="R673" t="s">
        <v>678</v>
      </c>
      <c r="S673">
        <v>0</v>
      </c>
      <c r="T673">
        <v>33</v>
      </c>
      <c r="U673">
        <v>119</v>
      </c>
      <c r="V673">
        <v>22.53</v>
      </c>
      <c r="W673" t="s">
        <v>7</v>
      </c>
      <c r="X673" s="2" t="s">
        <v>271</v>
      </c>
      <c r="Z673" t="s">
        <v>863</v>
      </c>
    </row>
    <row r="674" spans="1:27">
      <c r="A674" s="27" t="s">
        <v>1736</v>
      </c>
      <c r="B674" t="s">
        <v>885</v>
      </c>
      <c r="C674" t="s">
        <v>626</v>
      </c>
      <c r="D674" t="s">
        <v>77</v>
      </c>
      <c r="E674" s="1">
        <v>57200</v>
      </c>
      <c r="F674" s="1">
        <f>E674-1100</f>
        <v>56100</v>
      </c>
      <c r="G674" s="1">
        <v>34100</v>
      </c>
      <c r="H674" s="1" t="s">
        <v>795</v>
      </c>
      <c r="I674" s="2">
        <v>12</v>
      </c>
      <c r="J674" s="2" t="s">
        <v>765</v>
      </c>
      <c r="M674" s="2" t="s">
        <v>864</v>
      </c>
      <c r="N674" s="14" t="s">
        <v>547</v>
      </c>
      <c r="P674" t="s">
        <v>6</v>
      </c>
      <c r="Q674">
        <v>1.98</v>
      </c>
      <c r="R674" t="s">
        <v>678</v>
      </c>
      <c r="S674">
        <v>0</v>
      </c>
      <c r="T674">
        <v>33</v>
      </c>
      <c r="U674">
        <v>119</v>
      </c>
      <c r="V674">
        <v>22.53</v>
      </c>
      <c r="W674" t="s">
        <v>7</v>
      </c>
      <c r="X674" s="2" t="s">
        <v>271</v>
      </c>
      <c r="Z674" t="s">
        <v>863</v>
      </c>
    </row>
    <row r="675" spans="1:27">
      <c r="A675" s="27" t="s">
        <v>1736</v>
      </c>
      <c r="B675" t="s">
        <v>886</v>
      </c>
      <c r="C675" t="s">
        <v>626</v>
      </c>
      <c r="D675" t="s">
        <v>77</v>
      </c>
      <c r="E675" s="1">
        <v>67100</v>
      </c>
      <c r="F675" s="1">
        <f>E675-1100</f>
        <v>66000</v>
      </c>
      <c r="G675" s="1">
        <v>44000</v>
      </c>
      <c r="H675" s="1" t="s">
        <v>795</v>
      </c>
      <c r="I675" s="2">
        <v>16</v>
      </c>
      <c r="J675" s="2" t="s">
        <v>766</v>
      </c>
      <c r="M675" s="2" t="s">
        <v>864</v>
      </c>
      <c r="N675" s="14" t="s">
        <v>512</v>
      </c>
      <c r="P675" t="s">
        <v>6</v>
      </c>
      <c r="Q675">
        <v>1.98</v>
      </c>
      <c r="R675" t="s">
        <v>678</v>
      </c>
      <c r="S675">
        <v>0</v>
      </c>
      <c r="T675">
        <v>33</v>
      </c>
      <c r="U675">
        <v>119</v>
      </c>
      <c r="V675">
        <v>22.53</v>
      </c>
      <c r="W675" t="s">
        <v>7</v>
      </c>
      <c r="X675" s="2" t="s">
        <v>271</v>
      </c>
      <c r="Z675" t="s">
        <v>863</v>
      </c>
    </row>
    <row r="676" spans="1:27">
      <c r="A676" s="27" t="s">
        <v>1736</v>
      </c>
      <c r="B676" t="s">
        <v>887</v>
      </c>
      <c r="C676" t="s">
        <v>626</v>
      </c>
      <c r="D676" t="s">
        <v>77</v>
      </c>
      <c r="E676" s="1">
        <v>23100</v>
      </c>
      <c r="F676" s="1">
        <f>E676-1100</f>
        <v>22000</v>
      </c>
      <c r="G676" s="1">
        <v>0</v>
      </c>
      <c r="H676" s="1" t="s">
        <v>795</v>
      </c>
      <c r="I676" s="2">
        <f>800/1024</f>
        <v>0.78125</v>
      </c>
      <c r="N676" s="14" t="s">
        <v>230</v>
      </c>
      <c r="P676" t="s">
        <v>53</v>
      </c>
      <c r="Q676">
        <v>1.98</v>
      </c>
      <c r="R676" t="s">
        <v>678</v>
      </c>
      <c r="S676">
        <v>22</v>
      </c>
      <c r="T676">
        <v>33</v>
      </c>
      <c r="U676">
        <v>110</v>
      </c>
      <c r="V676">
        <v>29.16</v>
      </c>
      <c r="W676" t="s">
        <v>7</v>
      </c>
      <c r="X676" s="2" t="s">
        <v>271</v>
      </c>
      <c r="Z676" t="s">
        <v>855</v>
      </c>
      <c r="AA676" t="s">
        <v>856</v>
      </c>
    </row>
    <row r="677" spans="1:27">
      <c r="A677" s="27" t="s">
        <v>1736</v>
      </c>
      <c r="B677" t="s">
        <v>898</v>
      </c>
      <c r="C677" t="s">
        <v>626</v>
      </c>
      <c r="D677" t="s">
        <v>77</v>
      </c>
      <c r="E677" s="1">
        <v>2900</v>
      </c>
      <c r="G677" s="1">
        <v>0</v>
      </c>
      <c r="H677" s="1" t="s">
        <v>795</v>
      </c>
      <c r="I677" s="2">
        <v>0</v>
      </c>
      <c r="N677" s="14" t="s">
        <v>8</v>
      </c>
      <c r="P677" t="s">
        <v>9</v>
      </c>
      <c r="Q677" s="25" t="s">
        <v>902</v>
      </c>
      <c r="R677" s="25"/>
      <c r="S677" s="25"/>
      <c r="T677" s="25"/>
      <c r="U677" s="25"/>
      <c r="V677" s="25"/>
      <c r="W677" t="s">
        <v>7</v>
      </c>
      <c r="X677" s="2" t="s">
        <v>901</v>
      </c>
    </row>
    <row r="678" spans="1:27">
      <c r="A678" s="27" t="s">
        <v>1736</v>
      </c>
      <c r="B678" t="s">
        <v>890</v>
      </c>
      <c r="C678" t="s">
        <v>626</v>
      </c>
      <c r="D678" t="s">
        <v>77</v>
      </c>
      <c r="E678" s="1">
        <v>4950</v>
      </c>
      <c r="G678" s="1">
        <v>0</v>
      </c>
      <c r="H678" s="1" t="s">
        <v>795</v>
      </c>
      <c r="I678" s="2">
        <v>1</v>
      </c>
      <c r="N678" s="14" t="s">
        <v>8</v>
      </c>
      <c r="P678" t="s">
        <v>9</v>
      </c>
      <c r="Q678" s="25"/>
      <c r="R678" s="25"/>
      <c r="S678" s="25"/>
      <c r="T678" s="25"/>
      <c r="U678" s="25"/>
      <c r="V678" s="25"/>
      <c r="W678" t="s">
        <v>7</v>
      </c>
      <c r="X678" s="2" t="s">
        <v>901</v>
      </c>
    </row>
    <row r="679" spans="1:27">
      <c r="A679" s="27" t="s">
        <v>1736</v>
      </c>
      <c r="B679" t="s">
        <v>888</v>
      </c>
      <c r="C679" t="s">
        <v>626</v>
      </c>
      <c r="D679" t="s">
        <v>77</v>
      </c>
      <c r="E679" s="1">
        <v>17900</v>
      </c>
      <c r="G679" s="1">
        <v>0</v>
      </c>
      <c r="H679" s="1" t="s">
        <v>795</v>
      </c>
      <c r="I679" s="2">
        <v>6</v>
      </c>
      <c r="N679" s="14" t="s">
        <v>8</v>
      </c>
      <c r="P679" t="s">
        <v>9</v>
      </c>
      <c r="Q679" s="25"/>
      <c r="R679" s="25"/>
      <c r="S679" s="25"/>
      <c r="T679" s="25"/>
      <c r="U679" s="25"/>
      <c r="V679" s="25"/>
      <c r="W679" t="s">
        <v>7</v>
      </c>
      <c r="X679" s="2" t="s">
        <v>901</v>
      </c>
    </row>
    <row r="680" spans="1:27">
      <c r="A680" s="27" t="s">
        <v>1736</v>
      </c>
      <c r="B680" t="s">
        <v>889</v>
      </c>
      <c r="C680" t="s">
        <v>626</v>
      </c>
      <c r="D680" t="s">
        <v>77</v>
      </c>
      <c r="E680" s="1">
        <v>21400</v>
      </c>
      <c r="G680" s="1">
        <v>0</v>
      </c>
      <c r="H680" s="1" t="s">
        <v>795</v>
      </c>
      <c r="I680" s="2">
        <v>10</v>
      </c>
      <c r="N680" s="14" t="s">
        <v>8</v>
      </c>
      <c r="P680" t="s">
        <v>9</v>
      </c>
      <c r="Q680" s="25"/>
      <c r="R680" s="25"/>
      <c r="S680" s="25"/>
      <c r="T680" s="25"/>
      <c r="U680" s="25"/>
      <c r="V680" s="25"/>
      <c r="W680" t="s">
        <v>7</v>
      </c>
      <c r="X680" s="2" t="s">
        <v>901</v>
      </c>
    </row>
    <row r="681" spans="1:27">
      <c r="A681" s="27" t="s">
        <v>1736</v>
      </c>
      <c r="B681" t="s">
        <v>891</v>
      </c>
      <c r="C681" t="s">
        <v>626</v>
      </c>
      <c r="D681" t="s">
        <v>77</v>
      </c>
      <c r="E681" s="1">
        <v>14200</v>
      </c>
      <c r="G681" s="1">
        <v>0</v>
      </c>
      <c r="H681" s="1" t="s">
        <v>795</v>
      </c>
      <c r="I681" s="2">
        <f>300/1024</f>
        <v>0.29296875</v>
      </c>
      <c r="N681" s="14" t="s">
        <v>6</v>
      </c>
      <c r="P681" t="s">
        <v>6</v>
      </c>
      <c r="Q681" s="25"/>
      <c r="R681" s="25"/>
      <c r="S681" s="25"/>
      <c r="T681" s="25"/>
      <c r="U681" s="25"/>
      <c r="V681" s="25"/>
      <c r="W681" t="s">
        <v>7</v>
      </c>
      <c r="X681" s="2" t="s">
        <v>901</v>
      </c>
    </row>
    <row r="682" spans="1:27">
      <c r="A682" s="27" t="s">
        <v>1736</v>
      </c>
      <c r="B682" t="s">
        <v>892</v>
      </c>
      <c r="C682" t="s">
        <v>626</v>
      </c>
      <c r="D682" t="s">
        <v>77</v>
      </c>
      <c r="E682" s="1">
        <v>25300</v>
      </c>
      <c r="G682" s="1">
        <v>3300</v>
      </c>
      <c r="H682" s="1" t="s">
        <v>795</v>
      </c>
      <c r="I682" s="2">
        <v>15</v>
      </c>
      <c r="N682" s="14" t="s">
        <v>8</v>
      </c>
      <c r="P682" t="s">
        <v>9</v>
      </c>
      <c r="Q682" s="25"/>
      <c r="R682" s="25"/>
      <c r="S682" s="25"/>
      <c r="T682" s="25"/>
      <c r="U682" s="25"/>
      <c r="V682" s="25"/>
      <c r="W682" t="s">
        <v>7</v>
      </c>
      <c r="X682" s="2" t="s">
        <v>901</v>
      </c>
    </row>
    <row r="683" spans="1:27">
      <c r="A683" s="27" t="s">
        <v>1736</v>
      </c>
      <c r="B683" t="s">
        <v>893</v>
      </c>
      <c r="C683" t="s">
        <v>626</v>
      </c>
      <c r="D683" t="s">
        <v>77</v>
      </c>
      <c r="E683" s="1">
        <v>33000</v>
      </c>
      <c r="G683" s="1">
        <v>11000</v>
      </c>
      <c r="H683" s="1" t="s">
        <v>795</v>
      </c>
      <c r="I683" s="2">
        <v>11</v>
      </c>
      <c r="N683" s="14" t="s">
        <v>6</v>
      </c>
      <c r="P683" t="s">
        <v>6</v>
      </c>
      <c r="Q683" s="25"/>
      <c r="R683" s="25"/>
      <c r="S683" s="25"/>
      <c r="T683" s="25"/>
      <c r="U683" s="25"/>
      <c r="V683" s="25"/>
      <c r="W683" t="s">
        <v>7</v>
      </c>
      <c r="X683" s="2" t="s">
        <v>901</v>
      </c>
    </row>
    <row r="684" spans="1:27">
      <c r="A684" s="27" t="s">
        <v>1736</v>
      </c>
      <c r="B684" t="s">
        <v>894</v>
      </c>
      <c r="C684" t="s">
        <v>626</v>
      </c>
      <c r="D684" t="s">
        <v>77</v>
      </c>
      <c r="E684" s="1">
        <v>22900</v>
      </c>
      <c r="G684" s="1">
        <v>900</v>
      </c>
      <c r="H684" s="1" t="s">
        <v>795</v>
      </c>
      <c r="I684" s="2">
        <v>5</v>
      </c>
      <c r="N684" s="14" t="s">
        <v>627</v>
      </c>
      <c r="P684" t="s">
        <v>628</v>
      </c>
      <c r="Q684" s="25"/>
      <c r="R684" s="25"/>
      <c r="S684" s="25"/>
      <c r="T684" s="25"/>
      <c r="U684" s="25"/>
      <c r="V684" s="25"/>
      <c r="W684" t="s">
        <v>7</v>
      </c>
      <c r="X684" s="2" t="s">
        <v>901</v>
      </c>
    </row>
    <row r="685" spans="1:27">
      <c r="A685" s="27" t="s">
        <v>1736</v>
      </c>
      <c r="B685" t="s">
        <v>895</v>
      </c>
      <c r="C685" t="s">
        <v>626</v>
      </c>
      <c r="D685" t="s">
        <v>77</v>
      </c>
      <c r="E685" s="1">
        <v>11900</v>
      </c>
      <c r="G685" s="1">
        <v>0</v>
      </c>
      <c r="H685" s="1" t="s">
        <v>795</v>
      </c>
      <c r="I685" s="2">
        <v>2</v>
      </c>
      <c r="N685" s="14" t="s">
        <v>627</v>
      </c>
      <c r="P685" t="s">
        <v>628</v>
      </c>
      <c r="Q685" s="25"/>
      <c r="R685" s="25"/>
      <c r="S685" s="25"/>
      <c r="T685" s="25"/>
      <c r="U685" s="25"/>
      <c r="V685" s="25"/>
      <c r="W685" t="s">
        <v>7</v>
      </c>
      <c r="X685" s="2" t="s">
        <v>901</v>
      </c>
    </row>
    <row r="686" spans="1:27">
      <c r="A686" s="27" t="s">
        <v>1736</v>
      </c>
      <c r="B686" t="s">
        <v>896</v>
      </c>
      <c r="C686" t="s">
        <v>626</v>
      </c>
      <c r="D686" t="s">
        <v>77</v>
      </c>
      <c r="E686" s="1">
        <v>7900</v>
      </c>
      <c r="G686" s="1">
        <v>0</v>
      </c>
      <c r="H686" s="1" t="s">
        <v>795</v>
      </c>
      <c r="I686" s="2">
        <v>1</v>
      </c>
      <c r="N686" s="14" t="s">
        <v>627</v>
      </c>
      <c r="P686" t="s">
        <v>628</v>
      </c>
      <c r="Q686" s="25"/>
      <c r="R686" s="25"/>
      <c r="S686" s="25"/>
      <c r="T686" s="25"/>
      <c r="U686" s="25"/>
      <c r="V686" s="25"/>
      <c r="W686" t="s">
        <v>7</v>
      </c>
      <c r="X686" s="2" t="s">
        <v>901</v>
      </c>
    </row>
    <row r="687" spans="1:27">
      <c r="A687" s="27" t="s">
        <v>1736</v>
      </c>
      <c r="B687" t="s">
        <v>897</v>
      </c>
      <c r="C687" t="s">
        <v>626</v>
      </c>
      <c r="D687" t="s">
        <v>77</v>
      </c>
      <c r="E687" s="1">
        <v>5900</v>
      </c>
      <c r="G687" s="1">
        <v>0</v>
      </c>
      <c r="H687" s="1" t="s">
        <v>795</v>
      </c>
      <c r="I687" s="2">
        <f>500/1024</f>
        <v>0.48828125</v>
      </c>
      <c r="N687" s="14" t="s">
        <v>627</v>
      </c>
      <c r="P687" t="s">
        <v>879</v>
      </c>
      <c r="Q687" s="25"/>
      <c r="R687" s="25"/>
      <c r="S687" s="25"/>
      <c r="T687" s="25"/>
      <c r="U687" s="25"/>
      <c r="V687" s="25"/>
      <c r="W687" t="s">
        <v>7</v>
      </c>
      <c r="X687" s="2" t="s">
        <v>901</v>
      </c>
    </row>
    <row r="688" spans="1:27">
      <c r="A688" s="27" t="s">
        <v>1736</v>
      </c>
      <c r="B688" t="s">
        <v>899</v>
      </c>
      <c r="C688" t="s">
        <v>626</v>
      </c>
      <c r="D688" t="s">
        <v>5</v>
      </c>
      <c r="E688" s="1">
        <v>42900</v>
      </c>
      <c r="G688" s="1">
        <v>20900</v>
      </c>
      <c r="H688" s="1" t="s">
        <v>795</v>
      </c>
      <c r="I688" s="2">
        <v>8</v>
      </c>
      <c r="L688" s="2" t="s">
        <v>732</v>
      </c>
      <c r="N688" s="14" t="s">
        <v>6</v>
      </c>
      <c r="P688" t="s">
        <v>6</v>
      </c>
      <c r="Q688">
        <v>1.98</v>
      </c>
      <c r="R688">
        <v>3.3</v>
      </c>
      <c r="S688">
        <v>22</v>
      </c>
      <c r="T688">
        <v>33</v>
      </c>
      <c r="U688">
        <v>220</v>
      </c>
      <c r="V688">
        <v>22.53</v>
      </c>
      <c r="W688" t="s">
        <v>28</v>
      </c>
      <c r="X688" s="2" t="s">
        <v>271</v>
      </c>
      <c r="Z688" t="s">
        <v>900</v>
      </c>
    </row>
    <row r="689" spans="1:26">
      <c r="A689" s="27" t="s">
        <v>1736</v>
      </c>
      <c r="B689" t="s">
        <v>903</v>
      </c>
      <c r="C689" t="s">
        <v>626</v>
      </c>
      <c r="D689" t="s">
        <v>5</v>
      </c>
      <c r="E689" s="1">
        <v>28600</v>
      </c>
      <c r="G689" s="1">
        <v>6600</v>
      </c>
      <c r="H689" s="1" t="s">
        <v>795</v>
      </c>
      <c r="I689" s="2">
        <v>10</v>
      </c>
      <c r="J689" s="2" t="s">
        <v>735</v>
      </c>
      <c r="N689" s="14" t="s">
        <v>8</v>
      </c>
      <c r="P689" t="s">
        <v>9</v>
      </c>
      <c r="Q689">
        <v>1.98</v>
      </c>
      <c r="R689">
        <v>3.3</v>
      </c>
      <c r="S689">
        <v>22</v>
      </c>
      <c r="T689">
        <v>33</v>
      </c>
      <c r="U689">
        <v>220</v>
      </c>
      <c r="V689">
        <v>22.53</v>
      </c>
      <c r="W689" t="s">
        <v>7</v>
      </c>
      <c r="X689" s="2" t="s">
        <v>271</v>
      </c>
      <c r="Y689" t="s">
        <v>16</v>
      </c>
      <c r="Z689" t="s">
        <v>908</v>
      </c>
    </row>
    <row r="690" spans="1:26">
      <c r="A690" s="27" t="s">
        <v>1736</v>
      </c>
      <c r="B690" t="s">
        <v>904</v>
      </c>
      <c r="C690" t="s">
        <v>626</v>
      </c>
      <c r="D690" t="s">
        <v>5</v>
      </c>
      <c r="E690" s="1">
        <v>16500</v>
      </c>
      <c r="G690" s="1">
        <v>0</v>
      </c>
      <c r="H690" s="1" t="s">
        <v>795</v>
      </c>
      <c r="I690" s="2">
        <v>2</v>
      </c>
      <c r="J690" s="2" t="s">
        <v>735</v>
      </c>
      <c r="N690" s="14" t="s">
        <v>8</v>
      </c>
      <c r="P690" t="s">
        <v>9</v>
      </c>
      <c r="Q690">
        <v>1.98</v>
      </c>
      <c r="R690">
        <v>3.3</v>
      </c>
      <c r="S690">
        <v>22</v>
      </c>
      <c r="T690">
        <v>33</v>
      </c>
      <c r="U690">
        <v>220</v>
      </c>
      <c r="V690">
        <v>22.53</v>
      </c>
      <c r="W690" t="s">
        <v>7</v>
      </c>
      <c r="X690" s="2" t="s">
        <v>271</v>
      </c>
      <c r="Y690" t="s">
        <v>16</v>
      </c>
      <c r="Z690" t="s">
        <v>908</v>
      </c>
    </row>
    <row r="691" spans="1:26">
      <c r="A691" s="27" t="s">
        <v>1736</v>
      </c>
      <c r="B691" t="s">
        <v>905</v>
      </c>
      <c r="C691" t="s">
        <v>626</v>
      </c>
      <c r="D691" t="s">
        <v>5</v>
      </c>
      <c r="E691" s="1">
        <v>19800</v>
      </c>
      <c r="G691" s="1">
        <v>0</v>
      </c>
      <c r="H691" s="1" t="s">
        <v>795</v>
      </c>
      <c r="I691" s="2">
        <v>3</v>
      </c>
      <c r="J691" s="2" t="s">
        <v>735</v>
      </c>
      <c r="N691" s="14" t="s">
        <v>8</v>
      </c>
      <c r="P691" t="s">
        <v>9</v>
      </c>
      <c r="Q691">
        <v>1.98</v>
      </c>
      <c r="R691">
        <v>3.3</v>
      </c>
      <c r="S691">
        <v>22</v>
      </c>
      <c r="T691">
        <v>33</v>
      </c>
      <c r="U691">
        <v>220</v>
      </c>
      <c r="V691">
        <v>22.53</v>
      </c>
      <c r="W691" t="s">
        <v>7</v>
      </c>
      <c r="X691" s="2" t="s">
        <v>271</v>
      </c>
      <c r="Y691" t="s">
        <v>16</v>
      </c>
      <c r="Z691" t="s">
        <v>908</v>
      </c>
    </row>
    <row r="692" spans="1:26">
      <c r="A692" s="27" t="s">
        <v>1736</v>
      </c>
      <c r="B692" t="s">
        <v>906</v>
      </c>
      <c r="C692" t="s">
        <v>626</v>
      </c>
      <c r="D692" t="s">
        <v>5</v>
      </c>
      <c r="E692" s="1">
        <v>23100</v>
      </c>
      <c r="G692" s="1">
        <v>1100</v>
      </c>
      <c r="H692" s="1" t="s">
        <v>795</v>
      </c>
      <c r="I692" s="2">
        <v>6</v>
      </c>
      <c r="J692" s="2" t="s">
        <v>735</v>
      </c>
      <c r="N692" s="14" t="s">
        <v>8</v>
      </c>
      <c r="P692" t="s">
        <v>9</v>
      </c>
      <c r="Q692">
        <v>1.98</v>
      </c>
      <c r="R692">
        <v>3.3</v>
      </c>
      <c r="S692">
        <v>22</v>
      </c>
      <c r="T692">
        <v>33</v>
      </c>
      <c r="U692">
        <v>220</v>
      </c>
      <c r="V692">
        <v>22.53</v>
      </c>
      <c r="W692" t="s">
        <v>7</v>
      </c>
      <c r="X692" s="2" t="s">
        <v>271</v>
      </c>
      <c r="Y692" t="s">
        <v>16</v>
      </c>
      <c r="Z692" t="s">
        <v>908</v>
      </c>
    </row>
    <row r="693" spans="1:26">
      <c r="A693" s="27" t="s">
        <v>1736</v>
      </c>
      <c r="B693" t="s">
        <v>907</v>
      </c>
      <c r="C693" t="s">
        <v>626</v>
      </c>
      <c r="D693" t="s">
        <v>5</v>
      </c>
      <c r="E693" s="1">
        <v>27500</v>
      </c>
      <c r="G693" s="1">
        <v>5500</v>
      </c>
      <c r="H693" s="1" t="s">
        <v>795</v>
      </c>
      <c r="I693" s="2">
        <v>15</v>
      </c>
      <c r="J693" s="2" t="s">
        <v>735</v>
      </c>
      <c r="N693" s="14" t="s">
        <v>8</v>
      </c>
      <c r="P693" t="s">
        <v>9</v>
      </c>
      <c r="Q693">
        <v>1.98</v>
      </c>
      <c r="R693">
        <v>3.3</v>
      </c>
      <c r="S693">
        <v>22</v>
      </c>
      <c r="T693">
        <v>33</v>
      </c>
      <c r="U693">
        <v>220</v>
      </c>
      <c r="V693">
        <v>22.53</v>
      </c>
      <c r="W693" t="s">
        <v>7</v>
      </c>
      <c r="X693" s="2" t="s">
        <v>271</v>
      </c>
      <c r="Y693" t="s">
        <v>16</v>
      </c>
      <c r="Z693" t="s">
        <v>908</v>
      </c>
    </row>
    <row r="694" spans="1:26">
      <c r="A694" s="27" t="s">
        <v>1736</v>
      </c>
      <c r="B694" t="s">
        <v>909</v>
      </c>
      <c r="C694" t="s">
        <v>626</v>
      </c>
      <c r="D694" t="s">
        <v>5</v>
      </c>
      <c r="E694" s="1">
        <v>17600</v>
      </c>
      <c r="G694" s="1">
        <v>0</v>
      </c>
      <c r="H694" s="1" t="s">
        <v>795</v>
      </c>
      <c r="I694" s="2">
        <f>300/1024</f>
        <v>0.29296875</v>
      </c>
      <c r="N694" s="14" t="s">
        <v>6</v>
      </c>
      <c r="P694" t="s">
        <v>6</v>
      </c>
      <c r="Q694">
        <v>1.98</v>
      </c>
      <c r="R694">
        <v>3.3</v>
      </c>
      <c r="S694">
        <v>22</v>
      </c>
      <c r="T694">
        <v>33</v>
      </c>
      <c r="U694">
        <v>220</v>
      </c>
      <c r="V694">
        <v>22.53</v>
      </c>
      <c r="W694" t="s">
        <v>7</v>
      </c>
      <c r="X694" s="2" t="s">
        <v>271</v>
      </c>
    </row>
    <row r="695" spans="1:26">
      <c r="A695" s="27" t="s">
        <v>1736</v>
      </c>
      <c r="B695" t="s">
        <v>910</v>
      </c>
      <c r="C695" t="s">
        <v>626</v>
      </c>
      <c r="D695" t="s">
        <v>5</v>
      </c>
      <c r="E695" s="1">
        <v>20900</v>
      </c>
      <c r="G695" s="1">
        <v>0</v>
      </c>
      <c r="H695" s="1" t="s">
        <v>795</v>
      </c>
      <c r="I695" s="2">
        <v>1</v>
      </c>
      <c r="N695" s="14" t="s">
        <v>6</v>
      </c>
      <c r="P695" t="s">
        <v>6</v>
      </c>
      <c r="Q695">
        <v>1.98</v>
      </c>
      <c r="R695">
        <v>3.3</v>
      </c>
      <c r="S695">
        <v>22</v>
      </c>
      <c r="T695">
        <v>33</v>
      </c>
      <c r="U695">
        <v>220</v>
      </c>
      <c r="V695">
        <v>22.53</v>
      </c>
      <c r="W695" t="s">
        <v>7</v>
      </c>
      <c r="X695" s="2" t="s">
        <v>271</v>
      </c>
    </row>
    <row r="696" spans="1:26">
      <c r="A696" s="27" t="s">
        <v>1736</v>
      </c>
      <c r="B696" t="s">
        <v>911</v>
      </c>
      <c r="C696" t="s">
        <v>626</v>
      </c>
      <c r="D696" t="s">
        <v>5</v>
      </c>
      <c r="E696" s="1">
        <v>29700</v>
      </c>
      <c r="G696" s="1">
        <v>7700</v>
      </c>
      <c r="H696" s="1" t="s">
        <v>795</v>
      </c>
      <c r="I696" s="2">
        <v>3</v>
      </c>
      <c r="N696" s="14" t="s">
        <v>6</v>
      </c>
      <c r="P696" t="s">
        <v>6</v>
      </c>
      <c r="Q696">
        <v>1.98</v>
      </c>
      <c r="R696">
        <v>3.3</v>
      </c>
      <c r="S696">
        <v>22</v>
      </c>
      <c r="T696">
        <v>33</v>
      </c>
      <c r="U696">
        <v>220</v>
      </c>
      <c r="V696">
        <v>22.53</v>
      </c>
      <c r="W696" t="s">
        <v>7</v>
      </c>
      <c r="X696" s="2" t="s">
        <v>271</v>
      </c>
    </row>
    <row r="697" spans="1:26">
      <c r="A697" s="27" t="s">
        <v>1736</v>
      </c>
      <c r="B697" t="s">
        <v>912</v>
      </c>
      <c r="C697" t="s">
        <v>626</v>
      </c>
      <c r="D697" t="s">
        <v>5</v>
      </c>
      <c r="E697" s="1">
        <v>34000</v>
      </c>
      <c r="G697" s="1">
        <v>12000</v>
      </c>
      <c r="H697" s="1" t="s">
        <v>795</v>
      </c>
      <c r="I697" s="2">
        <v>10</v>
      </c>
      <c r="N697" s="14" t="s">
        <v>6</v>
      </c>
      <c r="P697" t="s">
        <v>6</v>
      </c>
      <c r="Q697">
        <v>1.98</v>
      </c>
      <c r="R697">
        <v>3.3</v>
      </c>
      <c r="S697">
        <v>22</v>
      </c>
      <c r="T697">
        <v>33</v>
      </c>
      <c r="U697">
        <v>220</v>
      </c>
      <c r="V697">
        <v>22.53</v>
      </c>
      <c r="W697" t="s">
        <v>7</v>
      </c>
      <c r="X697" s="2" t="s">
        <v>271</v>
      </c>
    </row>
    <row r="698" spans="1:26">
      <c r="A698" s="27" t="s">
        <v>1736</v>
      </c>
      <c r="B698" t="s">
        <v>913</v>
      </c>
      <c r="C698" t="s">
        <v>626</v>
      </c>
      <c r="D698" t="s">
        <v>5</v>
      </c>
      <c r="E698" s="1">
        <v>33000</v>
      </c>
      <c r="G698" s="1">
        <v>11000</v>
      </c>
      <c r="H698" s="1" t="s">
        <v>795</v>
      </c>
      <c r="I698" s="2">
        <v>6</v>
      </c>
      <c r="N698" s="14" t="s">
        <v>6</v>
      </c>
      <c r="P698" t="s">
        <v>6</v>
      </c>
      <c r="Q698">
        <v>1.98</v>
      </c>
      <c r="R698">
        <v>3.3</v>
      </c>
      <c r="S698">
        <v>22</v>
      </c>
      <c r="T698">
        <v>33</v>
      </c>
      <c r="U698">
        <v>220</v>
      </c>
      <c r="V698">
        <v>22.53</v>
      </c>
      <c r="W698" t="s">
        <v>7</v>
      </c>
      <c r="X698" s="2" t="s">
        <v>271</v>
      </c>
    </row>
    <row r="699" spans="1:26">
      <c r="A699" s="27" t="s">
        <v>1736</v>
      </c>
      <c r="B699" t="s">
        <v>914</v>
      </c>
      <c r="C699" t="s">
        <v>626</v>
      </c>
      <c r="D699" t="s">
        <v>5</v>
      </c>
      <c r="E699" s="1">
        <v>16500</v>
      </c>
      <c r="G699" s="1">
        <v>0</v>
      </c>
      <c r="H699" s="1" t="s">
        <v>795</v>
      </c>
      <c r="I699" s="2">
        <v>1.4</v>
      </c>
      <c r="N699" s="14" t="s">
        <v>6</v>
      </c>
      <c r="P699" t="s">
        <v>6</v>
      </c>
      <c r="Q699">
        <v>1.98</v>
      </c>
      <c r="R699">
        <v>3.3</v>
      </c>
      <c r="S699">
        <v>22</v>
      </c>
      <c r="T699">
        <v>33</v>
      </c>
      <c r="U699">
        <v>220</v>
      </c>
      <c r="V699">
        <v>22.53</v>
      </c>
      <c r="W699" t="s">
        <v>7</v>
      </c>
      <c r="X699" s="2" t="s">
        <v>271</v>
      </c>
    </row>
    <row r="700" spans="1:26">
      <c r="A700" s="27" t="s">
        <v>1736</v>
      </c>
      <c r="B700" t="s">
        <v>915</v>
      </c>
      <c r="C700" t="s">
        <v>626</v>
      </c>
      <c r="D700" t="s">
        <v>5</v>
      </c>
      <c r="E700" s="1">
        <v>6900</v>
      </c>
      <c r="G700" s="1">
        <v>0</v>
      </c>
      <c r="H700" s="1" t="s">
        <v>795</v>
      </c>
      <c r="I700" s="2">
        <v>1</v>
      </c>
      <c r="N700" s="14" t="s">
        <v>25</v>
      </c>
      <c r="P700" t="s">
        <v>139</v>
      </c>
      <c r="Q700">
        <v>1.98</v>
      </c>
      <c r="R700">
        <v>3.3</v>
      </c>
      <c r="S700">
        <v>22</v>
      </c>
      <c r="T700">
        <v>33</v>
      </c>
      <c r="U700">
        <v>220</v>
      </c>
      <c r="V700">
        <v>22.53</v>
      </c>
      <c r="W700" t="s">
        <v>7</v>
      </c>
      <c r="X700" s="2" t="s">
        <v>271</v>
      </c>
    </row>
    <row r="701" spans="1:26">
      <c r="A701" s="27" t="s">
        <v>1736</v>
      </c>
      <c r="B701" t="s">
        <v>916</v>
      </c>
      <c r="C701" t="s">
        <v>626</v>
      </c>
      <c r="D701" t="s">
        <v>5</v>
      </c>
      <c r="E701" s="1">
        <v>9900</v>
      </c>
      <c r="G701" s="1">
        <v>0</v>
      </c>
      <c r="H701" s="1" t="s">
        <v>795</v>
      </c>
      <c r="I701" s="2">
        <v>1.5</v>
      </c>
      <c r="N701" s="14" t="s">
        <v>65</v>
      </c>
      <c r="P701" t="s">
        <v>128</v>
      </c>
      <c r="Q701">
        <v>1.98</v>
      </c>
      <c r="R701">
        <v>3.3</v>
      </c>
      <c r="S701">
        <v>22</v>
      </c>
      <c r="T701">
        <v>33</v>
      </c>
      <c r="U701">
        <v>220</v>
      </c>
      <c r="V701">
        <v>22.53</v>
      </c>
      <c r="W701" t="s">
        <v>7</v>
      </c>
      <c r="X701" s="2" t="s">
        <v>271</v>
      </c>
    </row>
    <row r="702" spans="1:26">
      <c r="A702" s="27" t="s">
        <v>1736</v>
      </c>
      <c r="B702" t="s">
        <v>917</v>
      </c>
      <c r="C702" t="s">
        <v>626</v>
      </c>
      <c r="D702" t="s">
        <v>5</v>
      </c>
      <c r="E702" s="1">
        <v>13900</v>
      </c>
      <c r="G702" s="1">
        <v>0</v>
      </c>
      <c r="H702" s="1" t="s">
        <v>795</v>
      </c>
      <c r="I702" s="2">
        <v>3</v>
      </c>
      <c r="N702" s="14" t="s">
        <v>8</v>
      </c>
      <c r="P702" t="s">
        <v>9</v>
      </c>
      <c r="Q702">
        <v>1.98</v>
      </c>
      <c r="R702">
        <v>3.3</v>
      </c>
      <c r="S702">
        <v>22</v>
      </c>
      <c r="T702">
        <v>33</v>
      </c>
      <c r="U702">
        <v>220</v>
      </c>
      <c r="V702">
        <v>22.53</v>
      </c>
      <c r="W702" t="s">
        <v>7</v>
      </c>
      <c r="X702" s="2" t="s">
        <v>271</v>
      </c>
    </row>
    <row r="703" spans="1:26">
      <c r="A703" s="27" t="s">
        <v>1736</v>
      </c>
      <c r="B703" t="s">
        <v>918</v>
      </c>
      <c r="C703" t="s">
        <v>626</v>
      </c>
      <c r="D703" t="s">
        <v>5</v>
      </c>
      <c r="E703" s="1">
        <v>9200</v>
      </c>
      <c r="G703" s="1">
        <v>0</v>
      </c>
      <c r="H703" s="1" t="s">
        <v>795</v>
      </c>
      <c r="I703" s="2">
        <v>10</v>
      </c>
      <c r="L703" s="2" t="s">
        <v>747</v>
      </c>
      <c r="N703" s="14" t="s">
        <v>627</v>
      </c>
      <c r="P703" t="s">
        <v>628</v>
      </c>
      <c r="Q703" t="s">
        <v>678</v>
      </c>
      <c r="R703" t="s">
        <v>678</v>
      </c>
      <c r="S703" t="s">
        <v>678</v>
      </c>
      <c r="T703" t="s">
        <v>678</v>
      </c>
      <c r="U703" t="s">
        <v>678</v>
      </c>
      <c r="V703">
        <v>22.53</v>
      </c>
      <c r="W703" t="s">
        <v>7</v>
      </c>
      <c r="X703" s="2" t="s">
        <v>271</v>
      </c>
      <c r="Z703" t="s">
        <v>920</v>
      </c>
    </row>
    <row r="704" spans="1:26">
      <c r="A704" s="27" t="s">
        <v>1736</v>
      </c>
      <c r="B704" t="s">
        <v>919</v>
      </c>
      <c r="C704" t="s">
        <v>626</v>
      </c>
      <c r="D704" t="s">
        <v>5</v>
      </c>
      <c r="E704" s="1">
        <v>12500</v>
      </c>
      <c r="G704" s="1">
        <v>0</v>
      </c>
      <c r="H704" s="1" t="s">
        <v>795</v>
      </c>
      <c r="I704" s="2">
        <v>20</v>
      </c>
      <c r="L704" s="2" t="s">
        <v>747</v>
      </c>
      <c r="N704" s="14" t="s">
        <v>627</v>
      </c>
      <c r="P704" t="s">
        <v>628</v>
      </c>
      <c r="Q704" t="s">
        <v>678</v>
      </c>
      <c r="R704" t="s">
        <v>678</v>
      </c>
      <c r="S704" t="s">
        <v>678</v>
      </c>
      <c r="T704" t="s">
        <v>678</v>
      </c>
      <c r="U704" t="s">
        <v>678</v>
      </c>
      <c r="V704">
        <v>22.53</v>
      </c>
      <c r="W704" t="s">
        <v>7</v>
      </c>
      <c r="X704" s="2" t="s">
        <v>271</v>
      </c>
      <c r="Z704" t="s">
        <v>920</v>
      </c>
    </row>
    <row r="705" spans="1:24">
      <c r="A705" s="27" t="s">
        <v>1736</v>
      </c>
      <c r="B705" t="s">
        <v>921</v>
      </c>
      <c r="C705" t="s">
        <v>626</v>
      </c>
      <c r="D705" t="s">
        <v>5</v>
      </c>
      <c r="E705" s="1">
        <v>22000</v>
      </c>
      <c r="G705" s="1">
        <v>0</v>
      </c>
      <c r="H705" s="1" t="s">
        <v>795</v>
      </c>
      <c r="I705" s="2">
        <v>2.5</v>
      </c>
      <c r="L705" s="2" t="s">
        <v>734</v>
      </c>
      <c r="N705" s="14" t="s">
        <v>6</v>
      </c>
      <c r="P705" t="s">
        <v>6</v>
      </c>
      <c r="Q705">
        <v>1.98</v>
      </c>
      <c r="R705">
        <v>3.3</v>
      </c>
      <c r="S705">
        <v>22</v>
      </c>
      <c r="T705">
        <v>33</v>
      </c>
      <c r="U705">
        <v>220</v>
      </c>
      <c r="V705">
        <v>22.53</v>
      </c>
      <c r="W705" t="s">
        <v>7</v>
      </c>
      <c r="X705" s="2" t="s">
        <v>271</v>
      </c>
    </row>
    <row r="706" spans="1:24">
      <c r="A706" s="27" t="s">
        <v>1736</v>
      </c>
      <c r="B706" t="s">
        <v>922</v>
      </c>
      <c r="C706" t="s">
        <v>626</v>
      </c>
      <c r="D706" t="s">
        <v>5</v>
      </c>
      <c r="E706" s="1">
        <v>26900</v>
      </c>
      <c r="G706" s="1">
        <v>4900</v>
      </c>
      <c r="H706" s="1" t="s">
        <v>795</v>
      </c>
      <c r="I706" s="2">
        <v>3</v>
      </c>
      <c r="L706" s="2" t="s">
        <v>732</v>
      </c>
      <c r="N706" s="14" t="s">
        <v>6</v>
      </c>
      <c r="P706" t="s">
        <v>6</v>
      </c>
      <c r="Q706">
        <v>1.98</v>
      </c>
      <c r="R706">
        <v>3.3</v>
      </c>
      <c r="S706">
        <v>22</v>
      </c>
      <c r="T706">
        <v>33</v>
      </c>
      <c r="U706">
        <v>220</v>
      </c>
      <c r="V706">
        <v>22.53</v>
      </c>
      <c r="W706" t="s">
        <v>7</v>
      </c>
      <c r="X706" s="2" t="s">
        <v>271</v>
      </c>
    </row>
    <row r="707" spans="1:24">
      <c r="A707" s="27" t="s">
        <v>1736</v>
      </c>
      <c r="B707" t="s">
        <v>923</v>
      </c>
      <c r="C707" t="s">
        <v>626</v>
      </c>
      <c r="D707" t="s">
        <v>5</v>
      </c>
      <c r="E707" s="1">
        <v>45100</v>
      </c>
      <c r="G707" s="1">
        <v>23100</v>
      </c>
      <c r="H707" s="1" t="s">
        <v>795</v>
      </c>
      <c r="I707" s="2">
        <v>100</v>
      </c>
      <c r="L707" s="2" t="s">
        <v>736</v>
      </c>
      <c r="N707" s="14" t="s">
        <v>6</v>
      </c>
      <c r="P707" t="s">
        <v>6</v>
      </c>
      <c r="Q707">
        <v>1.98</v>
      </c>
      <c r="R707">
        <v>3.3</v>
      </c>
      <c r="S707">
        <v>22</v>
      </c>
      <c r="T707">
        <v>33</v>
      </c>
      <c r="U707">
        <v>220</v>
      </c>
      <c r="V707">
        <v>22.53</v>
      </c>
      <c r="W707" t="s">
        <v>7</v>
      </c>
      <c r="X707" s="2" t="s">
        <v>271</v>
      </c>
    </row>
    <row r="708" spans="1:24">
      <c r="A708" s="27" t="s">
        <v>1736</v>
      </c>
      <c r="B708" t="s">
        <v>924</v>
      </c>
      <c r="C708" t="s">
        <v>626</v>
      </c>
      <c r="D708" t="s">
        <v>5</v>
      </c>
      <c r="E708" s="1">
        <v>6600</v>
      </c>
      <c r="G708" s="1">
        <v>0</v>
      </c>
      <c r="H708" s="1" t="s">
        <v>795</v>
      </c>
      <c r="I708" s="2">
        <v>0</v>
      </c>
      <c r="L708" s="2" t="s">
        <v>734</v>
      </c>
      <c r="N708" s="14" t="s">
        <v>8</v>
      </c>
      <c r="P708" t="s">
        <v>9</v>
      </c>
      <c r="Q708">
        <v>1.98</v>
      </c>
      <c r="R708">
        <v>3.3</v>
      </c>
      <c r="S708">
        <v>22</v>
      </c>
      <c r="T708">
        <v>33</v>
      </c>
      <c r="U708">
        <v>220</v>
      </c>
      <c r="V708">
        <v>22.53</v>
      </c>
      <c r="W708" t="s">
        <v>7</v>
      </c>
      <c r="X708" s="2" t="s">
        <v>271</v>
      </c>
    </row>
    <row r="709" spans="1:24">
      <c r="A709" s="27" t="s">
        <v>1736</v>
      </c>
      <c r="B709" t="s">
        <v>925</v>
      </c>
      <c r="C709" t="s">
        <v>626</v>
      </c>
      <c r="D709" t="s">
        <v>5</v>
      </c>
      <c r="E709" s="1">
        <v>7400</v>
      </c>
      <c r="G709" s="1">
        <v>0</v>
      </c>
      <c r="H709" s="1" t="s">
        <v>795</v>
      </c>
      <c r="I709" s="2">
        <v>0</v>
      </c>
      <c r="L709" s="2" t="s">
        <v>734</v>
      </c>
      <c r="N709" s="14" t="s">
        <v>65</v>
      </c>
      <c r="P709" t="s">
        <v>128</v>
      </c>
      <c r="Q709">
        <v>1.98</v>
      </c>
      <c r="R709">
        <v>3.3</v>
      </c>
      <c r="S709">
        <v>22</v>
      </c>
      <c r="T709">
        <v>33</v>
      </c>
      <c r="U709">
        <v>220</v>
      </c>
      <c r="V709">
        <v>22.53</v>
      </c>
      <c r="W709" t="s">
        <v>7</v>
      </c>
      <c r="X709" s="2" t="s">
        <v>271</v>
      </c>
    </row>
    <row r="710" spans="1:24">
      <c r="A710" s="27" t="s">
        <v>1736</v>
      </c>
      <c r="B710" t="s">
        <v>926</v>
      </c>
      <c r="C710" t="s">
        <v>626</v>
      </c>
      <c r="D710" t="s">
        <v>5</v>
      </c>
      <c r="E710" s="1">
        <v>7900</v>
      </c>
      <c r="G710" s="1">
        <v>0</v>
      </c>
      <c r="H710" s="1" t="s">
        <v>795</v>
      </c>
      <c r="I710" s="2">
        <v>0</v>
      </c>
      <c r="L710" s="2" t="s">
        <v>734</v>
      </c>
      <c r="N710" s="14" t="s">
        <v>8</v>
      </c>
      <c r="P710" t="s">
        <v>783</v>
      </c>
      <c r="Q710">
        <v>1.98</v>
      </c>
      <c r="R710">
        <v>3.3</v>
      </c>
      <c r="S710">
        <v>22</v>
      </c>
      <c r="T710">
        <v>33</v>
      </c>
      <c r="U710">
        <v>220</v>
      </c>
      <c r="V710">
        <v>22.53</v>
      </c>
      <c r="W710" t="s">
        <v>7</v>
      </c>
      <c r="X710" s="2" t="s">
        <v>271</v>
      </c>
    </row>
    <row r="711" spans="1:24">
      <c r="A711" s="27" t="s">
        <v>1736</v>
      </c>
      <c r="B711" t="s">
        <v>927</v>
      </c>
      <c r="C711" t="s">
        <v>626</v>
      </c>
      <c r="D711" t="s">
        <v>5</v>
      </c>
      <c r="E711" s="1">
        <v>11900</v>
      </c>
      <c r="G711" s="1">
        <v>0</v>
      </c>
      <c r="H711" s="1" t="s">
        <v>795</v>
      </c>
      <c r="I711" s="2">
        <v>0</v>
      </c>
      <c r="L711" s="2" t="s">
        <v>734</v>
      </c>
      <c r="N711" s="14" t="s">
        <v>65</v>
      </c>
      <c r="P711" t="s">
        <v>61</v>
      </c>
      <c r="Q711">
        <v>1.98</v>
      </c>
      <c r="R711">
        <v>3.3</v>
      </c>
      <c r="S711">
        <v>22</v>
      </c>
      <c r="T711">
        <v>33</v>
      </c>
      <c r="U711">
        <v>220</v>
      </c>
      <c r="V711">
        <v>22.53</v>
      </c>
      <c r="W711" t="s">
        <v>7</v>
      </c>
      <c r="X711" s="2" t="s">
        <v>271</v>
      </c>
    </row>
    <row r="712" spans="1:24">
      <c r="A712" s="27" t="s">
        <v>1808</v>
      </c>
      <c r="B712" t="s">
        <v>1807</v>
      </c>
      <c r="C712" t="s">
        <v>928</v>
      </c>
      <c r="D712" t="s">
        <v>77</v>
      </c>
      <c r="E712" s="1">
        <v>15900</v>
      </c>
      <c r="I712" s="2">
        <v>1.5</v>
      </c>
      <c r="N712" s="14" t="s">
        <v>6</v>
      </c>
      <c r="P712" t="s">
        <v>6</v>
      </c>
      <c r="W712" t="s">
        <v>2039</v>
      </c>
      <c r="X712" s="2" t="s">
        <v>271</v>
      </c>
    </row>
    <row r="713" spans="1:24">
      <c r="A713" s="27" t="s">
        <v>1814</v>
      </c>
      <c r="B713" t="s">
        <v>1809</v>
      </c>
      <c r="C713" t="s">
        <v>928</v>
      </c>
      <c r="D713" t="s">
        <v>77</v>
      </c>
      <c r="E713" s="1">
        <v>21900</v>
      </c>
      <c r="I713" s="2">
        <v>2.5</v>
      </c>
      <c r="L713" s="2" t="s">
        <v>734</v>
      </c>
      <c r="N713" s="14" t="s">
        <v>6</v>
      </c>
      <c r="P713" t="s">
        <v>6</v>
      </c>
      <c r="W713" t="s">
        <v>2039</v>
      </c>
      <c r="X713" s="2" t="s">
        <v>271</v>
      </c>
    </row>
    <row r="714" spans="1:24">
      <c r="A714" s="27" t="s">
        <v>1812</v>
      </c>
      <c r="B714" t="s">
        <v>1810</v>
      </c>
      <c r="C714" t="s">
        <v>928</v>
      </c>
      <c r="D714" t="s">
        <v>77</v>
      </c>
      <c r="E714" s="1">
        <v>27900</v>
      </c>
      <c r="I714" s="2">
        <v>4</v>
      </c>
      <c r="L714" s="2" t="s">
        <v>732</v>
      </c>
      <c r="N714" s="14" t="s">
        <v>6</v>
      </c>
      <c r="P714" t="s">
        <v>6</v>
      </c>
      <c r="W714" t="s">
        <v>2039</v>
      </c>
      <c r="X714" s="2" t="s">
        <v>271</v>
      </c>
    </row>
    <row r="715" spans="1:24">
      <c r="A715" s="27" t="s">
        <v>1813</v>
      </c>
      <c r="B715" t="s">
        <v>1811</v>
      </c>
      <c r="C715" t="s">
        <v>928</v>
      </c>
      <c r="D715" t="s">
        <v>77</v>
      </c>
      <c r="E715" s="1">
        <v>21900</v>
      </c>
      <c r="I715" s="2">
        <v>10</v>
      </c>
      <c r="N715" s="14" t="s">
        <v>8</v>
      </c>
      <c r="P715" t="s">
        <v>9</v>
      </c>
      <c r="W715" t="s">
        <v>2039</v>
      </c>
      <c r="X715" s="2" t="s">
        <v>271</v>
      </c>
    </row>
    <row r="716" spans="1:24">
      <c r="A716" s="27" t="s">
        <v>1826</v>
      </c>
      <c r="B716" t="s">
        <v>1819</v>
      </c>
      <c r="C716" t="s">
        <v>928</v>
      </c>
      <c r="D716" t="s">
        <v>77</v>
      </c>
      <c r="E716" s="1">
        <v>44990</v>
      </c>
      <c r="I716" s="2">
        <v>100</v>
      </c>
      <c r="L716" s="2" t="s">
        <v>736</v>
      </c>
      <c r="N716" s="14" t="s">
        <v>6</v>
      </c>
      <c r="P716" t="s">
        <v>6</v>
      </c>
      <c r="W716" t="s">
        <v>2039</v>
      </c>
      <c r="X716" s="2" t="s">
        <v>271</v>
      </c>
    </row>
    <row r="717" spans="1:24">
      <c r="A717" s="27" t="s">
        <v>1816</v>
      </c>
      <c r="B717" t="s">
        <v>1815</v>
      </c>
      <c r="C717" t="s">
        <v>928</v>
      </c>
      <c r="D717" t="s">
        <v>77</v>
      </c>
      <c r="E717" s="1">
        <v>62000</v>
      </c>
      <c r="I717" s="2">
        <v>200</v>
      </c>
      <c r="N717" s="14" t="s">
        <v>6</v>
      </c>
      <c r="O717" s="3" t="s">
        <v>50</v>
      </c>
      <c r="P717" t="s">
        <v>6</v>
      </c>
      <c r="W717" t="s">
        <v>28</v>
      </c>
      <c r="X717" s="2" t="s">
        <v>271</v>
      </c>
    </row>
    <row r="718" spans="1:24">
      <c r="A718" s="27" t="s">
        <v>1818</v>
      </c>
      <c r="B718" t="s">
        <v>1817</v>
      </c>
      <c r="C718" t="s">
        <v>928</v>
      </c>
      <c r="D718" t="s">
        <v>77</v>
      </c>
      <c r="E718" s="1">
        <v>43000</v>
      </c>
      <c r="I718" s="2">
        <v>9</v>
      </c>
      <c r="N718" s="14" t="s">
        <v>6</v>
      </c>
      <c r="O718" s="3" t="s">
        <v>50</v>
      </c>
      <c r="P718" t="s">
        <v>6</v>
      </c>
      <c r="W718" t="s">
        <v>28</v>
      </c>
      <c r="X718" s="2" t="s">
        <v>271</v>
      </c>
    </row>
    <row r="719" spans="1:24">
      <c r="A719" s="27" t="s">
        <v>1823</v>
      </c>
      <c r="B719" t="s">
        <v>1820</v>
      </c>
      <c r="C719" t="s">
        <v>928</v>
      </c>
      <c r="D719" t="s">
        <v>77</v>
      </c>
      <c r="E719" s="1">
        <v>9900</v>
      </c>
      <c r="I719" s="2">
        <v>0</v>
      </c>
      <c r="N719" s="14" t="s">
        <v>627</v>
      </c>
      <c r="P719" t="s">
        <v>628</v>
      </c>
      <c r="Q719">
        <v>1.1000000000000001</v>
      </c>
      <c r="R719">
        <v>3.3</v>
      </c>
      <c r="S719">
        <v>16.5</v>
      </c>
      <c r="T719">
        <v>49.5</v>
      </c>
      <c r="U719">
        <v>110</v>
      </c>
      <c r="V719" t="s">
        <v>1760</v>
      </c>
      <c r="W719" t="s">
        <v>224</v>
      </c>
      <c r="X719" s="2" t="s">
        <v>271</v>
      </c>
    </row>
    <row r="720" spans="1:24">
      <c r="A720" s="27" t="s">
        <v>1824</v>
      </c>
      <c r="B720" t="s">
        <v>1821</v>
      </c>
      <c r="C720" t="s">
        <v>928</v>
      </c>
      <c r="D720" t="s">
        <v>77</v>
      </c>
      <c r="E720" s="1">
        <v>6050</v>
      </c>
      <c r="I720" s="2">
        <v>0</v>
      </c>
      <c r="N720" s="14" t="s">
        <v>627</v>
      </c>
      <c r="P720" t="s">
        <v>628</v>
      </c>
      <c r="Q720">
        <v>1.65</v>
      </c>
      <c r="R720">
        <v>3.3</v>
      </c>
      <c r="S720">
        <v>16.5</v>
      </c>
      <c r="T720">
        <v>49.5</v>
      </c>
      <c r="U720">
        <v>111</v>
      </c>
      <c r="V720" t="s">
        <v>1760</v>
      </c>
      <c r="W720" t="s">
        <v>224</v>
      </c>
      <c r="X720" s="2" t="s">
        <v>271</v>
      </c>
    </row>
    <row r="721" spans="1:24">
      <c r="A721" s="27" t="s">
        <v>1825</v>
      </c>
      <c r="B721" t="s">
        <v>1822</v>
      </c>
      <c r="C721" t="s">
        <v>928</v>
      </c>
      <c r="D721" t="s">
        <v>77</v>
      </c>
      <c r="E721" s="1">
        <v>4950</v>
      </c>
      <c r="I721" s="2">
        <v>0</v>
      </c>
      <c r="N721" s="14" t="s">
        <v>627</v>
      </c>
      <c r="P721" t="s">
        <v>628</v>
      </c>
      <c r="Q721">
        <v>1.87</v>
      </c>
      <c r="R721">
        <v>3.3</v>
      </c>
      <c r="S721">
        <v>16.5</v>
      </c>
      <c r="T721">
        <v>49.5</v>
      </c>
      <c r="U721">
        <v>112</v>
      </c>
      <c r="V721" t="s">
        <v>1760</v>
      </c>
      <c r="W721" t="s">
        <v>224</v>
      </c>
      <c r="X721" s="2" t="s">
        <v>271</v>
      </c>
    </row>
    <row r="722" spans="1:24">
      <c r="A722" s="27" t="s">
        <v>1828</v>
      </c>
      <c r="B722" t="s">
        <v>1827</v>
      </c>
      <c r="C722" t="s">
        <v>928</v>
      </c>
      <c r="D722" t="s">
        <v>77</v>
      </c>
      <c r="E722" s="1">
        <v>7700</v>
      </c>
      <c r="I722" s="2">
        <v>0</v>
      </c>
      <c r="N722" s="14" t="s">
        <v>627</v>
      </c>
      <c r="P722" t="s">
        <v>628</v>
      </c>
      <c r="Q722">
        <v>1.43</v>
      </c>
      <c r="R722">
        <v>3.3</v>
      </c>
      <c r="S722">
        <v>16.5</v>
      </c>
      <c r="T722">
        <v>49.5</v>
      </c>
      <c r="U722">
        <v>113</v>
      </c>
      <c r="V722" t="s">
        <v>1760</v>
      </c>
      <c r="W722" t="s">
        <v>224</v>
      </c>
      <c r="X722" s="2" t="s">
        <v>271</v>
      </c>
    </row>
    <row r="723" spans="1:24">
      <c r="A723" s="27" t="s">
        <v>1849</v>
      </c>
      <c r="B723" t="s">
        <v>1839</v>
      </c>
      <c r="C723" t="s">
        <v>928</v>
      </c>
      <c r="D723" t="s">
        <v>77</v>
      </c>
      <c r="E723" s="1">
        <v>35900</v>
      </c>
      <c r="I723" s="2">
        <v>2.5</v>
      </c>
      <c r="N723" s="14" t="s">
        <v>6</v>
      </c>
      <c r="P723" t="s">
        <v>6</v>
      </c>
      <c r="Q723">
        <v>1.98</v>
      </c>
      <c r="R723">
        <v>3.3</v>
      </c>
      <c r="S723">
        <v>22</v>
      </c>
      <c r="T723">
        <v>44</v>
      </c>
      <c r="U723">
        <v>110</v>
      </c>
      <c r="V723" t="s">
        <v>949</v>
      </c>
      <c r="W723" t="s">
        <v>7</v>
      </c>
      <c r="X723" s="2" t="s">
        <v>271</v>
      </c>
    </row>
    <row r="724" spans="1:24">
      <c r="A724" s="27" t="s">
        <v>1837</v>
      </c>
      <c r="B724" t="s">
        <v>1829</v>
      </c>
      <c r="C724" t="s">
        <v>928</v>
      </c>
      <c r="D724" t="s">
        <v>77</v>
      </c>
      <c r="E724" s="1">
        <v>26901</v>
      </c>
      <c r="I724" s="2">
        <v>1.5</v>
      </c>
      <c r="N724" s="14" t="s">
        <v>6</v>
      </c>
      <c r="P724" t="s">
        <v>6</v>
      </c>
      <c r="Q724">
        <v>1.98</v>
      </c>
      <c r="R724">
        <v>3.3</v>
      </c>
      <c r="S724">
        <v>22</v>
      </c>
      <c r="T724">
        <v>44</v>
      </c>
      <c r="U724">
        <v>110</v>
      </c>
      <c r="V724" t="s">
        <v>949</v>
      </c>
      <c r="W724" t="s">
        <v>7</v>
      </c>
      <c r="X724" s="2" t="s">
        <v>271</v>
      </c>
    </row>
    <row r="725" spans="1:24">
      <c r="A725" s="27" t="s">
        <v>1840</v>
      </c>
      <c r="B725" t="s">
        <v>1830</v>
      </c>
      <c r="C725" t="s">
        <v>928</v>
      </c>
      <c r="D725" t="s">
        <v>77</v>
      </c>
      <c r="E725" s="1">
        <v>15901</v>
      </c>
      <c r="I725" s="2">
        <v>5</v>
      </c>
      <c r="N725" s="14" t="s">
        <v>89</v>
      </c>
      <c r="P725" t="s">
        <v>9</v>
      </c>
      <c r="Q725">
        <v>1.98</v>
      </c>
      <c r="R725">
        <v>3.3</v>
      </c>
      <c r="S725">
        <v>22</v>
      </c>
      <c r="T725">
        <v>44</v>
      </c>
      <c r="U725">
        <v>110</v>
      </c>
      <c r="V725" t="s">
        <v>949</v>
      </c>
      <c r="W725" t="s">
        <v>7</v>
      </c>
      <c r="X725" s="2" t="s">
        <v>271</v>
      </c>
    </row>
    <row r="726" spans="1:24">
      <c r="A726" s="27" t="s">
        <v>1841</v>
      </c>
      <c r="B726" t="s">
        <v>1831</v>
      </c>
      <c r="C726" t="s">
        <v>928</v>
      </c>
      <c r="D726" t="s">
        <v>77</v>
      </c>
      <c r="E726" s="1">
        <v>15901</v>
      </c>
      <c r="I726" s="2">
        <v>5</v>
      </c>
      <c r="N726" s="14" t="s">
        <v>89</v>
      </c>
      <c r="P726" t="s">
        <v>9</v>
      </c>
      <c r="Q726">
        <v>1.98</v>
      </c>
      <c r="R726">
        <v>3.3</v>
      </c>
      <c r="S726">
        <v>22</v>
      </c>
      <c r="T726">
        <v>44</v>
      </c>
      <c r="U726">
        <v>110</v>
      </c>
      <c r="V726" t="s">
        <v>949</v>
      </c>
      <c r="W726" t="s">
        <v>224</v>
      </c>
      <c r="X726" s="2" t="s">
        <v>271</v>
      </c>
    </row>
    <row r="727" spans="1:24">
      <c r="A727" s="27" t="s">
        <v>1842</v>
      </c>
      <c r="B727" t="s">
        <v>1832</v>
      </c>
      <c r="C727" t="s">
        <v>928</v>
      </c>
      <c r="D727" t="s">
        <v>77</v>
      </c>
      <c r="E727" s="1">
        <v>8900</v>
      </c>
      <c r="I727" s="2">
        <v>1</v>
      </c>
      <c r="N727" s="14" t="s">
        <v>8</v>
      </c>
      <c r="P727" t="s">
        <v>9</v>
      </c>
      <c r="Q727">
        <v>1.98</v>
      </c>
      <c r="R727">
        <v>3.3</v>
      </c>
      <c r="S727">
        <v>22</v>
      </c>
      <c r="T727">
        <v>44</v>
      </c>
      <c r="U727">
        <v>110</v>
      </c>
      <c r="V727" t="s">
        <v>949</v>
      </c>
      <c r="W727" t="s">
        <v>7</v>
      </c>
      <c r="X727" s="2" t="s">
        <v>271</v>
      </c>
    </row>
    <row r="728" spans="1:24">
      <c r="A728" s="27" t="s">
        <v>1843</v>
      </c>
      <c r="B728" t="s">
        <v>1833</v>
      </c>
      <c r="C728" t="s">
        <v>928</v>
      </c>
      <c r="D728" t="s">
        <v>77</v>
      </c>
      <c r="E728" s="1">
        <v>8900</v>
      </c>
      <c r="I728" s="2">
        <v>1</v>
      </c>
      <c r="N728" s="14" t="s">
        <v>8</v>
      </c>
      <c r="P728" t="s">
        <v>9</v>
      </c>
      <c r="Q728">
        <v>1.98</v>
      </c>
      <c r="R728">
        <v>3.3</v>
      </c>
      <c r="S728">
        <v>22</v>
      </c>
      <c r="T728">
        <v>44</v>
      </c>
      <c r="U728">
        <v>110</v>
      </c>
      <c r="V728" t="s">
        <v>949</v>
      </c>
      <c r="W728" t="s">
        <v>224</v>
      </c>
      <c r="X728" s="2" t="s">
        <v>271</v>
      </c>
    </row>
    <row r="729" spans="1:24">
      <c r="A729" s="27" t="s">
        <v>1844</v>
      </c>
      <c r="B729" t="s">
        <v>1834</v>
      </c>
      <c r="C729" t="s">
        <v>928</v>
      </c>
      <c r="D729" t="s">
        <v>77</v>
      </c>
      <c r="E729" s="1">
        <v>6900</v>
      </c>
      <c r="I729" s="2">
        <v>0</v>
      </c>
      <c r="N729" s="14" t="s">
        <v>89</v>
      </c>
      <c r="P729" t="s">
        <v>9</v>
      </c>
      <c r="Q729">
        <v>1.98</v>
      </c>
      <c r="R729">
        <v>3.3</v>
      </c>
      <c r="S729">
        <v>22</v>
      </c>
      <c r="T729">
        <v>44</v>
      </c>
      <c r="U729">
        <v>110</v>
      </c>
      <c r="V729" t="s">
        <v>949</v>
      </c>
      <c r="W729" t="s">
        <v>7</v>
      </c>
      <c r="X729" s="2" t="s">
        <v>271</v>
      </c>
    </row>
    <row r="730" spans="1:24">
      <c r="A730" s="27" t="s">
        <v>1845</v>
      </c>
      <c r="B730" t="s">
        <v>1835</v>
      </c>
      <c r="C730" t="s">
        <v>928</v>
      </c>
      <c r="D730" t="s">
        <v>77</v>
      </c>
      <c r="E730" s="1">
        <v>6900</v>
      </c>
      <c r="I730" s="2">
        <v>0</v>
      </c>
      <c r="N730" s="14" t="s">
        <v>89</v>
      </c>
      <c r="P730" t="s">
        <v>9</v>
      </c>
      <c r="Q730">
        <v>1.98</v>
      </c>
      <c r="R730">
        <v>3.3</v>
      </c>
      <c r="S730">
        <v>22</v>
      </c>
      <c r="T730">
        <v>44</v>
      </c>
      <c r="U730">
        <v>110</v>
      </c>
      <c r="V730" t="s">
        <v>949</v>
      </c>
      <c r="W730" t="s">
        <v>224</v>
      </c>
      <c r="X730" s="2" t="s">
        <v>271</v>
      </c>
    </row>
    <row r="731" spans="1:24">
      <c r="A731" s="27" t="s">
        <v>1846</v>
      </c>
      <c r="B731" t="s">
        <v>1836</v>
      </c>
      <c r="C731" t="s">
        <v>928</v>
      </c>
      <c r="D731" t="s">
        <v>77</v>
      </c>
      <c r="E731" s="1">
        <v>5900</v>
      </c>
      <c r="I731" s="2">
        <v>0</v>
      </c>
      <c r="N731" s="14" t="s">
        <v>230</v>
      </c>
      <c r="P731" t="s">
        <v>244</v>
      </c>
      <c r="Q731">
        <v>1.98</v>
      </c>
      <c r="R731">
        <v>3.3</v>
      </c>
      <c r="S731">
        <v>22</v>
      </c>
      <c r="T731">
        <v>44</v>
      </c>
      <c r="U731">
        <v>110</v>
      </c>
      <c r="V731" t="s">
        <v>949</v>
      </c>
      <c r="W731" t="s">
        <v>7</v>
      </c>
      <c r="X731" s="2" t="s">
        <v>271</v>
      </c>
    </row>
    <row r="732" spans="1:24">
      <c r="A732" s="27" t="s">
        <v>1847</v>
      </c>
      <c r="B732" t="s">
        <v>1838</v>
      </c>
      <c r="C732" t="s">
        <v>928</v>
      </c>
      <c r="D732" t="s">
        <v>77</v>
      </c>
      <c r="E732" s="1">
        <v>5900</v>
      </c>
      <c r="I732" s="2">
        <v>0</v>
      </c>
      <c r="N732" s="14" t="s">
        <v>230</v>
      </c>
      <c r="P732" t="s">
        <v>244</v>
      </c>
      <c r="Q732">
        <v>1.98</v>
      </c>
      <c r="R732">
        <v>3.3</v>
      </c>
      <c r="S732">
        <v>22</v>
      </c>
      <c r="T732">
        <v>44</v>
      </c>
      <c r="U732">
        <v>110</v>
      </c>
      <c r="V732" t="s">
        <v>949</v>
      </c>
      <c r="W732" t="s">
        <v>224</v>
      </c>
      <c r="X732" s="2" t="s">
        <v>271</v>
      </c>
    </row>
    <row r="733" spans="1:24">
      <c r="A733" s="27" t="s">
        <v>1779</v>
      </c>
      <c r="B733" t="s">
        <v>1778</v>
      </c>
      <c r="C733" t="s">
        <v>928</v>
      </c>
      <c r="D733" t="s">
        <v>77</v>
      </c>
      <c r="E733" s="1">
        <v>30690</v>
      </c>
      <c r="I733" s="2">
        <v>0.29296875</v>
      </c>
      <c r="N733" s="14" t="s">
        <v>6</v>
      </c>
      <c r="P733" t="s">
        <v>6</v>
      </c>
      <c r="Q733">
        <v>1.98</v>
      </c>
      <c r="R733">
        <v>3.3</v>
      </c>
      <c r="S733">
        <v>22</v>
      </c>
      <c r="T733">
        <v>33</v>
      </c>
      <c r="U733">
        <v>220</v>
      </c>
      <c r="V733" t="s">
        <v>949</v>
      </c>
      <c r="W733" t="s">
        <v>7</v>
      </c>
      <c r="X733" s="2" t="s">
        <v>271</v>
      </c>
    </row>
    <row r="734" spans="1:24">
      <c r="A734" s="27" t="s">
        <v>1781</v>
      </c>
      <c r="B734" t="s">
        <v>1780</v>
      </c>
      <c r="C734" t="s">
        <v>928</v>
      </c>
      <c r="D734" t="s">
        <v>77</v>
      </c>
      <c r="E734" s="1">
        <v>30690</v>
      </c>
      <c r="I734" s="2">
        <v>0.29296875</v>
      </c>
      <c r="N734" s="14" t="s">
        <v>6</v>
      </c>
      <c r="P734" t="s">
        <v>6</v>
      </c>
      <c r="Q734">
        <v>1.98</v>
      </c>
      <c r="R734">
        <v>3.3</v>
      </c>
      <c r="S734">
        <v>22</v>
      </c>
      <c r="T734">
        <v>33</v>
      </c>
      <c r="U734">
        <v>220</v>
      </c>
      <c r="V734" t="s">
        <v>949</v>
      </c>
      <c r="W734" t="s">
        <v>224</v>
      </c>
      <c r="X734" s="2" t="s">
        <v>271</v>
      </c>
    </row>
    <row r="735" spans="1:24">
      <c r="A735" s="27" t="s">
        <v>1784</v>
      </c>
      <c r="B735" t="s">
        <v>1782</v>
      </c>
      <c r="C735" t="s">
        <v>928</v>
      </c>
      <c r="D735" t="s">
        <v>77</v>
      </c>
      <c r="E735" s="1">
        <v>63690</v>
      </c>
      <c r="I735" s="2">
        <v>11</v>
      </c>
      <c r="K735" s="2" t="s">
        <v>737</v>
      </c>
      <c r="N735" s="14" t="s">
        <v>6</v>
      </c>
      <c r="P735" t="s">
        <v>6</v>
      </c>
      <c r="Q735">
        <v>1.98</v>
      </c>
      <c r="R735">
        <v>3.3</v>
      </c>
      <c r="S735">
        <v>22</v>
      </c>
      <c r="T735">
        <v>33</v>
      </c>
      <c r="U735">
        <v>220</v>
      </c>
      <c r="V735" t="s">
        <v>949</v>
      </c>
      <c r="W735" t="s">
        <v>224</v>
      </c>
      <c r="X735" s="2" t="s">
        <v>271</v>
      </c>
    </row>
    <row r="736" spans="1:24">
      <c r="A736" s="27" t="s">
        <v>1785</v>
      </c>
      <c r="B736" t="s">
        <v>1783</v>
      </c>
      <c r="C736" t="s">
        <v>928</v>
      </c>
      <c r="D736" t="s">
        <v>77</v>
      </c>
      <c r="E736" s="1">
        <v>63690</v>
      </c>
      <c r="I736" s="2">
        <v>11</v>
      </c>
      <c r="K736" s="2" t="s">
        <v>737</v>
      </c>
      <c r="N736" s="14" t="s">
        <v>6</v>
      </c>
      <c r="P736" t="s">
        <v>6</v>
      </c>
      <c r="Q736">
        <v>1.98</v>
      </c>
      <c r="R736">
        <v>3.3</v>
      </c>
      <c r="S736">
        <v>22</v>
      </c>
      <c r="T736">
        <v>33</v>
      </c>
      <c r="U736">
        <v>220</v>
      </c>
      <c r="V736" t="s">
        <v>949</v>
      </c>
      <c r="W736" t="s">
        <v>7</v>
      </c>
      <c r="X736" s="2" t="s">
        <v>271</v>
      </c>
    </row>
    <row r="737" spans="1:24">
      <c r="A737" s="27" t="s">
        <v>1792</v>
      </c>
      <c r="B737" t="s">
        <v>930</v>
      </c>
      <c r="C737" t="s">
        <v>928</v>
      </c>
      <c r="D737" t="s">
        <v>77</v>
      </c>
      <c r="E737" s="1">
        <v>4950</v>
      </c>
      <c r="I737" s="2">
        <f>30/1024</f>
        <v>2.9296875E-2</v>
      </c>
      <c r="N737" s="14" t="s">
        <v>143</v>
      </c>
      <c r="P737" t="s">
        <v>300</v>
      </c>
      <c r="Q737">
        <v>1.65</v>
      </c>
      <c r="R737">
        <v>3.3</v>
      </c>
      <c r="S737">
        <v>16.5</v>
      </c>
      <c r="T737">
        <v>49.5</v>
      </c>
      <c r="U737">
        <v>110</v>
      </c>
      <c r="V737" t="s">
        <v>948</v>
      </c>
      <c r="W737" t="s">
        <v>224</v>
      </c>
      <c r="X737" s="2" t="s">
        <v>271</v>
      </c>
    </row>
    <row r="738" spans="1:24">
      <c r="A738" s="27" t="s">
        <v>1788</v>
      </c>
      <c r="B738" t="s">
        <v>931</v>
      </c>
      <c r="C738" t="s">
        <v>928</v>
      </c>
      <c r="D738" t="s">
        <v>77</v>
      </c>
      <c r="E738" s="1">
        <v>4400</v>
      </c>
      <c r="I738" s="2">
        <v>0</v>
      </c>
      <c r="N738" s="14" t="s">
        <v>236</v>
      </c>
      <c r="P738" t="s">
        <v>945</v>
      </c>
      <c r="Q738">
        <v>1.65</v>
      </c>
      <c r="R738">
        <v>3.3</v>
      </c>
      <c r="S738">
        <v>16.5</v>
      </c>
      <c r="T738">
        <v>49.5</v>
      </c>
      <c r="U738">
        <v>110</v>
      </c>
      <c r="V738" t="s">
        <v>948</v>
      </c>
      <c r="W738" t="s">
        <v>224</v>
      </c>
      <c r="X738" s="2" t="s">
        <v>271</v>
      </c>
    </row>
    <row r="739" spans="1:24">
      <c r="A739" s="27" t="s">
        <v>1786</v>
      </c>
      <c r="B739" t="s">
        <v>932</v>
      </c>
      <c r="C739" t="s">
        <v>928</v>
      </c>
      <c r="D739" t="s">
        <v>77</v>
      </c>
      <c r="E739" s="1">
        <v>6600</v>
      </c>
      <c r="I739" s="2">
        <v>0</v>
      </c>
      <c r="N739" s="14" t="s">
        <v>236</v>
      </c>
      <c r="P739" t="s">
        <v>9</v>
      </c>
      <c r="Q739">
        <v>1.65</v>
      </c>
      <c r="R739">
        <v>3.3</v>
      </c>
      <c r="S739">
        <v>16.5</v>
      </c>
      <c r="T739">
        <v>49.5</v>
      </c>
      <c r="U739">
        <v>110</v>
      </c>
      <c r="V739" t="s">
        <v>948</v>
      </c>
      <c r="W739" t="s">
        <v>224</v>
      </c>
      <c r="X739" s="2" t="s">
        <v>271</v>
      </c>
    </row>
    <row r="740" spans="1:24">
      <c r="A740" s="27" t="s">
        <v>1787</v>
      </c>
      <c r="B740" t="s">
        <v>933</v>
      </c>
      <c r="C740" t="s">
        <v>928</v>
      </c>
      <c r="D740" t="s">
        <v>77</v>
      </c>
      <c r="E740" s="1">
        <v>14000</v>
      </c>
      <c r="I740" s="2">
        <v>1.2</v>
      </c>
      <c r="N740" s="14" t="s">
        <v>236</v>
      </c>
      <c r="P740" t="s">
        <v>9</v>
      </c>
      <c r="Q740">
        <v>1.98</v>
      </c>
      <c r="R740">
        <v>3.3</v>
      </c>
      <c r="S740">
        <v>22</v>
      </c>
      <c r="T740">
        <v>33</v>
      </c>
      <c r="U740">
        <v>110</v>
      </c>
      <c r="V740" t="s">
        <v>949</v>
      </c>
      <c r="W740" t="s">
        <v>7</v>
      </c>
      <c r="X740" s="2" t="s">
        <v>271</v>
      </c>
    </row>
    <row r="741" spans="1:24">
      <c r="A741" s="27" t="s">
        <v>1790</v>
      </c>
      <c r="B741" t="s">
        <v>934</v>
      </c>
      <c r="C741" t="s">
        <v>928</v>
      </c>
      <c r="D741" t="s">
        <v>77</v>
      </c>
      <c r="E741" s="1">
        <v>14500</v>
      </c>
      <c r="I741" s="2">
        <v>1.5</v>
      </c>
      <c r="N741" s="14" t="s">
        <v>87</v>
      </c>
      <c r="P741" t="s">
        <v>244</v>
      </c>
      <c r="Q741">
        <v>1.98</v>
      </c>
      <c r="R741">
        <v>3.3</v>
      </c>
      <c r="S741">
        <v>16.5</v>
      </c>
      <c r="T741">
        <v>33</v>
      </c>
      <c r="U741">
        <v>110</v>
      </c>
      <c r="V741" t="s">
        <v>949</v>
      </c>
      <c r="W741" t="s">
        <v>224</v>
      </c>
      <c r="X741" s="2" t="s">
        <v>271</v>
      </c>
    </row>
    <row r="742" spans="1:24">
      <c r="A742" s="27" t="s">
        <v>1791</v>
      </c>
      <c r="B742" t="s">
        <v>935</v>
      </c>
      <c r="C742" t="s">
        <v>928</v>
      </c>
      <c r="D742" t="s">
        <v>77</v>
      </c>
      <c r="E742" s="1">
        <v>14500</v>
      </c>
      <c r="I742" s="2">
        <v>1.5</v>
      </c>
      <c r="N742" s="14" t="s">
        <v>87</v>
      </c>
      <c r="P742" t="s">
        <v>244</v>
      </c>
      <c r="Q742">
        <v>1.98</v>
      </c>
      <c r="R742">
        <v>3.3</v>
      </c>
      <c r="S742">
        <v>16.5</v>
      </c>
      <c r="T742">
        <v>33</v>
      </c>
      <c r="U742">
        <v>110</v>
      </c>
      <c r="V742" t="s">
        <v>949</v>
      </c>
      <c r="W742" t="s">
        <v>7</v>
      </c>
      <c r="X742" s="2" t="s">
        <v>271</v>
      </c>
    </row>
    <row r="743" spans="1:24">
      <c r="A743" s="27" t="s">
        <v>1789</v>
      </c>
      <c r="B743" t="s">
        <v>936</v>
      </c>
      <c r="C743" t="s">
        <v>928</v>
      </c>
      <c r="D743" t="s">
        <v>77</v>
      </c>
      <c r="E743" s="1">
        <v>14000</v>
      </c>
      <c r="I743" s="2">
        <v>1.2</v>
      </c>
      <c r="N743" s="14" t="s">
        <v>236</v>
      </c>
      <c r="P743" t="s">
        <v>9</v>
      </c>
      <c r="Q743">
        <v>1.98</v>
      </c>
      <c r="R743">
        <v>3.3</v>
      </c>
      <c r="S743">
        <v>22</v>
      </c>
      <c r="T743">
        <v>33</v>
      </c>
      <c r="U743">
        <v>110</v>
      </c>
      <c r="V743" t="s">
        <v>949</v>
      </c>
      <c r="W743" t="s">
        <v>224</v>
      </c>
      <c r="X743" s="2" t="s">
        <v>271</v>
      </c>
    </row>
    <row r="744" spans="1:24">
      <c r="A744" s="27" t="s">
        <v>1793</v>
      </c>
      <c r="B744" t="s">
        <v>937</v>
      </c>
      <c r="C744" t="s">
        <v>928</v>
      </c>
      <c r="D744" t="s">
        <v>77</v>
      </c>
      <c r="E744" s="1">
        <v>4950</v>
      </c>
      <c r="I744" s="2">
        <f>30/1024</f>
        <v>2.9296875E-2</v>
      </c>
      <c r="N744" s="14" t="s">
        <v>143</v>
      </c>
      <c r="P744" t="s">
        <v>300</v>
      </c>
      <c r="Q744">
        <v>1.65</v>
      </c>
      <c r="R744">
        <v>3.3</v>
      </c>
      <c r="S744">
        <v>16.5</v>
      </c>
      <c r="T744">
        <v>49.5</v>
      </c>
      <c r="U744">
        <v>110</v>
      </c>
      <c r="V744" t="s">
        <v>948</v>
      </c>
      <c r="W744" t="s">
        <v>7</v>
      </c>
      <c r="X744" s="2" t="s">
        <v>271</v>
      </c>
    </row>
    <row r="745" spans="1:24">
      <c r="A745" s="27" t="s">
        <v>1794</v>
      </c>
      <c r="B745" t="s">
        <v>938</v>
      </c>
      <c r="C745" t="s">
        <v>928</v>
      </c>
      <c r="D745" t="s">
        <v>77</v>
      </c>
      <c r="E745" s="1">
        <v>6600</v>
      </c>
      <c r="I745" s="2">
        <v>0</v>
      </c>
      <c r="N745" s="14" t="s">
        <v>236</v>
      </c>
      <c r="P745" t="s">
        <v>9</v>
      </c>
      <c r="Q745">
        <v>1.65</v>
      </c>
      <c r="R745">
        <v>3.3</v>
      </c>
      <c r="S745">
        <v>16.5</v>
      </c>
      <c r="T745">
        <v>49.5</v>
      </c>
      <c r="U745">
        <v>110</v>
      </c>
      <c r="V745" t="s">
        <v>948</v>
      </c>
      <c r="W745" t="s">
        <v>7</v>
      </c>
      <c r="X745" s="2" t="s">
        <v>271</v>
      </c>
    </row>
    <row r="746" spans="1:24">
      <c r="A746" s="27" t="s">
        <v>1795</v>
      </c>
      <c r="B746" t="s">
        <v>939</v>
      </c>
      <c r="C746" t="s">
        <v>928</v>
      </c>
      <c r="D746" t="s">
        <v>77</v>
      </c>
      <c r="E746" s="1">
        <v>4400</v>
      </c>
      <c r="I746" s="2">
        <v>0</v>
      </c>
      <c r="N746" s="14" t="s">
        <v>25</v>
      </c>
      <c r="P746" t="s">
        <v>946</v>
      </c>
      <c r="Q746">
        <v>1.98</v>
      </c>
      <c r="R746">
        <v>3.3</v>
      </c>
      <c r="S746">
        <v>22</v>
      </c>
      <c r="T746">
        <v>49.5</v>
      </c>
      <c r="U746">
        <v>110</v>
      </c>
      <c r="V746" t="s">
        <v>949</v>
      </c>
      <c r="W746" t="s">
        <v>224</v>
      </c>
      <c r="X746" s="2" t="s">
        <v>271</v>
      </c>
    </row>
    <row r="747" spans="1:24">
      <c r="A747" s="27" t="s">
        <v>1799</v>
      </c>
      <c r="B747" t="s">
        <v>940</v>
      </c>
      <c r="C747" t="s">
        <v>928</v>
      </c>
      <c r="D747" t="s">
        <v>77</v>
      </c>
      <c r="E747" s="1">
        <v>6000</v>
      </c>
      <c r="I747" s="2">
        <f>60/1024</f>
        <v>5.859375E-2</v>
      </c>
      <c r="N747" s="14" t="s">
        <v>637</v>
      </c>
      <c r="P747" t="s">
        <v>947</v>
      </c>
      <c r="Q747">
        <v>1.98</v>
      </c>
      <c r="R747">
        <v>3.3</v>
      </c>
      <c r="S747">
        <v>16.5</v>
      </c>
      <c r="T747">
        <v>49.5</v>
      </c>
      <c r="U747">
        <v>110</v>
      </c>
      <c r="V747" t="s">
        <v>949</v>
      </c>
      <c r="W747" t="s">
        <v>224</v>
      </c>
      <c r="X747" s="2" t="s">
        <v>271</v>
      </c>
    </row>
    <row r="748" spans="1:24">
      <c r="A748" s="27" t="s">
        <v>1850</v>
      </c>
      <c r="B748" t="s">
        <v>941</v>
      </c>
      <c r="C748" t="s">
        <v>928</v>
      </c>
      <c r="D748" t="s">
        <v>77</v>
      </c>
      <c r="E748" s="1">
        <v>15500</v>
      </c>
      <c r="I748" s="2">
        <v>2</v>
      </c>
      <c r="N748" s="14" t="s">
        <v>87</v>
      </c>
      <c r="P748" t="s">
        <v>242</v>
      </c>
      <c r="Q748">
        <v>1.98</v>
      </c>
      <c r="R748">
        <v>3.3</v>
      </c>
      <c r="S748">
        <v>16.5</v>
      </c>
      <c r="T748">
        <v>49.5</v>
      </c>
      <c r="U748">
        <v>110</v>
      </c>
      <c r="V748" t="s">
        <v>949</v>
      </c>
      <c r="W748" t="s">
        <v>224</v>
      </c>
      <c r="X748" s="2" t="s">
        <v>271</v>
      </c>
    </row>
    <row r="749" spans="1:24">
      <c r="A749" s="27" t="s">
        <v>1796</v>
      </c>
      <c r="B749" t="s">
        <v>942</v>
      </c>
      <c r="C749" t="s">
        <v>928</v>
      </c>
      <c r="D749" t="s">
        <v>77</v>
      </c>
      <c r="E749" s="1">
        <v>4400</v>
      </c>
      <c r="I749" s="2">
        <v>0</v>
      </c>
      <c r="N749" s="14" t="s">
        <v>25</v>
      </c>
      <c r="P749" t="s">
        <v>946</v>
      </c>
      <c r="Q749">
        <v>1.98</v>
      </c>
      <c r="R749">
        <v>3.3</v>
      </c>
      <c r="S749">
        <v>22</v>
      </c>
      <c r="T749">
        <v>49.5</v>
      </c>
      <c r="U749">
        <v>110</v>
      </c>
      <c r="V749" t="s">
        <v>949</v>
      </c>
      <c r="W749" t="s">
        <v>7</v>
      </c>
      <c r="X749" s="2" t="s">
        <v>271</v>
      </c>
    </row>
    <row r="750" spans="1:24">
      <c r="A750" s="27" t="s">
        <v>1803</v>
      </c>
      <c r="B750" t="s">
        <v>943</v>
      </c>
      <c r="C750" t="s">
        <v>928</v>
      </c>
      <c r="D750" t="s">
        <v>77</v>
      </c>
      <c r="E750" s="1">
        <v>6000</v>
      </c>
      <c r="I750" s="2">
        <f>60/1024</f>
        <v>5.859375E-2</v>
      </c>
      <c r="N750" s="14" t="s">
        <v>637</v>
      </c>
      <c r="P750" t="s">
        <v>947</v>
      </c>
      <c r="Q750">
        <v>1.98</v>
      </c>
      <c r="R750">
        <v>3.3</v>
      </c>
      <c r="S750">
        <v>16.5</v>
      </c>
      <c r="T750">
        <v>49.5</v>
      </c>
      <c r="U750">
        <v>110</v>
      </c>
      <c r="V750" t="s">
        <v>949</v>
      </c>
      <c r="W750" t="s">
        <v>7</v>
      </c>
      <c r="X750" s="2" t="s">
        <v>271</v>
      </c>
    </row>
    <row r="751" spans="1:24">
      <c r="A751" s="27" t="s">
        <v>1802</v>
      </c>
      <c r="B751" t="s">
        <v>944</v>
      </c>
      <c r="C751" t="s">
        <v>928</v>
      </c>
      <c r="D751" t="s">
        <v>77</v>
      </c>
      <c r="E751" s="1">
        <v>15500</v>
      </c>
      <c r="I751" s="2">
        <v>2</v>
      </c>
      <c r="N751" s="14" t="s">
        <v>87</v>
      </c>
      <c r="P751" t="s">
        <v>947</v>
      </c>
      <c r="Q751">
        <v>1.98</v>
      </c>
      <c r="R751">
        <v>3.3</v>
      </c>
      <c r="S751">
        <v>16.5</v>
      </c>
      <c r="T751">
        <v>49.5</v>
      </c>
      <c r="U751">
        <v>110</v>
      </c>
      <c r="V751" t="s">
        <v>949</v>
      </c>
      <c r="W751" t="s">
        <v>7</v>
      </c>
      <c r="X751" s="2" t="s">
        <v>271</v>
      </c>
    </row>
    <row r="752" spans="1:24">
      <c r="A752" s="27" t="s">
        <v>1797</v>
      </c>
      <c r="B752" t="s">
        <v>950</v>
      </c>
      <c r="C752" t="s">
        <v>928</v>
      </c>
      <c r="D752" t="s">
        <v>77</v>
      </c>
      <c r="E752" s="1">
        <v>6000</v>
      </c>
      <c r="I752" s="2">
        <v>0</v>
      </c>
      <c r="N752" s="14" t="s">
        <v>8</v>
      </c>
      <c r="P752" t="s">
        <v>139</v>
      </c>
      <c r="Q752">
        <v>1.98</v>
      </c>
      <c r="R752">
        <v>3.3</v>
      </c>
      <c r="S752">
        <v>16.5</v>
      </c>
      <c r="T752">
        <v>49.5</v>
      </c>
      <c r="U752">
        <v>110</v>
      </c>
      <c r="V752" t="s">
        <v>949</v>
      </c>
      <c r="W752" t="s">
        <v>224</v>
      </c>
      <c r="X752" s="2" t="s">
        <v>271</v>
      </c>
    </row>
    <row r="753" spans="1:24">
      <c r="A753" s="27" t="s">
        <v>1798</v>
      </c>
      <c r="B753" t="s">
        <v>951</v>
      </c>
      <c r="C753" t="s">
        <v>928</v>
      </c>
      <c r="D753" t="s">
        <v>77</v>
      </c>
      <c r="E753" s="1">
        <v>6000</v>
      </c>
      <c r="I753" s="2">
        <v>0</v>
      </c>
      <c r="N753" s="14" t="s">
        <v>8</v>
      </c>
      <c r="P753" t="s">
        <v>139</v>
      </c>
      <c r="Q753">
        <v>1.98</v>
      </c>
      <c r="R753">
        <v>3.3</v>
      </c>
      <c r="S753">
        <v>16.5</v>
      </c>
      <c r="T753">
        <v>49.5</v>
      </c>
      <c r="U753">
        <v>110</v>
      </c>
      <c r="V753" t="s">
        <v>949</v>
      </c>
      <c r="W753" t="s">
        <v>7</v>
      </c>
      <c r="X753" s="2" t="s">
        <v>271</v>
      </c>
    </row>
    <row r="754" spans="1:24">
      <c r="A754" s="27" t="s">
        <v>1804</v>
      </c>
      <c r="B754" t="s">
        <v>952</v>
      </c>
      <c r="C754" t="s">
        <v>928</v>
      </c>
      <c r="D754" t="s">
        <v>77</v>
      </c>
      <c r="E754" s="1">
        <v>3300</v>
      </c>
      <c r="I754" s="2">
        <v>0</v>
      </c>
      <c r="N754" s="14" t="s">
        <v>87</v>
      </c>
      <c r="P754" t="s">
        <v>244</v>
      </c>
      <c r="Q754">
        <v>1.98</v>
      </c>
      <c r="R754">
        <v>3.3</v>
      </c>
      <c r="S754">
        <v>16.5</v>
      </c>
      <c r="T754">
        <v>49.5</v>
      </c>
      <c r="U754">
        <v>110</v>
      </c>
      <c r="V754" t="s">
        <v>949</v>
      </c>
      <c r="W754" t="s">
        <v>7</v>
      </c>
      <c r="X754" s="2" t="s">
        <v>271</v>
      </c>
    </row>
    <row r="755" spans="1:24">
      <c r="A755" s="27" t="s">
        <v>1805</v>
      </c>
      <c r="B755" t="s">
        <v>953</v>
      </c>
      <c r="C755" t="s">
        <v>928</v>
      </c>
      <c r="D755" t="s">
        <v>77</v>
      </c>
      <c r="E755" s="1">
        <v>9900</v>
      </c>
      <c r="I755" s="2">
        <f>1536/1024</f>
        <v>1.5</v>
      </c>
      <c r="N755" s="14" t="s">
        <v>143</v>
      </c>
      <c r="P755" t="s">
        <v>242</v>
      </c>
      <c r="Q755">
        <v>1.98</v>
      </c>
      <c r="R755">
        <v>3.3</v>
      </c>
      <c r="S755">
        <v>16.5</v>
      </c>
      <c r="T755">
        <v>49.5</v>
      </c>
      <c r="U755">
        <v>110</v>
      </c>
      <c r="V755" t="s">
        <v>949</v>
      </c>
      <c r="W755" t="s">
        <v>224</v>
      </c>
      <c r="X755" s="2" t="s">
        <v>271</v>
      </c>
    </row>
    <row r="756" spans="1:24">
      <c r="A756" s="27" t="s">
        <v>1806</v>
      </c>
      <c r="B756" t="s">
        <v>954</v>
      </c>
      <c r="C756" t="s">
        <v>928</v>
      </c>
      <c r="D756" t="s">
        <v>77</v>
      </c>
      <c r="E756" s="1">
        <v>9900</v>
      </c>
      <c r="I756" s="2">
        <v>1.5</v>
      </c>
      <c r="N756" s="14" t="s">
        <v>143</v>
      </c>
      <c r="P756" t="s">
        <v>242</v>
      </c>
      <c r="Q756">
        <v>1.98</v>
      </c>
      <c r="R756">
        <v>3.3</v>
      </c>
      <c r="S756">
        <v>16.5</v>
      </c>
      <c r="T756">
        <v>49.5</v>
      </c>
      <c r="U756">
        <v>110</v>
      </c>
      <c r="V756" t="s">
        <v>949</v>
      </c>
      <c r="W756" t="s">
        <v>7</v>
      </c>
      <c r="X756" s="2" t="s">
        <v>271</v>
      </c>
    </row>
    <row r="757" spans="1:24">
      <c r="A757" s="27" t="s">
        <v>1755</v>
      </c>
      <c r="B757" t="s">
        <v>955</v>
      </c>
      <c r="C757" t="s">
        <v>928</v>
      </c>
      <c r="D757" t="s">
        <v>77</v>
      </c>
      <c r="E757" s="1">
        <v>9900</v>
      </c>
      <c r="I757" s="2">
        <v>1.5</v>
      </c>
      <c r="N757" s="14" t="s">
        <v>8</v>
      </c>
      <c r="P757" t="s">
        <v>300</v>
      </c>
      <c r="Q757">
        <v>1.98</v>
      </c>
      <c r="R757">
        <v>3.3</v>
      </c>
      <c r="S757">
        <v>16.5</v>
      </c>
      <c r="T757">
        <v>49.5</v>
      </c>
      <c r="U757">
        <v>110</v>
      </c>
      <c r="V757" t="s">
        <v>949</v>
      </c>
      <c r="W757" t="s">
        <v>224</v>
      </c>
      <c r="X757" s="2" t="s">
        <v>271</v>
      </c>
    </row>
    <row r="758" spans="1:24">
      <c r="A758" s="27" t="s">
        <v>1756</v>
      </c>
      <c r="B758" t="s">
        <v>956</v>
      </c>
      <c r="C758" t="s">
        <v>928</v>
      </c>
      <c r="D758" t="s">
        <v>77</v>
      </c>
      <c r="E758" s="1">
        <v>9900</v>
      </c>
      <c r="I758" s="2">
        <v>1.5</v>
      </c>
      <c r="N758" s="14" t="s">
        <v>8</v>
      </c>
      <c r="P758" t="s">
        <v>300</v>
      </c>
      <c r="Q758">
        <v>1.98</v>
      </c>
      <c r="R758">
        <v>3.3</v>
      </c>
      <c r="S758">
        <v>16.5</v>
      </c>
      <c r="T758">
        <v>49.5</v>
      </c>
      <c r="U758">
        <v>110</v>
      </c>
      <c r="V758" t="s">
        <v>949</v>
      </c>
      <c r="W758" t="s">
        <v>7</v>
      </c>
      <c r="X758" s="2" t="s">
        <v>271</v>
      </c>
    </row>
    <row r="759" spans="1:24">
      <c r="A759" s="27" t="s">
        <v>1749</v>
      </c>
      <c r="B759" t="s">
        <v>957</v>
      </c>
      <c r="C759" t="s">
        <v>928</v>
      </c>
      <c r="D759" t="s">
        <v>77</v>
      </c>
      <c r="E759" s="1">
        <v>13420</v>
      </c>
      <c r="I759" s="2">
        <v>0</v>
      </c>
      <c r="N759" s="14" t="s">
        <v>48</v>
      </c>
      <c r="P759" t="s">
        <v>9</v>
      </c>
      <c r="Q759">
        <v>1.98</v>
      </c>
      <c r="R759">
        <v>3.3</v>
      </c>
      <c r="S759">
        <v>16.5</v>
      </c>
      <c r="T759">
        <v>49.5</v>
      </c>
      <c r="U759">
        <v>110</v>
      </c>
      <c r="V759" t="s">
        <v>949</v>
      </c>
      <c r="W759" t="s">
        <v>224</v>
      </c>
      <c r="X759" s="2" t="s">
        <v>271</v>
      </c>
    </row>
    <row r="760" spans="1:24">
      <c r="A760" s="27" t="s">
        <v>1750</v>
      </c>
      <c r="B760" t="s">
        <v>958</v>
      </c>
      <c r="C760" t="s">
        <v>928</v>
      </c>
      <c r="D760" t="s">
        <v>77</v>
      </c>
      <c r="E760" s="1">
        <v>13420</v>
      </c>
      <c r="I760" s="2">
        <v>0</v>
      </c>
      <c r="N760" s="14" t="s">
        <v>48</v>
      </c>
      <c r="P760" t="s">
        <v>9</v>
      </c>
      <c r="Q760">
        <v>1.98</v>
      </c>
      <c r="R760">
        <v>3.3</v>
      </c>
      <c r="S760">
        <v>16.5</v>
      </c>
      <c r="T760">
        <v>49.5</v>
      </c>
      <c r="U760">
        <v>110</v>
      </c>
      <c r="V760" t="s">
        <v>949</v>
      </c>
      <c r="W760" t="s">
        <v>7</v>
      </c>
      <c r="X760" s="2" t="s">
        <v>271</v>
      </c>
    </row>
    <row r="761" spans="1:24">
      <c r="A761" s="27" t="s">
        <v>1744</v>
      </c>
      <c r="B761" t="s">
        <v>959</v>
      </c>
      <c r="C761" t="s">
        <v>928</v>
      </c>
      <c r="D761" t="s">
        <v>77</v>
      </c>
      <c r="E761" s="1">
        <v>5500</v>
      </c>
      <c r="I761" s="2">
        <f>700/1024</f>
        <v>0.68359375</v>
      </c>
      <c r="N761" s="14" t="s">
        <v>8</v>
      </c>
      <c r="P761" t="s">
        <v>9</v>
      </c>
      <c r="Q761">
        <v>1.98</v>
      </c>
      <c r="R761">
        <v>3.3</v>
      </c>
      <c r="S761">
        <v>16.5</v>
      </c>
      <c r="T761">
        <v>49.5</v>
      </c>
      <c r="U761">
        <v>110</v>
      </c>
      <c r="V761" t="s">
        <v>949</v>
      </c>
      <c r="W761" t="s">
        <v>224</v>
      </c>
      <c r="X761" s="2" t="s">
        <v>271</v>
      </c>
    </row>
    <row r="762" spans="1:24">
      <c r="A762" s="27" t="s">
        <v>1743</v>
      </c>
      <c r="B762" t="s">
        <v>960</v>
      </c>
      <c r="C762" t="s">
        <v>928</v>
      </c>
      <c r="D762" t="s">
        <v>77</v>
      </c>
      <c r="E762" s="1">
        <v>5500</v>
      </c>
      <c r="I762" s="2">
        <f>700/1024</f>
        <v>0.68359375</v>
      </c>
      <c r="N762" s="14" t="s">
        <v>8</v>
      </c>
      <c r="P762" t="s">
        <v>9</v>
      </c>
      <c r="Q762">
        <v>1.98</v>
      </c>
      <c r="R762">
        <v>3.3</v>
      </c>
      <c r="S762">
        <v>16.5</v>
      </c>
      <c r="T762">
        <v>49.5</v>
      </c>
      <c r="U762">
        <v>110</v>
      </c>
      <c r="V762" t="s">
        <v>949</v>
      </c>
      <c r="W762" t="s">
        <v>7</v>
      </c>
      <c r="X762" s="2" t="s">
        <v>271</v>
      </c>
    </row>
    <row r="763" spans="1:24">
      <c r="A763" s="27" t="s">
        <v>1747</v>
      </c>
      <c r="B763" t="s">
        <v>961</v>
      </c>
      <c r="C763" t="s">
        <v>928</v>
      </c>
      <c r="D763" t="s">
        <v>77</v>
      </c>
      <c r="E763" s="1">
        <v>8900</v>
      </c>
      <c r="I763" s="2">
        <v>2</v>
      </c>
      <c r="N763" s="14" t="s">
        <v>8</v>
      </c>
      <c r="P763" t="s">
        <v>139</v>
      </c>
      <c r="Q763">
        <v>1.98</v>
      </c>
      <c r="R763">
        <v>3.3</v>
      </c>
      <c r="S763">
        <v>16.5</v>
      </c>
      <c r="T763">
        <v>49.5</v>
      </c>
      <c r="U763">
        <v>110</v>
      </c>
      <c r="V763" t="s">
        <v>949</v>
      </c>
      <c r="W763" t="s">
        <v>224</v>
      </c>
      <c r="X763" s="2" t="s">
        <v>271</v>
      </c>
    </row>
    <row r="764" spans="1:24">
      <c r="A764" s="27" t="s">
        <v>1748</v>
      </c>
      <c r="B764" t="s">
        <v>962</v>
      </c>
      <c r="C764" t="s">
        <v>928</v>
      </c>
      <c r="D764" t="s">
        <v>77</v>
      </c>
      <c r="E764" s="1">
        <v>8900</v>
      </c>
      <c r="I764" s="2">
        <v>2</v>
      </c>
      <c r="N764" s="14" t="s">
        <v>8</v>
      </c>
      <c r="P764" t="s">
        <v>139</v>
      </c>
      <c r="Q764">
        <v>1.98</v>
      </c>
      <c r="R764">
        <v>3.3</v>
      </c>
      <c r="S764">
        <v>16.5</v>
      </c>
      <c r="T764">
        <v>49.5</v>
      </c>
      <c r="U764">
        <v>110</v>
      </c>
      <c r="V764" t="s">
        <v>949</v>
      </c>
      <c r="W764" t="s">
        <v>7</v>
      </c>
      <c r="X764" s="2" t="s">
        <v>271</v>
      </c>
    </row>
    <row r="765" spans="1:24">
      <c r="A765" s="27" t="s">
        <v>1745</v>
      </c>
      <c r="B765" t="s">
        <v>963</v>
      </c>
      <c r="C765" t="s">
        <v>928</v>
      </c>
      <c r="D765" t="s">
        <v>77</v>
      </c>
      <c r="E765" s="1">
        <v>7700</v>
      </c>
      <c r="I765" s="2">
        <v>1.2</v>
      </c>
      <c r="N765" s="14" t="s">
        <v>8</v>
      </c>
      <c r="P765" t="s">
        <v>139</v>
      </c>
      <c r="Q765">
        <v>1.98</v>
      </c>
      <c r="R765">
        <v>3.3</v>
      </c>
      <c r="S765">
        <v>16.5</v>
      </c>
      <c r="T765">
        <v>49.5</v>
      </c>
      <c r="U765">
        <v>110</v>
      </c>
      <c r="V765" t="s">
        <v>949</v>
      </c>
      <c r="W765" t="s">
        <v>224</v>
      </c>
      <c r="X765" s="2" t="s">
        <v>271</v>
      </c>
    </row>
    <row r="766" spans="1:24">
      <c r="A766" s="27" t="s">
        <v>1746</v>
      </c>
      <c r="B766" t="s">
        <v>964</v>
      </c>
      <c r="C766" t="s">
        <v>928</v>
      </c>
      <c r="D766" t="s">
        <v>77</v>
      </c>
      <c r="E766" s="1">
        <v>7700</v>
      </c>
      <c r="I766" s="2">
        <v>1.2</v>
      </c>
      <c r="N766" s="14" t="s">
        <v>8</v>
      </c>
      <c r="P766" t="s">
        <v>139</v>
      </c>
      <c r="Q766">
        <v>1.98</v>
      </c>
      <c r="R766">
        <v>3.3</v>
      </c>
      <c r="S766">
        <v>16.5</v>
      </c>
      <c r="T766">
        <v>49.5</v>
      </c>
      <c r="U766">
        <v>110</v>
      </c>
      <c r="V766" t="s">
        <v>949</v>
      </c>
      <c r="W766" t="s">
        <v>7</v>
      </c>
      <c r="X766" s="2" t="s">
        <v>271</v>
      </c>
    </row>
    <row r="767" spans="1:24">
      <c r="A767" s="27" t="s">
        <v>1741</v>
      </c>
      <c r="B767" t="s">
        <v>965</v>
      </c>
      <c r="C767" t="s">
        <v>928</v>
      </c>
      <c r="D767" t="s">
        <v>77</v>
      </c>
      <c r="E767" s="1">
        <v>4400</v>
      </c>
      <c r="I767" s="2">
        <f>700/1024</f>
        <v>0.68359375</v>
      </c>
      <c r="N767" s="14" t="s">
        <v>8</v>
      </c>
      <c r="P767" t="s">
        <v>139</v>
      </c>
      <c r="Q767">
        <v>1.98</v>
      </c>
      <c r="R767">
        <v>3.3</v>
      </c>
      <c r="S767">
        <v>16.5</v>
      </c>
      <c r="T767">
        <v>49.5</v>
      </c>
      <c r="U767">
        <v>110</v>
      </c>
      <c r="V767" t="s">
        <v>949</v>
      </c>
      <c r="W767" t="s">
        <v>224</v>
      </c>
      <c r="X767" s="2" t="s">
        <v>271</v>
      </c>
    </row>
    <row r="768" spans="1:24">
      <c r="A768" s="27" t="s">
        <v>1742</v>
      </c>
      <c r="B768" t="s">
        <v>966</v>
      </c>
      <c r="C768" t="s">
        <v>928</v>
      </c>
      <c r="D768" t="s">
        <v>77</v>
      </c>
      <c r="E768" s="1">
        <v>4400</v>
      </c>
      <c r="I768" s="2">
        <f>700/1024</f>
        <v>0.68359375</v>
      </c>
      <c r="N768" s="14" t="s">
        <v>8</v>
      </c>
      <c r="P768" t="s">
        <v>139</v>
      </c>
      <c r="Q768">
        <v>1.98</v>
      </c>
      <c r="R768">
        <v>3.3</v>
      </c>
      <c r="S768">
        <v>16.5</v>
      </c>
      <c r="T768">
        <v>49.5</v>
      </c>
      <c r="U768">
        <v>110</v>
      </c>
      <c r="V768" t="s">
        <v>949</v>
      </c>
      <c r="W768" t="s">
        <v>7</v>
      </c>
      <c r="X768" s="2" t="s">
        <v>271</v>
      </c>
    </row>
    <row r="769" spans="1:24">
      <c r="A769" s="27" t="s">
        <v>1740</v>
      </c>
      <c r="B769" t="s">
        <v>967</v>
      </c>
      <c r="C769" t="s">
        <v>928</v>
      </c>
      <c r="D769" t="s">
        <v>77</v>
      </c>
      <c r="E769" s="1">
        <v>3990</v>
      </c>
      <c r="I769" s="2">
        <f>300/1024</f>
        <v>0.29296875</v>
      </c>
      <c r="N769" s="14" t="s">
        <v>8</v>
      </c>
      <c r="P769" t="s">
        <v>139</v>
      </c>
      <c r="Q769">
        <v>1.98</v>
      </c>
      <c r="R769">
        <v>3.3</v>
      </c>
      <c r="S769">
        <v>16.5</v>
      </c>
      <c r="T769">
        <v>49.5</v>
      </c>
      <c r="U769">
        <v>110</v>
      </c>
      <c r="V769" t="s">
        <v>949</v>
      </c>
      <c r="W769" t="s">
        <v>224</v>
      </c>
      <c r="X769" s="2" t="s">
        <v>271</v>
      </c>
    </row>
    <row r="770" spans="1:24">
      <c r="A770" s="27" t="s">
        <v>1739</v>
      </c>
      <c r="B770" t="s">
        <v>968</v>
      </c>
      <c r="C770" t="s">
        <v>928</v>
      </c>
      <c r="D770" t="s">
        <v>77</v>
      </c>
      <c r="E770" s="1">
        <v>3990</v>
      </c>
      <c r="I770" s="2">
        <f>300/1024</f>
        <v>0.29296875</v>
      </c>
      <c r="N770" s="14" t="s">
        <v>8</v>
      </c>
      <c r="P770" t="s">
        <v>139</v>
      </c>
      <c r="Q770">
        <v>1.98</v>
      </c>
      <c r="R770">
        <v>3.3</v>
      </c>
      <c r="S770">
        <v>16.5</v>
      </c>
      <c r="T770">
        <v>49.5</v>
      </c>
      <c r="U770">
        <v>110</v>
      </c>
      <c r="V770" t="s">
        <v>949</v>
      </c>
      <c r="W770" t="s">
        <v>7</v>
      </c>
      <c r="X770" s="2" t="s">
        <v>271</v>
      </c>
    </row>
    <row r="771" spans="1:24">
      <c r="A771" s="27" t="s">
        <v>1737</v>
      </c>
      <c r="B771" t="s">
        <v>929</v>
      </c>
      <c r="C771" t="s">
        <v>928</v>
      </c>
      <c r="D771" t="s">
        <v>77</v>
      </c>
      <c r="E771" s="1">
        <v>3300</v>
      </c>
      <c r="I771" s="2">
        <v>0</v>
      </c>
      <c r="N771" s="14" t="s">
        <v>8</v>
      </c>
      <c r="P771" t="s">
        <v>139</v>
      </c>
      <c r="Q771">
        <v>1.98</v>
      </c>
      <c r="R771">
        <v>3.3</v>
      </c>
      <c r="S771">
        <v>16.5</v>
      </c>
      <c r="T771">
        <v>49.5</v>
      </c>
      <c r="U771">
        <v>110</v>
      </c>
      <c r="V771" t="s">
        <v>949</v>
      </c>
      <c r="W771" t="s">
        <v>224</v>
      </c>
      <c r="X771" s="2" t="s">
        <v>271</v>
      </c>
    </row>
    <row r="772" spans="1:24">
      <c r="A772" s="27" t="s">
        <v>1738</v>
      </c>
      <c r="B772" t="s">
        <v>969</v>
      </c>
      <c r="C772" t="s">
        <v>928</v>
      </c>
      <c r="D772" t="s">
        <v>77</v>
      </c>
      <c r="E772" s="1">
        <v>3300</v>
      </c>
      <c r="I772" s="2">
        <v>0</v>
      </c>
      <c r="N772" s="14" t="s">
        <v>8</v>
      </c>
      <c r="P772" t="s">
        <v>139</v>
      </c>
      <c r="Q772">
        <v>1.98</v>
      </c>
      <c r="R772">
        <v>3.3</v>
      </c>
      <c r="S772">
        <v>16.5</v>
      </c>
      <c r="T772">
        <v>49.5</v>
      </c>
      <c r="U772">
        <v>110</v>
      </c>
      <c r="V772" t="s">
        <v>949</v>
      </c>
      <c r="W772" t="s">
        <v>7</v>
      </c>
      <c r="X772" s="2" t="s">
        <v>271</v>
      </c>
    </row>
    <row r="773" spans="1:24">
      <c r="A773" s="27" t="s">
        <v>1774</v>
      </c>
      <c r="B773" t="s">
        <v>970</v>
      </c>
      <c r="C773" t="s">
        <v>928</v>
      </c>
      <c r="D773" t="s">
        <v>77</v>
      </c>
      <c r="E773" s="1">
        <v>9900</v>
      </c>
      <c r="I773" s="2">
        <v>0</v>
      </c>
      <c r="N773" s="14" t="s">
        <v>230</v>
      </c>
      <c r="P773" t="s">
        <v>244</v>
      </c>
      <c r="Q773">
        <v>1.98</v>
      </c>
      <c r="R773">
        <v>3.3</v>
      </c>
      <c r="S773">
        <v>22</v>
      </c>
      <c r="T773">
        <v>49.5</v>
      </c>
      <c r="U773">
        <v>110</v>
      </c>
      <c r="V773" t="s">
        <v>949</v>
      </c>
      <c r="W773" t="s">
        <v>224</v>
      </c>
      <c r="X773" s="2" t="s">
        <v>271</v>
      </c>
    </row>
    <row r="774" spans="1:24">
      <c r="A774" s="27" t="s">
        <v>1775</v>
      </c>
      <c r="B774" t="s">
        <v>971</v>
      </c>
      <c r="C774" t="s">
        <v>928</v>
      </c>
      <c r="D774" t="s">
        <v>77</v>
      </c>
      <c r="E774" s="1">
        <v>9900</v>
      </c>
      <c r="I774" s="2">
        <v>0</v>
      </c>
      <c r="N774" s="14" t="s">
        <v>230</v>
      </c>
      <c r="P774" t="s">
        <v>244</v>
      </c>
      <c r="Q774">
        <v>1.98</v>
      </c>
      <c r="R774">
        <v>3.3</v>
      </c>
      <c r="S774">
        <v>22</v>
      </c>
      <c r="T774">
        <v>49.5</v>
      </c>
      <c r="U774">
        <v>110</v>
      </c>
      <c r="V774" t="s">
        <v>949</v>
      </c>
      <c r="W774" t="s">
        <v>7</v>
      </c>
      <c r="X774" s="2" t="s">
        <v>271</v>
      </c>
    </row>
    <row r="775" spans="1:24">
      <c r="A775" s="27" t="s">
        <v>1773</v>
      </c>
      <c r="B775" t="s">
        <v>972</v>
      </c>
      <c r="C775" t="s">
        <v>928</v>
      </c>
      <c r="D775" t="s">
        <v>77</v>
      </c>
      <c r="E775" s="1">
        <v>12900</v>
      </c>
      <c r="I775" s="2">
        <v>0</v>
      </c>
      <c r="N775" s="14" t="s">
        <v>89</v>
      </c>
      <c r="P775" t="s">
        <v>9</v>
      </c>
      <c r="Q775">
        <v>1.98</v>
      </c>
      <c r="R775">
        <v>3.3</v>
      </c>
      <c r="S775">
        <v>22</v>
      </c>
      <c r="T775">
        <v>49.5</v>
      </c>
      <c r="U775">
        <v>110</v>
      </c>
      <c r="V775" t="s">
        <v>949</v>
      </c>
      <c r="W775" t="s">
        <v>224</v>
      </c>
      <c r="X775" s="2" t="s">
        <v>271</v>
      </c>
    </row>
    <row r="776" spans="1:24">
      <c r="A776" s="27" t="s">
        <v>1772</v>
      </c>
      <c r="B776" t="s">
        <v>973</v>
      </c>
      <c r="C776" t="s">
        <v>928</v>
      </c>
      <c r="D776" t="s">
        <v>77</v>
      </c>
      <c r="E776" s="1">
        <v>12900</v>
      </c>
      <c r="I776" s="2">
        <v>0</v>
      </c>
      <c r="N776" s="14" t="s">
        <v>89</v>
      </c>
      <c r="P776" t="s">
        <v>9</v>
      </c>
      <c r="Q776">
        <v>1.98</v>
      </c>
      <c r="R776">
        <v>3.3</v>
      </c>
      <c r="S776">
        <v>22</v>
      </c>
      <c r="T776">
        <v>49.5</v>
      </c>
      <c r="U776">
        <v>110</v>
      </c>
      <c r="V776" t="s">
        <v>949</v>
      </c>
      <c r="W776" t="s">
        <v>7</v>
      </c>
      <c r="X776" s="2" t="s">
        <v>271</v>
      </c>
    </row>
    <row r="777" spans="1:24">
      <c r="A777" s="27" t="s">
        <v>1757</v>
      </c>
      <c r="B777" t="s">
        <v>974</v>
      </c>
      <c r="C777" t="s">
        <v>928</v>
      </c>
      <c r="D777" t="s">
        <v>77</v>
      </c>
      <c r="E777" s="1">
        <v>16900</v>
      </c>
      <c r="I777" s="2">
        <f>300/1024</f>
        <v>0.29296875</v>
      </c>
      <c r="N777" s="14" t="s">
        <v>65</v>
      </c>
      <c r="P777" t="s">
        <v>9</v>
      </c>
      <c r="Q777">
        <v>1.98</v>
      </c>
      <c r="R777">
        <v>3.3</v>
      </c>
      <c r="S777">
        <v>22</v>
      </c>
      <c r="T777">
        <v>49.5</v>
      </c>
      <c r="U777">
        <v>110</v>
      </c>
      <c r="V777" t="s">
        <v>949</v>
      </c>
      <c r="W777" t="s">
        <v>224</v>
      </c>
      <c r="X777" s="2" t="s">
        <v>271</v>
      </c>
    </row>
    <row r="778" spans="1:24">
      <c r="A778" s="27" t="s">
        <v>1771</v>
      </c>
      <c r="B778" t="s">
        <v>975</v>
      </c>
      <c r="C778" t="s">
        <v>928</v>
      </c>
      <c r="D778" t="s">
        <v>77</v>
      </c>
      <c r="E778" s="1">
        <v>16900</v>
      </c>
      <c r="I778" s="2">
        <f>300/1024</f>
        <v>0.29296875</v>
      </c>
      <c r="N778" s="14" t="s">
        <v>65</v>
      </c>
      <c r="P778" t="s">
        <v>9</v>
      </c>
      <c r="Q778">
        <v>1.98</v>
      </c>
      <c r="R778">
        <v>3.3</v>
      </c>
      <c r="S778">
        <v>22</v>
      </c>
      <c r="T778">
        <v>49.5</v>
      </c>
      <c r="U778">
        <v>110</v>
      </c>
      <c r="V778" t="s">
        <v>949</v>
      </c>
      <c r="W778" t="s">
        <v>7</v>
      </c>
      <c r="X778" s="2" t="s">
        <v>271</v>
      </c>
    </row>
    <row r="779" spans="1:24">
      <c r="A779" s="27" t="s">
        <v>1761</v>
      </c>
      <c r="B779" t="s">
        <v>977</v>
      </c>
      <c r="C779" t="s">
        <v>928</v>
      </c>
      <c r="D779" t="s">
        <v>77</v>
      </c>
      <c r="E779" s="1">
        <v>19900</v>
      </c>
      <c r="I779" s="2">
        <v>1.5</v>
      </c>
      <c r="N779" s="14" t="s">
        <v>65</v>
      </c>
      <c r="P779" t="s">
        <v>9</v>
      </c>
      <c r="Q779">
        <v>1.98</v>
      </c>
      <c r="R779">
        <v>3.3</v>
      </c>
      <c r="S779">
        <v>22</v>
      </c>
      <c r="T779">
        <v>49.5</v>
      </c>
      <c r="U779">
        <v>110</v>
      </c>
      <c r="V779" t="s">
        <v>1760</v>
      </c>
      <c r="W779" t="s">
        <v>7</v>
      </c>
      <c r="X779" s="2" t="s">
        <v>271</v>
      </c>
    </row>
    <row r="780" spans="1:24">
      <c r="A780" s="27" t="s">
        <v>1759</v>
      </c>
      <c r="B780" t="s">
        <v>976</v>
      </c>
      <c r="C780" t="s">
        <v>928</v>
      </c>
      <c r="D780" t="s">
        <v>77</v>
      </c>
      <c r="E780" s="1">
        <v>19900</v>
      </c>
      <c r="I780" s="2">
        <v>1.5</v>
      </c>
      <c r="N780" s="14" t="s">
        <v>65</v>
      </c>
      <c r="P780" t="s">
        <v>9</v>
      </c>
      <c r="Q780">
        <v>1.98</v>
      </c>
      <c r="R780">
        <v>3.3</v>
      </c>
      <c r="S780">
        <v>22</v>
      </c>
      <c r="T780">
        <v>49.5</v>
      </c>
      <c r="U780">
        <v>110</v>
      </c>
      <c r="V780" t="s">
        <v>949</v>
      </c>
      <c r="W780" t="s">
        <v>224</v>
      </c>
      <c r="X780" s="2" t="s">
        <v>271</v>
      </c>
    </row>
    <row r="781" spans="1:24">
      <c r="A781" s="27" t="s">
        <v>1770</v>
      </c>
      <c r="B781" t="s">
        <v>978</v>
      </c>
      <c r="C781" t="s">
        <v>928</v>
      </c>
      <c r="D781" t="s">
        <v>77</v>
      </c>
      <c r="E781" s="1">
        <v>24900</v>
      </c>
      <c r="I781" s="2">
        <v>3</v>
      </c>
      <c r="N781" s="14" t="s">
        <v>65</v>
      </c>
      <c r="P781" t="s">
        <v>9</v>
      </c>
      <c r="Q781">
        <v>1.98</v>
      </c>
      <c r="R781">
        <v>3.3</v>
      </c>
      <c r="S781">
        <v>22</v>
      </c>
      <c r="T781">
        <v>49.5</v>
      </c>
      <c r="U781">
        <v>110</v>
      </c>
      <c r="V781" t="s">
        <v>949</v>
      </c>
      <c r="W781" t="s">
        <v>7</v>
      </c>
      <c r="X781" s="2" t="s">
        <v>271</v>
      </c>
    </row>
    <row r="782" spans="1:24">
      <c r="A782" s="27" t="s">
        <v>1769</v>
      </c>
      <c r="B782" t="s">
        <v>979</v>
      </c>
      <c r="C782" t="s">
        <v>928</v>
      </c>
      <c r="D782" t="s">
        <v>77</v>
      </c>
      <c r="E782" s="1">
        <v>30900</v>
      </c>
      <c r="I782" s="2">
        <v>5</v>
      </c>
      <c r="N782" s="14" t="s">
        <v>65</v>
      </c>
      <c r="P782" t="s">
        <v>9</v>
      </c>
      <c r="Q782">
        <v>1.98</v>
      </c>
      <c r="R782">
        <v>3.3</v>
      </c>
      <c r="S782">
        <v>22</v>
      </c>
      <c r="T782">
        <v>49.5</v>
      </c>
      <c r="U782">
        <v>110</v>
      </c>
      <c r="V782" t="s">
        <v>949</v>
      </c>
      <c r="W782" t="s">
        <v>224</v>
      </c>
      <c r="X782" s="2" t="s">
        <v>271</v>
      </c>
    </row>
    <row r="783" spans="1:24">
      <c r="A783" s="27" t="s">
        <v>1768</v>
      </c>
      <c r="B783" t="s">
        <v>980</v>
      </c>
      <c r="C783" t="s">
        <v>928</v>
      </c>
      <c r="D783" t="s">
        <v>77</v>
      </c>
      <c r="E783" s="1">
        <v>30900</v>
      </c>
      <c r="I783" s="2">
        <v>5</v>
      </c>
      <c r="N783" s="14" t="s">
        <v>65</v>
      </c>
      <c r="P783" t="s">
        <v>9</v>
      </c>
      <c r="Q783">
        <v>1.98</v>
      </c>
      <c r="R783">
        <v>3.3</v>
      </c>
      <c r="S783">
        <v>22</v>
      </c>
      <c r="T783">
        <v>49.5</v>
      </c>
      <c r="U783">
        <v>110</v>
      </c>
      <c r="V783" t="s">
        <v>949</v>
      </c>
      <c r="W783" t="s">
        <v>7</v>
      </c>
      <c r="X783" s="2" t="s">
        <v>271</v>
      </c>
    </row>
    <row r="784" spans="1:24">
      <c r="A784" s="27" t="s">
        <v>1767</v>
      </c>
      <c r="B784" t="s">
        <v>981</v>
      </c>
      <c r="C784" t="s">
        <v>928</v>
      </c>
      <c r="D784" t="s">
        <v>77</v>
      </c>
      <c r="E784" s="1">
        <v>38900</v>
      </c>
      <c r="I784" s="2">
        <v>5</v>
      </c>
      <c r="N784" s="14" t="s">
        <v>50</v>
      </c>
      <c r="P784" t="s">
        <v>9</v>
      </c>
      <c r="Q784">
        <v>1.98</v>
      </c>
      <c r="R784">
        <v>3.3</v>
      </c>
      <c r="S784">
        <v>22</v>
      </c>
      <c r="T784">
        <v>49.5</v>
      </c>
      <c r="U784">
        <v>110</v>
      </c>
      <c r="V784" t="s">
        <v>949</v>
      </c>
      <c r="W784" t="s">
        <v>224</v>
      </c>
      <c r="X784" s="2" t="s">
        <v>271</v>
      </c>
    </row>
    <row r="785" spans="1:26">
      <c r="A785" s="27" t="s">
        <v>1766</v>
      </c>
      <c r="B785" t="s">
        <v>982</v>
      </c>
      <c r="C785" t="s">
        <v>928</v>
      </c>
      <c r="D785" t="s">
        <v>77</v>
      </c>
      <c r="E785" s="1">
        <v>38900</v>
      </c>
      <c r="I785" s="2">
        <v>5</v>
      </c>
      <c r="N785" s="14" t="s">
        <v>50</v>
      </c>
      <c r="P785" t="s">
        <v>9</v>
      </c>
      <c r="Q785">
        <v>1.98</v>
      </c>
      <c r="R785">
        <v>3.3</v>
      </c>
      <c r="S785">
        <v>22</v>
      </c>
      <c r="T785">
        <v>49.5</v>
      </c>
      <c r="U785">
        <v>110</v>
      </c>
      <c r="V785" t="s">
        <v>949</v>
      </c>
      <c r="W785" t="s">
        <v>7</v>
      </c>
      <c r="X785" s="2" t="s">
        <v>271</v>
      </c>
    </row>
    <row r="786" spans="1:26">
      <c r="A786" s="27" t="s">
        <v>1848</v>
      </c>
      <c r="B786" t="s">
        <v>983</v>
      </c>
      <c r="C786" t="s">
        <v>928</v>
      </c>
      <c r="D786" t="s">
        <v>77</v>
      </c>
      <c r="E786" s="1">
        <v>41900</v>
      </c>
      <c r="I786" s="2">
        <v>7</v>
      </c>
      <c r="N786" s="14" t="s">
        <v>50</v>
      </c>
      <c r="P786" t="s">
        <v>9</v>
      </c>
      <c r="Q786">
        <v>1.98</v>
      </c>
      <c r="R786">
        <v>3.3</v>
      </c>
      <c r="S786">
        <v>22</v>
      </c>
      <c r="T786">
        <v>49.5</v>
      </c>
      <c r="U786">
        <v>110</v>
      </c>
      <c r="V786" t="s">
        <v>949</v>
      </c>
      <c r="W786" t="s">
        <v>224</v>
      </c>
      <c r="X786" s="2" t="s">
        <v>271</v>
      </c>
    </row>
    <row r="787" spans="1:26">
      <c r="A787" s="27" t="s">
        <v>1765</v>
      </c>
      <c r="B787" t="s">
        <v>984</v>
      </c>
      <c r="C787" t="s">
        <v>928</v>
      </c>
      <c r="D787" t="s">
        <v>77</v>
      </c>
      <c r="E787" s="1">
        <v>41900</v>
      </c>
      <c r="I787" s="2">
        <v>7</v>
      </c>
      <c r="N787" s="14" t="s">
        <v>50</v>
      </c>
      <c r="P787" t="s">
        <v>9</v>
      </c>
      <c r="Q787">
        <v>1.98</v>
      </c>
      <c r="R787">
        <v>3.3</v>
      </c>
      <c r="S787">
        <v>22</v>
      </c>
      <c r="T787">
        <v>49.5</v>
      </c>
      <c r="U787">
        <v>110</v>
      </c>
      <c r="V787" t="s">
        <v>949</v>
      </c>
      <c r="W787" t="s">
        <v>7</v>
      </c>
      <c r="X787" s="2" t="s">
        <v>271</v>
      </c>
    </row>
    <row r="788" spans="1:26">
      <c r="A788" s="27" t="s">
        <v>1764</v>
      </c>
      <c r="B788" t="s">
        <v>985</v>
      </c>
      <c r="C788" t="s">
        <v>928</v>
      </c>
      <c r="D788" t="s">
        <v>77</v>
      </c>
      <c r="E788" s="1">
        <v>39900</v>
      </c>
      <c r="I788" s="2">
        <v>1.5</v>
      </c>
      <c r="N788" s="14" t="s">
        <v>6</v>
      </c>
      <c r="P788" t="s">
        <v>6</v>
      </c>
      <c r="Q788">
        <v>0</v>
      </c>
      <c r="R788">
        <v>3.3</v>
      </c>
      <c r="S788">
        <v>0</v>
      </c>
      <c r="T788">
        <v>49.5</v>
      </c>
      <c r="U788">
        <v>110</v>
      </c>
      <c r="V788" t="s">
        <v>949</v>
      </c>
      <c r="W788" t="s">
        <v>2039</v>
      </c>
      <c r="X788" s="2" t="s">
        <v>271</v>
      </c>
    </row>
    <row r="789" spans="1:26">
      <c r="A789" s="27" t="s">
        <v>1763</v>
      </c>
      <c r="B789" t="s">
        <v>986</v>
      </c>
      <c r="C789" t="s">
        <v>928</v>
      </c>
      <c r="D789" t="s">
        <v>77</v>
      </c>
      <c r="E789" s="1">
        <v>41900</v>
      </c>
      <c r="I789" s="2">
        <v>2.5</v>
      </c>
      <c r="N789" s="14" t="s">
        <v>6</v>
      </c>
      <c r="P789" t="s">
        <v>6</v>
      </c>
      <c r="Q789">
        <v>0</v>
      </c>
      <c r="R789">
        <v>3.3</v>
      </c>
      <c r="S789">
        <v>0</v>
      </c>
      <c r="T789">
        <v>49.5</v>
      </c>
      <c r="U789">
        <v>110</v>
      </c>
      <c r="V789" t="s">
        <v>949</v>
      </c>
      <c r="W789" t="s">
        <v>2039</v>
      </c>
      <c r="X789" s="2" t="s">
        <v>271</v>
      </c>
    </row>
    <row r="790" spans="1:26">
      <c r="A790" s="27" t="s">
        <v>1762</v>
      </c>
      <c r="B790" t="s">
        <v>987</v>
      </c>
      <c r="C790" t="s">
        <v>928</v>
      </c>
      <c r="D790" t="s">
        <v>77</v>
      </c>
      <c r="E790" s="1">
        <v>46900</v>
      </c>
      <c r="I790" s="2">
        <v>4</v>
      </c>
      <c r="N790" s="14" t="s">
        <v>6</v>
      </c>
      <c r="P790" t="s">
        <v>6</v>
      </c>
      <c r="Q790">
        <v>0</v>
      </c>
      <c r="R790">
        <v>3.3</v>
      </c>
      <c r="S790">
        <v>0</v>
      </c>
      <c r="T790">
        <v>49.5</v>
      </c>
      <c r="U790">
        <v>110</v>
      </c>
      <c r="V790" t="s">
        <v>949</v>
      </c>
      <c r="W790" t="s">
        <v>2039</v>
      </c>
      <c r="X790" s="2" t="s">
        <v>271</v>
      </c>
    </row>
    <row r="791" spans="1:26">
      <c r="A791" s="27" t="s">
        <v>1754</v>
      </c>
      <c r="B791" t="s">
        <v>988</v>
      </c>
      <c r="C791" t="s">
        <v>928</v>
      </c>
      <c r="D791" t="s">
        <v>77</v>
      </c>
      <c r="E791" s="1">
        <v>4000</v>
      </c>
      <c r="I791" s="2">
        <v>0</v>
      </c>
      <c r="N791" s="14" t="s">
        <v>89</v>
      </c>
      <c r="P791" t="s">
        <v>139</v>
      </c>
      <c r="Q791">
        <v>1.98</v>
      </c>
      <c r="R791">
        <v>3.3</v>
      </c>
      <c r="S791">
        <v>22</v>
      </c>
      <c r="T791">
        <v>49.5</v>
      </c>
      <c r="U791">
        <v>110</v>
      </c>
      <c r="V791" t="s">
        <v>949</v>
      </c>
      <c r="W791" t="s">
        <v>224</v>
      </c>
      <c r="X791" s="2" t="s">
        <v>271</v>
      </c>
    </row>
    <row r="792" spans="1:26">
      <c r="A792" s="27" t="s">
        <v>1753</v>
      </c>
      <c r="B792" t="s">
        <v>989</v>
      </c>
      <c r="C792" t="s">
        <v>928</v>
      </c>
      <c r="D792" t="s">
        <v>77</v>
      </c>
      <c r="E792" s="1">
        <v>4000</v>
      </c>
      <c r="I792" s="2">
        <v>0</v>
      </c>
      <c r="N792" s="14" t="s">
        <v>89</v>
      </c>
      <c r="P792" t="s">
        <v>139</v>
      </c>
      <c r="Q792">
        <v>1.98</v>
      </c>
      <c r="R792">
        <v>3.3</v>
      </c>
      <c r="S792">
        <v>22</v>
      </c>
      <c r="T792">
        <v>49.5</v>
      </c>
      <c r="U792">
        <v>110</v>
      </c>
      <c r="V792" t="s">
        <v>949</v>
      </c>
      <c r="W792" t="s">
        <v>7</v>
      </c>
      <c r="X792" s="2" t="s">
        <v>271</v>
      </c>
    </row>
    <row r="793" spans="1:26">
      <c r="A793" s="27" t="s">
        <v>1751</v>
      </c>
      <c r="B793" t="s">
        <v>990</v>
      </c>
      <c r="C793" t="s">
        <v>928</v>
      </c>
      <c r="D793" t="s">
        <v>77</v>
      </c>
      <c r="E793" s="1">
        <v>7000</v>
      </c>
      <c r="I793" s="2">
        <f>700/1024</f>
        <v>0.68359375</v>
      </c>
      <c r="N793" s="14" t="s">
        <v>48</v>
      </c>
      <c r="P793" t="s">
        <v>9</v>
      </c>
      <c r="Q793">
        <v>1.98</v>
      </c>
      <c r="R793">
        <v>3.3</v>
      </c>
      <c r="S793">
        <v>22</v>
      </c>
      <c r="T793">
        <v>49.5</v>
      </c>
      <c r="U793">
        <v>110</v>
      </c>
      <c r="V793" t="s">
        <v>949</v>
      </c>
      <c r="W793" t="s">
        <v>224</v>
      </c>
      <c r="X793" s="2" t="s">
        <v>271</v>
      </c>
    </row>
    <row r="794" spans="1:26">
      <c r="A794" s="27" t="s">
        <v>1752</v>
      </c>
      <c r="B794" t="s">
        <v>991</v>
      </c>
      <c r="C794" t="s">
        <v>928</v>
      </c>
      <c r="D794" t="s">
        <v>77</v>
      </c>
      <c r="E794" s="1">
        <v>7000</v>
      </c>
      <c r="I794" s="2">
        <f>700/1024</f>
        <v>0.68359375</v>
      </c>
      <c r="N794" s="14" t="s">
        <v>48</v>
      </c>
      <c r="P794" t="s">
        <v>9</v>
      </c>
      <c r="Q794">
        <v>1.98</v>
      </c>
      <c r="R794">
        <v>3.3</v>
      </c>
      <c r="S794">
        <v>22</v>
      </c>
      <c r="T794">
        <v>49.5</v>
      </c>
      <c r="U794">
        <v>110</v>
      </c>
      <c r="V794" t="s">
        <v>949</v>
      </c>
      <c r="W794" t="s">
        <v>7</v>
      </c>
      <c r="X794" s="2" t="s">
        <v>271</v>
      </c>
    </row>
    <row r="795" spans="1:26">
      <c r="A795" s="27" t="s">
        <v>1776</v>
      </c>
      <c r="B795" t="s">
        <v>992</v>
      </c>
      <c r="C795" t="s">
        <v>928</v>
      </c>
      <c r="D795" t="s">
        <v>77</v>
      </c>
      <c r="E795" s="1">
        <v>10000</v>
      </c>
      <c r="I795" s="2">
        <f>1536/1024</f>
        <v>1.5</v>
      </c>
      <c r="N795" s="14" t="s">
        <v>50</v>
      </c>
      <c r="P795" t="s">
        <v>9</v>
      </c>
      <c r="Q795">
        <v>1.98</v>
      </c>
      <c r="R795">
        <v>3.3</v>
      </c>
      <c r="S795">
        <v>22</v>
      </c>
      <c r="T795">
        <v>49.5</v>
      </c>
      <c r="U795">
        <v>110</v>
      </c>
      <c r="V795" t="s">
        <v>949</v>
      </c>
      <c r="W795" t="s">
        <v>224</v>
      </c>
      <c r="X795" s="2" t="s">
        <v>271</v>
      </c>
    </row>
    <row r="796" spans="1:26">
      <c r="A796" s="27" t="s">
        <v>1801</v>
      </c>
      <c r="B796" t="s">
        <v>993</v>
      </c>
      <c r="C796" t="s">
        <v>928</v>
      </c>
      <c r="D796" t="s">
        <v>77</v>
      </c>
      <c r="E796" s="1">
        <v>10000</v>
      </c>
      <c r="I796" s="2">
        <v>1.5</v>
      </c>
      <c r="N796" s="14" t="s">
        <v>50</v>
      </c>
      <c r="P796" t="s">
        <v>9</v>
      </c>
      <c r="Q796">
        <v>1.98</v>
      </c>
      <c r="R796">
        <v>3.3</v>
      </c>
      <c r="S796">
        <v>22</v>
      </c>
      <c r="T796">
        <v>49.5</v>
      </c>
      <c r="U796">
        <v>110</v>
      </c>
      <c r="V796" t="s">
        <v>949</v>
      </c>
      <c r="W796" t="s">
        <v>7</v>
      </c>
      <c r="X796" s="2" t="s">
        <v>271</v>
      </c>
    </row>
    <row r="797" spans="1:26">
      <c r="A797" s="27" t="s">
        <v>1777</v>
      </c>
      <c r="B797" t="s">
        <v>994</v>
      </c>
      <c r="C797" t="s">
        <v>928</v>
      </c>
      <c r="D797" t="s">
        <v>77</v>
      </c>
      <c r="E797" s="1">
        <v>20000</v>
      </c>
      <c r="I797" s="2">
        <f>5120/1024</f>
        <v>5</v>
      </c>
      <c r="N797" s="14" t="s">
        <v>50</v>
      </c>
      <c r="P797" t="s">
        <v>184</v>
      </c>
      <c r="Q797">
        <v>1.98</v>
      </c>
      <c r="R797">
        <v>3.3</v>
      </c>
      <c r="S797">
        <v>22</v>
      </c>
      <c r="T797">
        <v>49.5</v>
      </c>
      <c r="U797">
        <v>110</v>
      </c>
      <c r="V797" t="s">
        <v>949</v>
      </c>
      <c r="W797" t="s">
        <v>224</v>
      </c>
      <c r="X797" s="2" t="s">
        <v>271</v>
      </c>
    </row>
    <row r="798" spans="1:26">
      <c r="A798" s="27" t="s">
        <v>1800</v>
      </c>
      <c r="B798" t="s">
        <v>995</v>
      </c>
      <c r="C798" t="s">
        <v>928</v>
      </c>
      <c r="D798" t="s">
        <v>77</v>
      </c>
      <c r="E798" s="1">
        <v>20000</v>
      </c>
      <c r="I798" s="2">
        <v>5</v>
      </c>
      <c r="N798" s="14" t="s">
        <v>50</v>
      </c>
      <c r="P798" t="s">
        <v>184</v>
      </c>
      <c r="Q798">
        <v>1.98</v>
      </c>
      <c r="R798">
        <v>3.3</v>
      </c>
      <c r="S798">
        <v>22</v>
      </c>
      <c r="T798">
        <v>49.5</v>
      </c>
      <c r="U798">
        <v>110</v>
      </c>
      <c r="V798" t="s">
        <v>949</v>
      </c>
      <c r="W798" t="s">
        <v>7</v>
      </c>
      <c r="X798" s="2" t="s">
        <v>271</v>
      </c>
    </row>
    <row r="799" spans="1:26">
      <c r="A799" s="27" t="s">
        <v>1758</v>
      </c>
      <c r="B799" t="s">
        <v>996</v>
      </c>
      <c r="C799" t="s">
        <v>928</v>
      </c>
      <c r="D799" t="s">
        <v>77</v>
      </c>
      <c r="E799" s="1">
        <v>39900</v>
      </c>
      <c r="I799" s="2">
        <v>11</v>
      </c>
      <c r="N799" s="14" t="s">
        <v>6</v>
      </c>
      <c r="P799" t="s">
        <v>6</v>
      </c>
      <c r="Q799">
        <v>0</v>
      </c>
      <c r="R799">
        <v>3.3</v>
      </c>
      <c r="S799">
        <v>0</v>
      </c>
      <c r="T799">
        <v>49.5</v>
      </c>
      <c r="U799">
        <v>110</v>
      </c>
      <c r="V799" t="s">
        <v>949</v>
      </c>
      <c r="W799" t="s">
        <v>7</v>
      </c>
      <c r="X799" s="2" t="s">
        <v>271</v>
      </c>
    </row>
    <row r="800" spans="1:26">
      <c r="A800" s="27" t="s">
        <v>1851</v>
      </c>
      <c r="B800" t="s">
        <v>998</v>
      </c>
      <c r="C800" t="s">
        <v>928</v>
      </c>
      <c r="D800" t="s">
        <v>1</v>
      </c>
      <c r="E800" s="1">
        <v>5500</v>
      </c>
      <c r="I800" s="2">
        <f>500/1024</f>
        <v>0.48828125</v>
      </c>
      <c r="N800" s="14" t="s">
        <v>65</v>
      </c>
      <c r="P800" t="s">
        <v>139</v>
      </c>
      <c r="Q800">
        <v>1.98</v>
      </c>
      <c r="R800">
        <v>3.3</v>
      </c>
      <c r="S800">
        <v>22</v>
      </c>
      <c r="T800">
        <v>44</v>
      </c>
      <c r="U800">
        <v>220</v>
      </c>
      <c r="V800">
        <v>22.53</v>
      </c>
      <c r="W800" t="s">
        <v>7</v>
      </c>
      <c r="X800" s="2" t="s">
        <v>271</v>
      </c>
      <c r="Y800" t="s">
        <v>16</v>
      </c>
      <c r="Z800" t="s">
        <v>997</v>
      </c>
    </row>
    <row r="801" spans="1:26">
      <c r="A801" s="27" t="s">
        <v>1852</v>
      </c>
      <c r="B801" t="s">
        <v>999</v>
      </c>
      <c r="C801" t="s">
        <v>928</v>
      </c>
      <c r="D801" t="s">
        <v>1</v>
      </c>
      <c r="E801" s="1">
        <v>5900</v>
      </c>
      <c r="I801" s="2">
        <v>0</v>
      </c>
      <c r="N801" s="14" t="s">
        <v>230</v>
      </c>
      <c r="P801" t="s">
        <v>244</v>
      </c>
      <c r="W801" t="s">
        <v>7</v>
      </c>
      <c r="X801" s="2" t="s">
        <v>271</v>
      </c>
    </row>
    <row r="802" spans="1:26">
      <c r="A802" s="27" t="s">
        <v>1853</v>
      </c>
      <c r="B802" t="s">
        <v>1000</v>
      </c>
      <c r="C802" t="s">
        <v>928</v>
      </c>
      <c r="D802" t="s">
        <v>1</v>
      </c>
      <c r="E802" s="1">
        <v>6600</v>
      </c>
      <c r="I802" s="2">
        <v>1</v>
      </c>
      <c r="N802" s="14" t="s">
        <v>8</v>
      </c>
      <c r="P802" t="s">
        <v>139</v>
      </c>
      <c r="Q802">
        <v>1.98</v>
      </c>
      <c r="R802">
        <v>3.3</v>
      </c>
      <c r="S802">
        <v>22</v>
      </c>
      <c r="T802">
        <v>44</v>
      </c>
      <c r="U802">
        <v>220</v>
      </c>
      <c r="V802">
        <v>22.53</v>
      </c>
      <c r="W802" t="s">
        <v>7</v>
      </c>
      <c r="X802" s="2" t="s">
        <v>271</v>
      </c>
      <c r="Y802" t="s">
        <v>16</v>
      </c>
      <c r="Z802" t="s">
        <v>997</v>
      </c>
    </row>
    <row r="803" spans="1:26">
      <c r="A803" s="27" t="s">
        <v>1854</v>
      </c>
      <c r="B803" t="s">
        <v>1001</v>
      </c>
      <c r="C803" t="s">
        <v>928</v>
      </c>
      <c r="D803" t="s">
        <v>1</v>
      </c>
      <c r="E803" s="1">
        <v>6900</v>
      </c>
      <c r="I803" s="2">
        <v>0</v>
      </c>
      <c r="N803" s="14" t="s">
        <v>89</v>
      </c>
      <c r="P803" t="s">
        <v>9</v>
      </c>
      <c r="W803" t="s">
        <v>7</v>
      </c>
      <c r="X803" s="2" t="s">
        <v>271</v>
      </c>
    </row>
    <row r="804" spans="1:26">
      <c r="A804" s="27" t="s">
        <v>1855</v>
      </c>
      <c r="B804" t="s">
        <v>1002</v>
      </c>
      <c r="C804" t="s">
        <v>928</v>
      </c>
      <c r="D804" t="s">
        <v>1</v>
      </c>
      <c r="E804" s="1">
        <v>7500</v>
      </c>
      <c r="I804" s="2">
        <f>500/1024</f>
        <v>0.48828125</v>
      </c>
      <c r="N804" s="14" t="s">
        <v>46</v>
      </c>
      <c r="P804" t="s">
        <v>139</v>
      </c>
      <c r="Q804">
        <v>1.98</v>
      </c>
      <c r="R804">
        <v>3.3</v>
      </c>
      <c r="S804">
        <v>22</v>
      </c>
      <c r="T804">
        <v>44</v>
      </c>
      <c r="U804">
        <v>220</v>
      </c>
      <c r="V804">
        <v>22.53</v>
      </c>
      <c r="W804" t="s">
        <v>7</v>
      </c>
      <c r="X804" s="2" t="s">
        <v>271</v>
      </c>
      <c r="Y804" t="s">
        <v>16</v>
      </c>
      <c r="Z804" t="s">
        <v>997</v>
      </c>
    </row>
    <row r="805" spans="1:26">
      <c r="A805" s="27" t="s">
        <v>1856</v>
      </c>
      <c r="B805" t="s">
        <v>1003</v>
      </c>
      <c r="C805" t="s">
        <v>928</v>
      </c>
      <c r="D805" t="s">
        <v>1</v>
      </c>
      <c r="E805" s="1">
        <v>8500</v>
      </c>
      <c r="I805" s="2">
        <v>1</v>
      </c>
      <c r="N805" s="14" t="s">
        <v>46</v>
      </c>
      <c r="P805" t="s">
        <v>9</v>
      </c>
      <c r="Q805">
        <v>1.98</v>
      </c>
      <c r="R805">
        <v>3.3</v>
      </c>
      <c r="S805">
        <v>22</v>
      </c>
      <c r="T805">
        <v>44</v>
      </c>
      <c r="U805">
        <v>220</v>
      </c>
      <c r="V805">
        <v>22.53</v>
      </c>
      <c r="W805" t="s">
        <v>7</v>
      </c>
      <c r="X805" s="2" t="s">
        <v>271</v>
      </c>
      <c r="Y805" t="s">
        <v>16</v>
      </c>
      <c r="Z805" t="s">
        <v>997</v>
      </c>
    </row>
    <row r="806" spans="1:26">
      <c r="A806" s="27" t="s">
        <v>1857</v>
      </c>
      <c r="B806" t="s">
        <v>1004</v>
      </c>
      <c r="C806" t="s">
        <v>928</v>
      </c>
      <c r="D806" t="s">
        <v>1</v>
      </c>
      <c r="E806" s="1">
        <v>8800</v>
      </c>
      <c r="I806" s="2">
        <v>10</v>
      </c>
      <c r="N806" s="14" t="s">
        <v>627</v>
      </c>
      <c r="P806" t="s">
        <v>628</v>
      </c>
      <c r="Q806">
        <v>1.98</v>
      </c>
      <c r="R806">
        <v>3.3</v>
      </c>
      <c r="S806">
        <v>22</v>
      </c>
      <c r="T806">
        <v>44</v>
      </c>
      <c r="U806">
        <v>220</v>
      </c>
      <c r="V806">
        <v>22.53</v>
      </c>
      <c r="W806" t="s">
        <v>7</v>
      </c>
      <c r="X806" s="2" t="s">
        <v>271</v>
      </c>
      <c r="Y806" t="s">
        <v>16</v>
      </c>
      <c r="Z806" t="s">
        <v>1005</v>
      </c>
    </row>
    <row r="807" spans="1:26">
      <c r="A807" s="27" t="s">
        <v>1858</v>
      </c>
      <c r="B807" t="s">
        <v>1006</v>
      </c>
      <c r="C807" t="s">
        <v>928</v>
      </c>
      <c r="D807" t="s">
        <v>1</v>
      </c>
      <c r="E807" s="1">
        <v>8900</v>
      </c>
      <c r="I807" s="2">
        <v>1</v>
      </c>
      <c r="N807" s="14" t="s">
        <v>8</v>
      </c>
      <c r="P807" t="s">
        <v>9</v>
      </c>
      <c r="W807" t="s">
        <v>7</v>
      </c>
      <c r="X807" s="2" t="s">
        <v>271</v>
      </c>
    </row>
    <row r="808" spans="1:26">
      <c r="A808" s="27" t="s">
        <v>1859</v>
      </c>
      <c r="B808" t="s">
        <v>1007</v>
      </c>
      <c r="C808" t="s">
        <v>928</v>
      </c>
      <c r="D808" t="s">
        <v>1</v>
      </c>
      <c r="E808" s="1">
        <v>9500</v>
      </c>
      <c r="I808" s="2">
        <v>1.5</v>
      </c>
      <c r="N808" s="14" t="s">
        <v>89</v>
      </c>
      <c r="P808" t="s">
        <v>53</v>
      </c>
      <c r="Q808">
        <v>1.98</v>
      </c>
      <c r="R808">
        <v>3.3</v>
      </c>
      <c r="S808">
        <v>22</v>
      </c>
      <c r="T808">
        <v>44</v>
      </c>
      <c r="U808">
        <v>220</v>
      </c>
      <c r="V808">
        <v>22.53</v>
      </c>
      <c r="W808" t="s">
        <v>7</v>
      </c>
      <c r="X808" s="2" t="s">
        <v>271</v>
      </c>
      <c r="Y808" t="s">
        <v>16</v>
      </c>
      <c r="Z808" t="s">
        <v>997</v>
      </c>
    </row>
    <row r="809" spans="1:26">
      <c r="A809" s="27" t="s">
        <v>1861</v>
      </c>
      <c r="B809" t="s">
        <v>1008</v>
      </c>
      <c r="C809" t="s">
        <v>928</v>
      </c>
      <c r="D809" t="s">
        <v>1</v>
      </c>
      <c r="E809" s="1">
        <v>9900</v>
      </c>
      <c r="I809" s="2">
        <v>2.5</v>
      </c>
      <c r="N809" s="14" t="s">
        <v>8</v>
      </c>
      <c r="P809" t="s">
        <v>139</v>
      </c>
      <c r="Q809">
        <v>1.98</v>
      </c>
      <c r="R809">
        <v>3.3</v>
      </c>
      <c r="S809">
        <v>22</v>
      </c>
      <c r="T809">
        <v>44</v>
      </c>
      <c r="U809">
        <v>220</v>
      </c>
      <c r="V809">
        <v>22.53</v>
      </c>
      <c r="W809" t="s">
        <v>7</v>
      </c>
      <c r="X809" s="2" t="s">
        <v>271</v>
      </c>
      <c r="Y809" t="s">
        <v>16</v>
      </c>
      <c r="Z809" t="s">
        <v>997</v>
      </c>
    </row>
    <row r="810" spans="1:26">
      <c r="A810" s="27" t="s">
        <v>1862</v>
      </c>
      <c r="B810" t="s">
        <v>1009</v>
      </c>
      <c r="C810" t="s">
        <v>928</v>
      </c>
      <c r="D810" t="s">
        <v>1</v>
      </c>
      <c r="E810" s="1">
        <v>11000</v>
      </c>
      <c r="I810" s="2">
        <v>3</v>
      </c>
      <c r="N810" s="14" t="s">
        <v>8</v>
      </c>
      <c r="P810" t="s">
        <v>139</v>
      </c>
      <c r="Q810">
        <v>1.98</v>
      </c>
      <c r="R810">
        <v>3.3</v>
      </c>
      <c r="S810">
        <v>22</v>
      </c>
      <c r="T810">
        <v>44</v>
      </c>
      <c r="U810">
        <v>220</v>
      </c>
      <c r="V810">
        <v>22.53</v>
      </c>
      <c r="W810" t="s">
        <v>7</v>
      </c>
      <c r="X810" s="2" t="s">
        <v>271</v>
      </c>
      <c r="Y810" t="s">
        <v>16</v>
      </c>
      <c r="Z810" t="s">
        <v>997</v>
      </c>
    </row>
    <row r="811" spans="1:26">
      <c r="A811" s="27" t="s">
        <v>1863</v>
      </c>
      <c r="B811" t="s">
        <v>1010</v>
      </c>
      <c r="C811" t="s">
        <v>928</v>
      </c>
      <c r="D811" t="s">
        <v>1</v>
      </c>
      <c r="E811" s="1">
        <v>11200</v>
      </c>
      <c r="I811" s="2">
        <v>2.5</v>
      </c>
      <c r="N811" s="14" t="s">
        <v>89</v>
      </c>
      <c r="P811" t="s">
        <v>9</v>
      </c>
      <c r="Q811">
        <v>1.98</v>
      </c>
      <c r="R811">
        <v>3.3</v>
      </c>
      <c r="S811">
        <v>22</v>
      </c>
      <c r="T811">
        <v>44</v>
      </c>
      <c r="U811">
        <v>220</v>
      </c>
      <c r="V811">
        <v>22.53</v>
      </c>
      <c r="W811" t="s">
        <v>7</v>
      </c>
      <c r="X811" s="2" t="s">
        <v>271</v>
      </c>
      <c r="Y811" t="s">
        <v>16</v>
      </c>
      <c r="Z811" t="s">
        <v>997</v>
      </c>
    </row>
    <row r="812" spans="1:26">
      <c r="A812" s="27" t="s">
        <v>1864</v>
      </c>
      <c r="B812" t="s">
        <v>1011</v>
      </c>
      <c r="C812" t="s">
        <v>928</v>
      </c>
      <c r="D812" t="s">
        <v>1</v>
      </c>
      <c r="E812" s="1">
        <v>12100</v>
      </c>
      <c r="I812" s="2">
        <v>20</v>
      </c>
      <c r="N812" s="14" t="s">
        <v>627</v>
      </c>
      <c r="P812" t="s">
        <v>628</v>
      </c>
      <c r="Q812">
        <v>1.98</v>
      </c>
      <c r="R812">
        <v>3.3</v>
      </c>
      <c r="S812">
        <v>22</v>
      </c>
      <c r="T812">
        <v>44</v>
      </c>
      <c r="U812">
        <v>220</v>
      </c>
      <c r="V812">
        <v>22.53</v>
      </c>
      <c r="W812" t="s">
        <v>7</v>
      </c>
      <c r="X812" s="2" t="s">
        <v>271</v>
      </c>
      <c r="Y812" t="s">
        <v>16</v>
      </c>
      <c r="Z812" t="s">
        <v>1005</v>
      </c>
    </row>
    <row r="813" spans="1:26">
      <c r="A813" s="27" t="s">
        <v>1865</v>
      </c>
      <c r="B813" t="s">
        <v>1012</v>
      </c>
      <c r="C813" t="s">
        <v>928</v>
      </c>
      <c r="D813" t="s">
        <v>1</v>
      </c>
      <c r="E813" s="1">
        <v>12900</v>
      </c>
      <c r="I813" s="2">
        <v>3.5</v>
      </c>
      <c r="N813" s="14" t="s">
        <v>89</v>
      </c>
      <c r="P813" t="s">
        <v>139</v>
      </c>
      <c r="Q813">
        <v>1.98</v>
      </c>
      <c r="R813">
        <v>3.3</v>
      </c>
      <c r="S813">
        <v>22</v>
      </c>
      <c r="T813">
        <v>44</v>
      </c>
      <c r="U813">
        <v>220</v>
      </c>
      <c r="V813">
        <v>22.53</v>
      </c>
      <c r="W813" t="s">
        <v>7</v>
      </c>
      <c r="X813" s="2" t="s">
        <v>271</v>
      </c>
      <c r="Y813" t="s">
        <v>16</v>
      </c>
      <c r="Z813" t="s">
        <v>997</v>
      </c>
    </row>
    <row r="814" spans="1:26">
      <c r="A814" s="27" t="s">
        <v>1866</v>
      </c>
      <c r="B814" t="s">
        <v>1013</v>
      </c>
      <c r="C814" t="s">
        <v>928</v>
      </c>
      <c r="D814" t="s">
        <v>1</v>
      </c>
      <c r="E814" s="1">
        <v>13300</v>
      </c>
      <c r="I814" s="2">
        <v>5</v>
      </c>
      <c r="N814" s="14" t="s">
        <v>8</v>
      </c>
      <c r="P814" t="s">
        <v>139</v>
      </c>
      <c r="Q814">
        <v>1.98</v>
      </c>
      <c r="R814">
        <v>3.3</v>
      </c>
      <c r="S814">
        <v>22</v>
      </c>
      <c r="T814">
        <v>44</v>
      </c>
      <c r="U814">
        <v>220</v>
      </c>
      <c r="V814">
        <v>22.53</v>
      </c>
      <c r="W814" t="s">
        <v>7</v>
      </c>
      <c r="X814" s="2" t="s">
        <v>271</v>
      </c>
      <c r="Y814" t="s">
        <v>16</v>
      </c>
      <c r="Z814" t="s">
        <v>997</v>
      </c>
    </row>
    <row r="815" spans="1:26">
      <c r="A815" s="27" t="s">
        <v>1867</v>
      </c>
      <c r="B815" t="s">
        <v>1014</v>
      </c>
      <c r="C815" t="s">
        <v>928</v>
      </c>
      <c r="D815" t="s">
        <v>1</v>
      </c>
      <c r="E815" s="1">
        <v>15900</v>
      </c>
      <c r="I815" s="2">
        <v>6.5</v>
      </c>
      <c r="N815" s="14" t="s">
        <v>8</v>
      </c>
      <c r="P815" t="s">
        <v>139</v>
      </c>
      <c r="Q815">
        <v>1.98</v>
      </c>
      <c r="R815">
        <v>3.3</v>
      </c>
      <c r="S815">
        <v>22</v>
      </c>
      <c r="T815">
        <v>44</v>
      </c>
      <c r="U815">
        <v>220</v>
      </c>
      <c r="V815">
        <v>22.53</v>
      </c>
      <c r="W815" t="s">
        <v>7</v>
      </c>
      <c r="X815" s="2" t="s">
        <v>271</v>
      </c>
      <c r="Y815" t="s">
        <v>16</v>
      </c>
      <c r="Z815" t="s">
        <v>997</v>
      </c>
    </row>
    <row r="816" spans="1:26">
      <c r="A816" s="27" t="s">
        <v>1868</v>
      </c>
      <c r="B816" t="s">
        <v>1015</v>
      </c>
      <c r="C816" t="s">
        <v>928</v>
      </c>
      <c r="D816" t="s">
        <v>1</v>
      </c>
      <c r="E816" s="1">
        <v>15900</v>
      </c>
      <c r="I816" s="2">
        <v>5</v>
      </c>
      <c r="N816" s="14" t="s">
        <v>89</v>
      </c>
      <c r="P816" t="s">
        <v>9</v>
      </c>
      <c r="Q816">
        <v>1.98</v>
      </c>
      <c r="R816">
        <v>3.3</v>
      </c>
      <c r="S816">
        <v>22</v>
      </c>
      <c r="T816">
        <v>44</v>
      </c>
      <c r="U816">
        <v>220</v>
      </c>
      <c r="V816">
        <v>22.53</v>
      </c>
      <c r="W816" t="s">
        <v>7</v>
      </c>
      <c r="X816" s="2" t="s">
        <v>271</v>
      </c>
      <c r="Y816" t="s">
        <v>16</v>
      </c>
      <c r="Z816" t="s">
        <v>997</v>
      </c>
    </row>
    <row r="817" spans="1:26">
      <c r="A817" s="27" t="s">
        <v>1869</v>
      </c>
      <c r="B817" t="s">
        <v>1016</v>
      </c>
      <c r="C817" t="s">
        <v>928</v>
      </c>
      <c r="D817" t="s">
        <v>1</v>
      </c>
      <c r="E817" s="1">
        <v>15900</v>
      </c>
      <c r="I817" s="2">
        <v>5</v>
      </c>
      <c r="N817" s="14" t="s">
        <v>48</v>
      </c>
      <c r="P817" t="s">
        <v>9</v>
      </c>
      <c r="Q817">
        <v>1.98</v>
      </c>
      <c r="R817">
        <v>3.3</v>
      </c>
      <c r="S817">
        <v>22</v>
      </c>
      <c r="T817">
        <v>44</v>
      </c>
      <c r="U817">
        <v>220</v>
      </c>
      <c r="V817">
        <v>22.53</v>
      </c>
      <c r="W817" t="s">
        <v>7</v>
      </c>
      <c r="X817" s="2" t="s">
        <v>271</v>
      </c>
      <c r="Y817" t="s">
        <v>16</v>
      </c>
      <c r="Z817" t="s">
        <v>997</v>
      </c>
    </row>
    <row r="818" spans="1:26">
      <c r="A818" s="27" t="s">
        <v>1870</v>
      </c>
      <c r="B818" t="s">
        <v>1017</v>
      </c>
      <c r="C818" t="s">
        <v>928</v>
      </c>
      <c r="D818" t="s">
        <v>1</v>
      </c>
      <c r="E818" s="1">
        <v>17500</v>
      </c>
      <c r="I818" s="2">
        <v>6</v>
      </c>
      <c r="N818" s="14" t="s">
        <v>48</v>
      </c>
      <c r="P818" t="s">
        <v>9</v>
      </c>
      <c r="Q818">
        <v>1.98</v>
      </c>
      <c r="R818">
        <v>3.3</v>
      </c>
      <c r="S818">
        <v>22</v>
      </c>
      <c r="T818">
        <v>44</v>
      </c>
      <c r="U818">
        <v>220</v>
      </c>
      <c r="V818">
        <v>22.53</v>
      </c>
      <c r="W818" t="s">
        <v>7</v>
      </c>
      <c r="X818" s="2" t="s">
        <v>271</v>
      </c>
      <c r="Y818" t="s">
        <v>16</v>
      </c>
      <c r="Z818" t="s">
        <v>997</v>
      </c>
    </row>
    <row r="819" spans="1:26">
      <c r="A819" s="27" t="s">
        <v>1871</v>
      </c>
      <c r="B819" t="s">
        <v>1018</v>
      </c>
      <c r="C819" t="s">
        <v>928</v>
      </c>
      <c r="D819" t="s">
        <v>1</v>
      </c>
      <c r="E819" s="1">
        <v>18900</v>
      </c>
      <c r="I819" s="2">
        <v>7</v>
      </c>
      <c r="N819" s="14" t="s">
        <v>48</v>
      </c>
      <c r="P819" t="s">
        <v>9</v>
      </c>
      <c r="Q819">
        <v>1.98</v>
      </c>
      <c r="R819">
        <v>3.3</v>
      </c>
      <c r="S819">
        <v>22</v>
      </c>
      <c r="T819">
        <v>44</v>
      </c>
      <c r="U819">
        <v>220</v>
      </c>
      <c r="V819">
        <v>22.53</v>
      </c>
      <c r="W819" t="s">
        <v>7</v>
      </c>
      <c r="X819" s="2" t="s">
        <v>271</v>
      </c>
      <c r="Y819" t="s">
        <v>16</v>
      </c>
      <c r="Z819" t="s">
        <v>997</v>
      </c>
    </row>
    <row r="820" spans="1:26">
      <c r="A820" s="27" t="s">
        <v>1872</v>
      </c>
      <c r="B820" t="s">
        <v>1019</v>
      </c>
      <c r="C820" t="s">
        <v>928</v>
      </c>
      <c r="D820" t="s">
        <v>1</v>
      </c>
      <c r="E820" s="1">
        <v>19900</v>
      </c>
      <c r="I820" s="2">
        <v>8</v>
      </c>
      <c r="N820" s="14" t="s">
        <v>46</v>
      </c>
      <c r="P820" t="s">
        <v>9</v>
      </c>
      <c r="Q820">
        <v>1.98</v>
      </c>
      <c r="R820">
        <v>3.3</v>
      </c>
      <c r="S820">
        <v>22</v>
      </c>
      <c r="T820">
        <v>44</v>
      </c>
      <c r="U820">
        <v>220</v>
      </c>
      <c r="V820">
        <v>22.53</v>
      </c>
      <c r="W820" t="s">
        <v>7</v>
      </c>
      <c r="X820" s="2" t="s">
        <v>271</v>
      </c>
      <c r="Y820" t="s">
        <v>16</v>
      </c>
      <c r="Z820" t="s">
        <v>997</v>
      </c>
    </row>
    <row r="821" spans="1:26">
      <c r="A821" s="27" t="s">
        <v>1873</v>
      </c>
      <c r="B821" t="s">
        <v>1020</v>
      </c>
      <c r="C821" t="s">
        <v>928</v>
      </c>
      <c r="D821" t="s">
        <v>1</v>
      </c>
      <c r="E821" s="1">
        <v>26500</v>
      </c>
      <c r="I821" s="2">
        <v>3.5</v>
      </c>
      <c r="L821" s="2" t="s">
        <v>732</v>
      </c>
      <c r="N821" s="14" t="s">
        <v>6</v>
      </c>
      <c r="O821" s="3" t="s">
        <v>50</v>
      </c>
      <c r="P821" t="s">
        <v>6</v>
      </c>
      <c r="W821" t="s">
        <v>7</v>
      </c>
      <c r="X821" s="2" t="s">
        <v>271</v>
      </c>
      <c r="Y821" t="s">
        <v>16</v>
      </c>
    </row>
    <row r="822" spans="1:26">
      <c r="A822" s="27" t="s">
        <v>1874</v>
      </c>
      <c r="B822" t="s">
        <v>1021</v>
      </c>
      <c r="C822" t="s">
        <v>928</v>
      </c>
      <c r="D822" t="s">
        <v>1</v>
      </c>
      <c r="E822" s="1">
        <v>27500</v>
      </c>
      <c r="I822" s="2">
        <v>15</v>
      </c>
      <c r="L822" s="2" t="s">
        <v>738</v>
      </c>
      <c r="N822" s="14" t="s">
        <v>8</v>
      </c>
      <c r="P822" t="s">
        <v>9</v>
      </c>
      <c r="Q822">
        <v>1.98</v>
      </c>
      <c r="R822">
        <v>3.3</v>
      </c>
      <c r="S822">
        <v>22</v>
      </c>
      <c r="T822">
        <v>44</v>
      </c>
      <c r="U822">
        <v>220</v>
      </c>
      <c r="V822">
        <v>22.53</v>
      </c>
      <c r="W822" t="s">
        <v>7</v>
      </c>
      <c r="X822" s="2" t="s">
        <v>271</v>
      </c>
      <c r="Y822" t="s">
        <v>16</v>
      </c>
      <c r="Z822" t="s">
        <v>997</v>
      </c>
    </row>
    <row r="823" spans="1:26">
      <c r="A823" s="27" t="s">
        <v>1875</v>
      </c>
      <c r="B823" t="s">
        <v>1022</v>
      </c>
      <c r="C823" t="s">
        <v>928</v>
      </c>
      <c r="D823" t="s">
        <v>1</v>
      </c>
      <c r="E823" s="1">
        <v>32900</v>
      </c>
      <c r="I823" s="2">
        <v>2.2999999999999998</v>
      </c>
      <c r="N823" s="14" t="s">
        <v>6</v>
      </c>
      <c r="P823" t="s">
        <v>6</v>
      </c>
      <c r="W823" t="s">
        <v>7</v>
      </c>
      <c r="X823" s="2" t="s">
        <v>271</v>
      </c>
      <c r="Y823" t="s">
        <v>16</v>
      </c>
    </row>
    <row r="824" spans="1:26">
      <c r="A824" s="27" t="s">
        <v>1876</v>
      </c>
      <c r="B824" t="s">
        <v>1023</v>
      </c>
      <c r="C824" t="s">
        <v>928</v>
      </c>
      <c r="D824" t="s">
        <v>1</v>
      </c>
      <c r="E824" s="1">
        <v>36300</v>
      </c>
      <c r="I824" s="2">
        <v>11</v>
      </c>
      <c r="K824" s="2" t="s">
        <v>737</v>
      </c>
      <c r="L824" s="2" t="s">
        <v>738</v>
      </c>
      <c r="N824" s="14" t="s">
        <v>6</v>
      </c>
      <c r="O824" s="3" t="s">
        <v>50</v>
      </c>
      <c r="P824" s="2" t="s">
        <v>6</v>
      </c>
      <c r="W824" t="s">
        <v>7</v>
      </c>
      <c r="X824" s="2" t="s">
        <v>271</v>
      </c>
      <c r="Y824" t="s">
        <v>16</v>
      </c>
    </row>
    <row r="825" spans="1:26">
      <c r="A825" s="27" t="s">
        <v>1877</v>
      </c>
      <c r="B825" t="s">
        <v>1024</v>
      </c>
      <c r="C825" t="s">
        <v>928</v>
      </c>
      <c r="D825" t="s">
        <v>1</v>
      </c>
      <c r="E825" s="1">
        <v>36300</v>
      </c>
      <c r="I825" s="2">
        <v>25</v>
      </c>
      <c r="K825" s="2" t="s">
        <v>737</v>
      </c>
      <c r="L825" s="2" t="s">
        <v>738</v>
      </c>
      <c r="N825" s="14" t="s">
        <v>627</v>
      </c>
      <c r="P825" s="2" t="s">
        <v>628</v>
      </c>
      <c r="Q825">
        <v>1.98</v>
      </c>
      <c r="R825">
        <v>3.3</v>
      </c>
      <c r="S825">
        <v>22</v>
      </c>
      <c r="T825">
        <v>44</v>
      </c>
      <c r="U825">
        <v>220</v>
      </c>
      <c r="V825">
        <v>22.53</v>
      </c>
      <c r="W825" t="s">
        <v>7</v>
      </c>
      <c r="X825" s="2" t="s">
        <v>271</v>
      </c>
      <c r="Y825" t="s">
        <v>16</v>
      </c>
      <c r="Z825" t="s">
        <v>1005</v>
      </c>
    </row>
    <row r="826" spans="1:26">
      <c r="A826" s="27" t="s">
        <v>1878</v>
      </c>
      <c r="B826" t="s">
        <v>1025</v>
      </c>
      <c r="C826" t="s">
        <v>928</v>
      </c>
      <c r="D826" t="s">
        <v>1</v>
      </c>
      <c r="E826" s="1">
        <v>48900</v>
      </c>
      <c r="I826" s="2">
        <v>6.6</v>
      </c>
      <c r="N826" s="14" t="s">
        <v>6</v>
      </c>
      <c r="P826" t="s">
        <v>6</v>
      </c>
      <c r="W826" t="s">
        <v>7</v>
      </c>
      <c r="X826" s="2" t="s">
        <v>271</v>
      </c>
      <c r="Y826" t="s">
        <v>16</v>
      </c>
    </row>
    <row r="827" spans="1:26">
      <c r="A827" s="27" t="s">
        <v>1879</v>
      </c>
      <c r="B827" t="s">
        <v>1026</v>
      </c>
      <c r="C827" t="s">
        <v>928</v>
      </c>
      <c r="D827" t="s">
        <v>77</v>
      </c>
      <c r="E827" s="1">
        <v>0</v>
      </c>
      <c r="I827" s="2">
        <v>0</v>
      </c>
      <c r="N827" s="14" t="s">
        <v>627</v>
      </c>
      <c r="P827" t="s">
        <v>628</v>
      </c>
      <c r="Q827">
        <v>3.3</v>
      </c>
      <c r="R827">
        <v>5.5</v>
      </c>
      <c r="S827">
        <v>16.5</v>
      </c>
      <c r="T827">
        <v>33</v>
      </c>
      <c r="U827">
        <v>77</v>
      </c>
      <c r="V827">
        <v>22.53</v>
      </c>
      <c r="W827" t="s">
        <v>2039</v>
      </c>
      <c r="X827" s="2" t="s">
        <v>399</v>
      </c>
    </row>
    <row r="828" spans="1:26">
      <c r="A828" s="27" t="s">
        <v>1885</v>
      </c>
      <c r="B828" t="s">
        <v>1027</v>
      </c>
      <c r="C828" t="s">
        <v>928</v>
      </c>
      <c r="D828" t="s">
        <v>77</v>
      </c>
      <c r="E828" s="1">
        <v>5000</v>
      </c>
      <c r="I828" s="2">
        <v>0</v>
      </c>
      <c r="N828" s="14" t="s">
        <v>627</v>
      </c>
      <c r="P828" t="s">
        <v>628</v>
      </c>
      <c r="Q828">
        <v>2.4</v>
      </c>
      <c r="R828">
        <v>5.5</v>
      </c>
      <c r="S828">
        <v>16.5</v>
      </c>
      <c r="T828">
        <v>33</v>
      </c>
      <c r="U828">
        <v>77</v>
      </c>
      <c r="V828">
        <v>22.53</v>
      </c>
      <c r="W828" t="s">
        <v>2039</v>
      </c>
      <c r="X828" s="2" t="s">
        <v>399</v>
      </c>
    </row>
    <row r="829" spans="1:26">
      <c r="A829" s="27" t="s">
        <v>1886</v>
      </c>
      <c r="B829" t="s">
        <v>1028</v>
      </c>
      <c r="C829" t="s">
        <v>928</v>
      </c>
      <c r="D829" t="s">
        <v>77</v>
      </c>
      <c r="E829" s="1">
        <v>7000</v>
      </c>
      <c r="I829" s="2">
        <v>0</v>
      </c>
      <c r="N829" s="14" t="s">
        <v>627</v>
      </c>
      <c r="P829" t="s">
        <v>628</v>
      </c>
      <c r="Q829">
        <v>2.2000000000000002</v>
      </c>
      <c r="R829">
        <v>5.5</v>
      </c>
      <c r="S829">
        <v>16.5</v>
      </c>
      <c r="T829">
        <v>33</v>
      </c>
      <c r="U829">
        <v>77</v>
      </c>
      <c r="V829">
        <v>22.53</v>
      </c>
      <c r="W829" t="s">
        <v>2039</v>
      </c>
      <c r="X829" s="2" t="s">
        <v>399</v>
      </c>
    </row>
    <row r="830" spans="1:26">
      <c r="A830" s="27" t="s">
        <v>1887</v>
      </c>
      <c r="B830" t="s">
        <v>1029</v>
      </c>
      <c r="C830" t="s">
        <v>928</v>
      </c>
      <c r="D830" t="s">
        <v>77</v>
      </c>
      <c r="E830" s="1">
        <v>9000</v>
      </c>
      <c r="I830" s="2">
        <v>0</v>
      </c>
      <c r="N830" s="14" t="s">
        <v>627</v>
      </c>
      <c r="P830" t="s">
        <v>628</v>
      </c>
      <c r="Q830">
        <v>2</v>
      </c>
      <c r="R830">
        <v>5.5</v>
      </c>
      <c r="S830">
        <v>16.5</v>
      </c>
      <c r="T830">
        <v>33</v>
      </c>
      <c r="U830">
        <v>77</v>
      </c>
      <c r="V830">
        <v>22.53</v>
      </c>
      <c r="W830" t="s">
        <v>2039</v>
      </c>
      <c r="X830" s="2" t="s">
        <v>399</v>
      </c>
    </row>
    <row r="831" spans="1:26">
      <c r="A831" s="27" t="s">
        <v>1883</v>
      </c>
      <c r="B831" t="s">
        <v>1880</v>
      </c>
      <c r="C831" t="s">
        <v>928</v>
      </c>
      <c r="D831" t="s">
        <v>77</v>
      </c>
      <c r="E831" s="1">
        <v>1000</v>
      </c>
      <c r="I831" s="2">
        <v>0</v>
      </c>
      <c r="N831" s="14" t="s">
        <v>627</v>
      </c>
      <c r="P831" t="s">
        <v>628</v>
      </c>
      <c r="Q831">
        <v>2.8</v>
      </c>
      <c r="R831">
        <v>5.5</v>
      </c>
      <c r="S831">
        <v>16.5</v>
      </c>
      <c r="T831">
        <v>33</v>
      </c>
      <c r="U831">
        <v>77</v>
      </c>
      <c r="V831">
        <v>22.53</v>
      </c>
      <c r="W831" t="s">
        <v>2039</v>
      </c>
      <c r="X831" s="2" t="s">
        <v>399</v>
      </c>
    </row>
    <row r="832" spans="1:26">
      <c r="A832" s="27" t="s">
        <v>1884</v>
      </c>
      <c r="B832" t="s">
        <v>1030</v>
      </c>
      <c r="C832" t="s">
        <v>928</v>
      </c>
      <c r="D832" t="s">
        <v>77</v>
      </c>
      <c r="E832" s="1">
        <v>3900</v>
      </c>
      <c r="I832" s="2">
        <v>0</v>
      </c>
      <c r="N832" s="14" t="s">
        <v>627</v>
      </c>
      <c r="P832" t="s">
        <v>628</v>
      </c>
      <c r="Q832">
        <v>2.5</v>
      </c>
      <c r="R832">
        <v>5.5</v>
      </c>
      <c r="S832">
        <v>16.5</v>
      </c>
      <c r="T832">
        <v>33</v>
      </c>
      <c r="U832">
        <v>77</v>
      </c>
      <c r="V832">
        <v>22.53</v>
      </c>
      <c r="W832" t="s">
        <v>2039</v>
      </c>
      <c r="X832" s="2" t="s">
        <v>399</v>
      </c>
    </row>
    <row r="833" spans="1:25">
      <c r="A833" s="27" t="s">
        <v>1888</v>
      </c>
      <c r="B833" t="s">
        <v>1031</v>
      </c>
      <c r="C833" t="s">
        <v>928</v>
      </c>
      <c r="D833" t="s">
        <v>77</v>
      </c>
      <c r="E833" s="1">
        <v>11000</v>
      </c>
      <c r="I833" s="2">
        <v>0</v>
      </c>
      <c r="N833" s="14" t="s">
        <v>627</v>
      </c>
      <c r="P833" t="s">
        <v>628</v>
      </c>
      <c r="Q833">
        <v>1.1000000000000001</v>
      </c>
      <c r="R833">
        <v>5.5</v>
      </c>
      <c r="S833">
        <v>16.5</v>
      </c>
      <c r="T833">
        <v>33</v>
      </c>
      <c r="U833">
        <v>77</v>
      </c>
      <c r="V833">
        <v>22.53</v>
      </c>
      <c r="W833" t="s">
        <v>2039</v>
      </c>
      <c r="X833" s="2" t="s">
        <v>399</v>
      </c>
    </row>
    <row r="834" spans="1:25">
      <c r="B834" t="s">
        <v>1032</v>
      </c>
      <c r="C834" t="s">
        <v>928</v>
      </c>
      <c r="D834" t="s">
        <v>77</v>
      </c>
      <c r="E834" s="1">
        <v>3300</v>
      </c>
      <c r="I834" s="2">
        <v>0</v>
      </c>
      <c r="N834" s="14" t="s">
        <v>627</v>
      </c>
      <c r="P834" t="s">
        <v>628</v>
      </c>
      <c r="Q834">
        <v>1.98</v>
      </c>
      <c r="R834">
        <v>5.5</v>
      </c>
      <c r="S834">
        <v>16.5</v>
      </c>
      <c r="T834">
        <v>33</v>
      </c>
      <c r="U834">
        <v>77</v>
      </c>
      <c r="V834">
        <v>22.53</v>
      </c>
      <c r="W834" t="s">
        <v>2039</v>
      </c>
      <c r="X834" s="2" t="s">
        <v>399</v>
      </c>
    </row>
    <row r="835" spans="1:25">
      <c r="B835" t="s">
        <v>1033</v>
      </c>
      <c r="C835" t="s">
        <v>928</v>
      </c>
      <c r="D835" t="s">
        <v>77</v>
      </c>
      <c r="E835" s="1">
        <v>4500</v>
      </c>
      <c r="I835" s="2">
        <v>0</v>
      </c>
      <c r="N835" s="14" t="s">
        <v>627</v>
      </c>
      <c r="P835" t="s">
        <v>628</v>
      </c>
      <c r="Q835">
        <v>1.98</v>
      </c>
      <c r="R835">
        <v>5.5</v>
      </c>
      <c r="S835">
        <v>16.5</v>
      </c>
      <c r="T835">
        <v>33</v>
      </c>
      <c r="U835">
        <v>77</v>
      </c>
      <c r="V835">
        <v>22.53</v>
      </c>
      <c r="W835" t="s">
        <v>2039</v>
      </c>
      <c r="X835" s="2" t="s">
        <v>399</v>
      </c>
    </row>
    <row r="836" spans="1:25">
      <c r="B836" t="s">
        <v>1034</v>
      </c>
      <c r="C836" t="s">
        <v>928</v>
      </c>
      <c r="D836" t="s">
        <v>77</v>
      </c>
      <c r="E836" s="1">
        <v>15000</v>
      </c>
      <c r="I836" s="2">
        <v>0</v>
      </c>
      <c r="N836" s="14" t="s">
        <v>627</v>
      </c>
      <c r="P836" t="s">
        <v>628</v>
      </c>
      <c r="Q836">
        <v>0.88</v>
      </c>
      <c r="R836">
        <v>5.5</v>
      </c>
      <c r="S836">
        <v>16.5</v>
      </c>
      <c r="T836">
        <v>33</v>
      </c>
      <c r="U836">
        <v>77</v>
      </c>
      <c r="V836">
        <v>22.53</v>
      </c>
      <c r="W836" t="s">
        <v>2039</v>
      </c>
      <c r="X836" s="2" t="s">
        <v>399</v>
      </c>
    </row>
    <row r="837" spans="1:25">
      <c r="A837" s="27" t="s">
        <v>1889</v>
      </c>
      <c r="B837" t="s">
        <v>405</v>
      </c>
      <c r="C837" t="s">
        <v>928</v>
      </c>
      <c r="D837" t="s">
        <v>77</v>
      </c>
      <c r="E837" s="1">
        <v>59000</v>
      </c>
      <c r="I837" s="2">
        <v>11</v>
      </c>
      <c r="K837" s="2" t="s">
        <v>737</v>
      </c>
      <c r="N837" s="14" t="s">
        <v>6</v>
      </c>
      <c r="O837" s="3" t="s">
        <v>50</v>
      </c>
      <c r="P837" t="s">
        <v>6</v>
      </c>
      <c r="Q837">
        <v>4.4000000000000004</v>
      </c>
      <c r="R837">
        <v>8.8000000000000007</v>
      </c>
      <c r="S837">
        <v>33</v>
      </c>
      <c r="T837">
        <v>33</v>
      </c>
      <c r="U837">
        <v>88</v>
      </c>
      <c r="V837">
        <v>22.53</v>
      </c>
      <c r="W837" t="s">
        <v>2039</v>
      </c>
      <c r="X837" s="2" t="s">
        <v>399</v>
      </c>
      <c r="Y837" t="s">
        <v>16</v>
      </c>
    </row>
    <row r="838" spans="1:25">
      <c r="A838" s="27" t="s">
        <v>1890</v>
      </c>
      <c r="B838" t="s">
        <v>404</v>
      </c>
      <c r="C838" t="s">
        <v>928</v>
      </c>
      <c r="D838" t="s">
        <v>77</v>
      </c>
      <c r="E838" s="1">
        <v>55000</v>
      </c>
      <c r="I838" s="2">
        <v>6.5</v>
      </c>
      <c r="N838" s="14" t="s">
        <v>6</v>
      </c>
      <c r="O838" s="3" t="s">
        <v>50</v>
      </c>
      <c r="P838" t="s">
        <v>6</v>
      </c>
      <c r="Q838">
        <v>4.4000000000000004</v>
      </c>
      <c r="R838">
        <v>8.8000000000000007</v>
      </c>
      <c r="S838">
        <v>33</v>
      </c>
      <c r="T838">
        <v>33</v>
      </c>
      <c r="U838">
        <v>88</v>
      </c>
      <c r="V838">
        <v>22.53</v>
      </c>
      <c r="W838" t="s">
        <v>2039</v>
      </c>
      <c r="X838" s="2" t="s">
        <v>399</v>
      </c>
      <c r="Y838" t="s">
        <v>16</v>
      </c>
    </row>
    <row r="839" spans="1:25">
      <c r="A839" s="27" t="s">
        <v>1891</v>
      </c>
      <c r="B839" t="s">
        <v>403</v>
      </c>
      <c r="C839" t="s">
        <v>928</v>
      </c>
      <c r="D839" t="s">
        <v>77</v>
      </c>
      <c r="E839" s="1">
        <v>49900</v>
      </c>
      <c r="I839" s="2">
        <v>3.5</v>
      </c>
      <c r="N839" s="14" t="s">
        <v>6</v>
      </c>
      <c r="O839" s="3" t="s">
        <v>25</v>
      </c>
      <c r="P839" t="s">
        <v>6</v>
      </c>
      <c r="Q839">
        <v>4.4000000000000004</v>
      </c>
      <c r="R839">
        <v>8.8000000000000007</v>
      </c>
      <c r="S839">
        <v>33</v>
      </c>
      <c r="T839">
        <v>33</v>
      </c>
      <c r="U839">
        <v>88</v>
      </c>
      <c r="V839">
        <v>22.53</v>
      </c>
      <c r="W839" t="s">
        <v>2039</v>
      </c>
      <c r="X839" s="2" t="s">
        <v>399</v>
      </c>
      <c r="Y839" t="s">
        <v>16</v>
      </c>
    </row>
    <row r="840" spans="1:25">
      <c r="A840" s="27" t="s">
        <v>1892</v>
      </c>
      <c r="B840" t="s">
        <v>402</v>
      </c>
      <c r="C840" t="s">
        <v>928</v>
      </c>
      <c r="D840" t="s">
        <v>77</v>
      </c>
      <c r="E840" s="1">
        <v>45000</v>
      </c>
      <c r="I840" s="2">
        <v>2.2000000000000002</v>
      </c>
      <c r="N840" s="14" t="s">
        <v>6</v>
      </c>
      <c r="O840" s="3" t="s">
        <v>25</v>
      </c>
      <c r="P840" t="s">
        <v>6</v>
      </c>
      <c r="Q840">
        <v>4.4000000000000004</v>
      </c>
      <c r="R840">
        <v>8.8000000000000007</v>
      </c>
      <c r="S840">
        <v>33</v>
      </c>
      <c r="T840">
        <v>33</v>
      </c>
      <c r="U840">
        <v>88</v>
      </c>
      <c r="V840">
        <v>22.53</v>
      </c>
      <c r="W840" t="s">
        <v>2039</v>
      </c>
      <c r="X840" s="2" t="s">
        <v>399</v>
      </c>
      <c r="Y840" t="s">
        <v>16</v>
      </c>
    </row>
    <row r="841" spans="1:25">
      <c r="A841" s="27" t="s">
        <v>1893</v>
      </c>
      <c r="B841" t="s">
        <v>1035</v>
      </c>
      <c r="C841" t="s">
        <v>928</v>
      </c>
      <c r="D841" t="s">
        <v>77</v>
      </c>
      <c r="E841" s="1">
        <v>36000</v>
      </c>
      <c r="I841" s="2">
        <f>300/1024</f>
        <v>0.29296875</v>
      </c>
      <c r="L841" s="2" t="s">
        <v>738</v>
      </c>
      <c r="N841" s="14" t="s">
        <v>6</v>
      </c>
      <c r="O841" s="3" t="s">
        <v>25</v>
      </c>
      <c r="P841" t="s">
        <v>6</v>
      </c>
      <c r="Q841">
        <v>4.4000000000000004</v>
      </c>
      <c r="R841">
        <v>8.8000000000000007</v>
      </c>
      <c r="S841">
        <v>33</v>
      </c>
      <c r="T841">
        <v>33</v>
      </c>
      <c r="U841">
        <v>88</v>
      </c>
      <c r="V841">
        <v>22.53</v>
      </c>
      <c r="W841" t="s">
        <v>2039</v>
      </c>
      <c r="X841" s="2" t="s">
        <v>399</v>
      </c>
      <c r="Y841" t="s">
        <v>16</v>
      </c>
    </row>
    <row r="842" spans="1:25">
      <c r="A842" s="27" t="s">
        <v>1894</v>
      </c>
      <c r="B842" t="s">
        <v>401</v>
      </c>
      <c r="C842" t="s">
        <v>928</v>
      </c>
      <c r="D842" t="s">
        <v>77</v>
      </c>
      <c r="E842" s="1">
        <v>38000</v>
      </c>
      <c r="I842" s="2">
        <v>1.2</v>
      </c>
      <c r="N842" s="14" t="s">
        <v>6</v>
      </c>
      <c r="O842" s="3" t="s">
        <v>25</v>
      </c>
      <c r="P842" t="s">
        <v>6</v>
      </c>
      <c r="Q842">
        <v>4.4000000000000004</v>
      </c>
      <c r="R842">
        <v>8.8000000000000007</v>
      </c>
      <c r="S842">
        <v>33</v>
      </c>
      <c r="T842">
        <v>33</v>
      </c>
      <c r="U842">
        <v>88</v>
      </c>
      <c r="V842">
        <v>22.53</v>
      </c>
      <c r="W842" t="s">
        <v>2039</v>
      </c>
      <c r="X842" s="2" t="s">
        <v>399</v>
      </c>
      <c r="Y842" t="s">
        <v>16</v>
      </c>
    </row>
    <row r="843" spans="1:25">
      <c r="A843" s="27" t="s">
        <v>1895</v>
      </c>
      <c r="B843" t="s">
        <v>398</v>
      </c>
      <c r="C843" t="s">
        <v>928</v>
      </c>
      <c r="D843" t="s">
        <v>77</v>
      </c>
      <c r="E843" s="1">
        <v>33000</v>
      </c>
      <c r="I843" s="2">
        <v>0.29296875</v>
      </c>
      <c r="N843" s="14" t="s">
        <v>6</v>
      </c>
      <c r="O843" s="3" t="s">
        <v>25</v>
      </c>
      <c r="P843" t="s">
        <v>6</v>
      </c>
      <c r="Q843">
        <v>4.4000000000000004</v>
      </c>
      <c r="R843">
        <v>8.8000000000000007</v>
      </c>
      <c r="S843">
        <v>33</v>
      </c>
      <c r="T843">
        <v>33</v>
      </c>
      <c r="U843">
        <v>88</v>
      </c>
      <c r="V843">
        <v>22.53</v>
      </c>
      <c r="W843" t="s">
        <v>2039</v>
      </c>
      <c r="X843" s="2" t="s">
        <v>399</v>
      </c>
      <c r="Y843" t="s">
        <v>16</v>
      </c>
    </row>
    <row r="844" spans="1:25">
      <c r="A844" s="27" t="s">
        <v>1904</v>
      </c>
      <c r="B844" t="s">
        <v>1903</v>
      </c>
      <c r="C844" t="s">
        <v>928</v>
      </c>
      <c r="D844" t="s">
        <v>77</v>
      </c>
      <c r="E844" s="1">
        <v>30000</v>
      </c>
      <c r="I844" s="2">
        <v>10</v>
      </c>
      <c r="N844" s="14" t="s">
        <v>8</v>
      </c>
      <c r="P844" t="s">
        <v>9</v>
      </c>
      <c r="Q844">
        <v>1.98</v>
      </c>
      <c r="R844">
        <v>3.3</v>
      </c>
      <c r="S844">
        <v>22</v>
      </c>
      <c r="T844">
        <v>33</v>
      </c>
      <c r="U844">
        <v>220</v>
      </c>
      <c r="V844">
        <v>22.53</v>
      </c>
      <c r="W844" t="s">
        <v>2039</v>
      </c>
      <c r="X844" s="2" t="s">
        <v>399</v>
      </c>
    </row>
    <row r="845" spans="1:25">
      <c r="A845" s="27" t="s">
        <v>1905</v>
      </c>
      <c r="B845" t="s">
        <v>1902</v>
      </c>
      <c r="C845" t="s">
        <v>928</v>
      </c>
      <c r="D845" t="s">
        <v>77</v>
      </c>
      <c r="E845" s="1">
        <v>35000</v>
      </c>
      <c r="I845" s="2">
        <v>10</v>
      </c>
      <c r="N845" s="14" t="s">
        <v>8</v>
      </c>
      <c r="P845" t="s">
        <v>9</v>
      </c>
      <c r="Q845">
        <v>1.98</v>
      </c>
      <c r="R845">
        <v>3.3</v>
      </c>
      <c r="S845">
        <v>22</v>
      </c>
      <c r="T845">
        <v>33</v>
      </c>
      <c r="U845">
        <v>220</v>
      </c>
      <c r="V845">
        <v>22.53</v>
      </c>
      <c r="W845" t="s">
        <v>2039</v>
      </c>
      <c r="X845" s="2" t="s">
        <v>399</v>
      </c>
    </row>
    <row r="846" spans="1:25">
      <c r="A846" s="27" t="s">
        <v>1900</v>
      </c>
      <c r="B846" t="s">
        <v>1036</v>
      </c>
      <c r="C846" t="s">
        <v>928</v>
      </c>
      <c r="D846" t="s">
        <v>5</v>
      </c>
      <c r="E846" s="1">
        <v>25000</v>
      </c>
      <c r="I846" s="2">
        <v>0</v>
      </c>
      <c r="N846" s="14" t="s">
        <v>627</v>
      </c>
      <c r="P846" t="s">
        <v>628</v>
      </c>
      <c r="Q846">
        <v>1.98</v>
      </c>
      <c r="R846">
        <v>3.3</v>
      </c>
      <c r="S846">
        <v>22</v>
      </c>
      <c r="T846">
        <v>33</v>
      </c>
      <c r="U846">
        <v>220</v>
      </c>
      <c r="V846">
        <v>22.53</v>
      </c>
      <c r="W846" t="s">
        <v>2039</v>
      </c>
      <c r="X846" s="2" t="s">
        <v>399</v>
      </c>
    </row>
    <row r="847" spans="1:25">
      <c r="A847" s="27" t="s">
        <v>1901</v>
      </c>
      <c r="B847" t="s">
        <v>1037</v>
      </c>
      <c r="C847" t="s">
        <v>928</v>
      </c>
      <c r="D847" t="s">
        <v>5</v>
      </c>
      <c r="E847" s="1">
        <v>30000</v>
      </c>
      <c r="I847" s="2">
        <v>0</v>
      </c>
      <c r="N847" s="14" t="s">
        <v>627</v>
      </c>
      <c r="P847" t="s">
        <v>628</v>
      </c>
      <c r="Q847">
        <v>1.98</v>
      </c>
      <c r="R847">
        <v>3.3</v>
      </c>
      <c r="S847">
        <v>22</v>
      </c>
      <c r="T847">
        <v>33</v>
      </c>
      <c r="U847">
        <v>220</v>
      </c>
      <c r="V847">
        <v>22.53</v>
      </c>
      <c r="W847" t="s">
        <v>2039</v>
      </c>
      <c r="X847" s="2" t="s">
        <v>399</v>
      </c>
    </row>
    <row r="848" spans="1:25">
      <c r="A848" s="27" t="s">
        <v>1897</v>
      </c>
      <c r="B848" t="s">
        <v>1038</v>
      </c>
      <c r="C848" t="s">
        <v>928</v>
      </c>
      <c r="D848" t="s">
        <v>5</v>
      </c>
      <c r="E848" s="1">
        <v>5000</v>
      </c>
      <c r="I848" s="2">
        <v>0</v>
      </c>
      <c r="N848" s="14" t="s">
        <v>627</v>
      </c>
      <c r="P848" t="s">
        <v>628</v>
      </c>
      <c r="Q848">
        <v>1.9</v>
      </c>
      <c r="R848">
        <v>3.3</v>
      </c>
      <c r="S848">
        <v>22</v>
      </c>
      <c r="T848">
        <v>33</v>
      </c>
      <c r="U848">
        <v>220</v>
      </c>
      <c r="V848">
        <v>22.53</v>
      </c>
      <c r="W848" t="s">
        <v>2039</v>
      </c>
      <c r="X848" s="2" t="s">
        <v>399</v>
      </c>
    </row>
    <row r="849" spans="1:26">
      <c r="A849" s="27" t="s">
        <v>1899</v>
      </c>
      <c r="B849" t="s">
        <v>1039</v>
      </c>
      <c r="C849" t="s">
        <v>928</v>
      </c>
      <c r="D849" t="s">
        <v>5</v>
      </c>
      <c r="E849" s="1">
        <v>9000</v>
      </c>
      <c r="I849" s="2">
        <v>0</v>
      </c>
      <c r="N849" s="14" t="s">
        <v>627</v>
      </c>
      <c r="P849" t="s">
        <v>628</v>
      </c>
      <c r="Q849">
        <v>1.5</v>
      </c>
      <c r="R849">
        <v>3.3</v>
      </c>
      <c r="S849">
        <v>22</v>
      </c>
      <c r="T849">
        <v>33</v>
      </c>
      <c r="U849">
        <v>220</v>
      </c>
      <c r="V849">
        <v>22.53</v>
      </c>
      <c r="W849" t="s">
        <v>2039</v>
      </c>
      <c r="X849" s="2" t="s">
        <v>399</v>
      </c>
    </row>
    <row r="850" spans="1:26">
      <c r="A850" s="27" t="s">
        <v>1909</v>
      </c>
      <c r="B850" t="s">
        <v>1906</v>
      </c>
      <c r="C850" t="s">
        <v>928</v>
      </c>
      <c r="D850" t="s">
        <v>5</v>
      </c>
      <c r="E850" s="1">
        <v>35000</v>
      </c>
      <c r="I850" s="2">
        <v>3</v>
      </c>
      <c r="N850" s="14" t="s">
        <v>6</v>
      </c>
      <c r="P850" t="s">
        <v>6</v>
      </c>
      <c r="Q850">
        <v>1.5</v>
      </c>
      <c r="R850">
        <v>3.3</v>
      </c>
      <c r="S850">
        <v>22</v>
      </c>
      <c r="T850">
        <v>33</v>
      </c>
      <c r="U850">
        <v>220</v>
      </c>
      <c r="V850">
        <v>22.53</v>
      </c>
      <c r="W850" t="s">
        <v>2039</v>
      </c>
      <c r="X850" s="2" t="s">
        <v>399</v>
      </c>
    </row>
    <row r="851" spans="1:26">
      <c r="A851" s="27" t="s">
        <v>1910</v>
      </c>
      <c r="B851" t="s">
        <v>1907</v>
      </c>
      <c r="C851" t="s">
        <v>928</v>
      </c>
      <c r="D851" t="s">
        <v>5</v>
      </c>
      <c r="E851" s="1">
        <v>45000</v>
      </c>
      <c r="I851" s="2">
        <v>6</v>
      </c>
      <c r="N851" s="14" t="s">
        <v>6</v>
      </c>
      <c r="P851" t="s">
        <v>6</v>
      </c>
      <c r="Q851">
        <v>1.5</v>
      </c>
      <c r="R851">
        <v>3.3</v>
      </c>
      <c r="S851">
        <v>22</v>
      </c>
      <c r="T851">
        <v>33</v>
      </c>
      <c r="U851">
        <v>220</v>
      </c>
      <c r="V851">
        <v>22.53</v>
      </c>
      <c r="W851" t="s">
        <v>2039</v>
      </c>
      <c r="X851" s="2" t="s">
        <v>399</v>
      </c>
    </row>
    <row r="852" spans="1:26">
      <c r="A852" s="27" t="s">
        <v>1896</v>
      </c>
      <c r="B852" t="s">
        <v>1040</v>
      </c>
      <c r="C852" t="s">
        <v>928</v>
      </c>
      <c r="D852" t="s">
        <v>5</v>
      </c>
      <c r="E852" s="1">
        <v>5000</v>
      </c>
      <c r="I852" s="2">
        <v>0</v>
      </c>
      <c r="N852" s="14" t="s">
        <v>627</v>
      </c>
      <c r="P852" t="s">
        <v>628</v>
      </c>
      <c r="Q852">
        <v>1.9</v>
      </c>
      <c r="R852">
        <v>3.3</v>
      </c>
      <c r="S852">
        <v>22</v>
      </c>
      <c r="T852">
        <v>33</v>
      </c>
      <c r="U852">
        <v>220</v>
      </c>
      <c r="V852">
        <v>22.53</v>
      </c>
      <c r="W852" t="s">
        <v>2039</v>
      </c>
      <c r="X852" s="2" t="s">
        <v>399</v>
      </c>
    </row>
    <row r="853" spans="1:26">
      <c r="A853" s="27" t="s">
        <v>1898</v>
      </c>
      <c r="B853" t="s">
        <v>1041</v>
      </c>
      <c r="C853" t="s">
        <v>928</v>
      </c>
      <c r="D853" t="s">
        <v>5</v>
      </c>
      <c r="E853" s="1">
        <v>9000</v>
      </c>
      <c r="I853" s="2">
        <v>0</v>
      </c>
      <c r="N853" s="14" t="s">
        <v>627</v>
      </c>
      <c r="P853" t="s">
        <v>628</v>
      </c>
      <c r="Q853">
        <v>1.5</v>
      </c>
      <c r="R853">
        <v>3.3</v>
      </c>
      <c r="S853">
        <v>22</v>
      </c>
      <c r="T853">
        <v>33</v>
      </c>
      <c r="U853">
        <v>220</v>
      </c>
      <c r="V853">
        <v>22.53</v>
      </c>
      <c r="W853" t="s">
        <v>2039</v>
      </c>
      <c r="X853" s="2" t="s">
        <v>399</v>
      </c>
    </row>
    <row r="854" spans="1:26">
      <c r="A854" s="27" t="s">
        <v>1911</v>
      </c>
      <c r="B854" t="s">
        <v>1908</v>
      </c>
      <c r="C854" t="s">
        <v>928</v>
      </c>
      <c r="D854" t="s">
        <v>5</v>
      </c>
      <c r="E854" s="1">
        <v>55000</v>
      </c>
      <c r="I854" s="2">
        <v>10</v>
      </c>
      <c r="N854" s="14" t="s">
        <v>6</v>
      </c>
      <c r="P854" t="s">
        <v>6</v>
      </c>
      <c r="Q854">
        <v>1.5</v>
      </c>
      <c r="R854">
        <v>3.3</v>
      </c>
      <c r="S854">
        <v>22</v>
      </c>
      <c r="T854">
        <v>33</v>
      </c>
      <c r="U854">
        <v>220</v>
      </c>
      <c r="V854">
        <v>22.53</v>
      </c>
      <c r="W854" t="s">
        <v>2039</v>
      </c>
      <c r="X854" s="2" t="s">
        <v>399</v>
      </c>
    </row>
    <row r="855" spans="1:26">
      <c r="A855" s="27" t="s">
        <v>1912</v>
      </c>
      <c r="B855" t="s">
        <v>1044</v>
      </c>
      <c r="C855" t="s">
        <v>928</v>
      </c>
      <c r="D855" t="s">
        <v>1</v>
      </c>
      <c r="E855" s="1">
        <v>24200</v>
      </c>
      <c r="I855" s="2">
        <f>300/1024</f>
        <v>0.29296875</v>
      </c>
      <c r="L855" s="2" t="s">
        <v>734</v>
      </c>
      <c r="M855" s="2" t="s">
        <v>1045</v>
      </c>
      <c r="N855" s="14" t="s">
        <v>50</v>
      </c>
      <c r="P855" s="2" t="s">
        <v>184</v>
      </c>
      <c r="Q855">
        <v>1.98</v>
      </c>
      <c r="R855">
        <v>3.3</v>
      </c>
      <c r="S855">
        <v>22</v>
      </c>
      <c r="T855">
        <v>44</v>
      </c>
      <c r="U855">
        <v>220</v>
      </c>
      <c r="V855">
        <v>22.53</v>
      </c>
      <c r="W855" t="s">
        <v>7</v>
      </c>
      <c r="X855" s="2" t="s">
        <v>399</v>
      </c>
      <c r="Z855" t="s">
        <v>1042</v>
      </c>
    </row>
    <row r="856" spans="1:26">
      <c r="A856" s="27" t="s">
        <v>1913</v>
      </c>
      <c r="B856" t="s">
        <v>1046</v>
      </c>
      <c r="C856" t="s">
        <v>928</v>
      </c>
      <c r="D856" t="s">
        <v>1</v>
      </c>
      <c r="E856" s="1">
        <v>36300</v>
      </c>
      <c r="I856" s="2">
        <f>300/1024</f>
        <v>0.29296875</v>
      </c>
      <c r="L856" s="2" t="s">
        <v>738</v>
      </c>
      <c r="N856" s="14" t="s">
        <v>6</v>
      </c>
      <c r="P856" t="s">
        <v>6</v>
      </c>
      <c r="Q856">
        <v>1.98</v>
      </c>
      <c r="R856">
        <v>3.3</v>
      </c>
      <c r="S856">
        <v>22</v>
      </c>
      <c r="T856">
        <v>44</v>
      </c>
      <c r="U856">
        <v>220</v>
      </c>
      <c r="V856">
        <v>22.53</v>
      </c>
      <c r="W856" t="s">
        <v>7</v>
      </c>
      <c r="X856" s="2" t="s">
        <v>399</v>
      </c>
      <c r="Z856" t="s">
        <v>1042</v>
      </c>
    </row>
    <row r="857" spans="1:26">
      <c r="A857" s="27" t="s">
        <v>1914</v>
      </c>
      <c r="B857" t="s">
        <v>1047</v>
      </c>
      <c r="C857" t="s">
        <v>928</v>
      </c>
      <c r="D857" t="s">
        <v>1</v>
      </c>
      <c r="E857" s="1">
        <v>40700</v>
      </c>
      <c r="I857" s="2">
        <f>300/1024</f>
        <v>0.29296875</v>
      </c>
      <c r="L857" s="2" t="s">
        <v>738</v>
      </c>
      <c r="N857" s="14" t="s">
        <v>6</v>
      </c>
      <c r="O857" s="3" t="s">
        <v>1048</v>
      </c>
      <c r="P857" s="2" t="s">
        <v>6</v>
      </c>
      <c r="Q857">
        <v>1.98</v>
      </c>
      <c r="R857">
        <v>3.3</v>
      </c>
      <c r="S857">
        <v>22</v>
      </c>
      <c r="T857">
        <v>44</v>
      </c>
      <c r="U857">
        <v>220</v>
      </c>
      <c r="V857">
        <v>22.53</v>
      </c>
      <c r="W857" t="s">
        <v>7</v>
      </c>
      <c r="X857" s="2" t="s">
        <v>399</v>
      </c>
      <c r="Z857" t="s">
        <v>1042</v>
      </c>
    </row>
    <row r="858" spans="1:26">
      <c r="A858" s="27" t="s">
        <v>1915</v>
      </c>
      <c r="B858" t="s">
        <v>1049</v>
      </c>
      <c r="C858" t="s">
        <v>928</v>
      </c>
      <c r="D858" t="s">
        <v>1</v>
      </c>
      <c r="E858" s="1">
        <v>55000</v>
      </c>
      <c r="I858" s="2">
        <v>11</v>
      </c>
      <c r="K858" s="2" t="s">
        <v>737</v>
      </c>
      <c r="L858" s="2" t="s">
        <v>738</v>
      </c>
      <c r="N858" s="14" t="s">
        <v>6</v>
      </c>
      <c r="P858" s="2" t="s">
        <v>6</v>
      </c>
      <c r="Q858">
        <v>1.98</v>
      </c>
      <c r="R858">
        <v>3.3</v>
      </c>
      <c r="S858">
        <v>22</v>
      </c>
      <c r="T858">
        <v>44</v>
      </c>
      <c r="U858">
        <v>220</v>
      </c>
      <c r="V858">
        <v>22.53</v>
      </c>
      <c r="W858" t="s">
        <v>7</v>
      </c>
      <c r="X858" s="2" t="s">
        <v>399</v>
      </c>
      <c r="Z858" t="s">
        <v>1042</v>
      </c>
    </row>
    <row r="859" spans="1:26">
      <c r="A859" s="27" t="s">
        <v>1916</v>
      </c>
      <c r="B859" t="s">
        <v>1050</v>
      </c>
      <c r="C859" t="s">
        <v>928</v>
      </c>
      <c r="D859" t="s">
        <v>1</v>
      </c>
      <c r="E859" s="1">
        <v>59000</v>
      </c>
      <c r="I859" s="2">
        <v>11</v>
      </c>
      <c r="K859" s="2" t="s">
        <v>737</v>
      </c>
      <c r="L859" s="2" t="s">
        <v>738</v>
      </c>
      <c r="N859" s="14" t="s">
        <v>6</v>
      </c>
      <c r="O859" s="3" t="s">
        <v>1048</v>
      </c>
      <c r="P859" s="2" t="s">
        <v>6</v>
      </c>
      <c r="Q859">
        <v>1.98</v>
      </c>
      <c r="R859">
        <v>3.3</v>
      </c>
      <c r="S859">
        <v>22</v>
      </c>
      <c r="T859">
        <v>44</v>
      </c>
      <c r="U859">
        <v>220</v>
      </c>
      <c r="V859">
        <v>22.53</v>
      </c>
      <c r="W859" t="s">
        <v>7</v>
      </c>
      <c r="X859" s="2" t="s">
        <v>399</v>
      </c>
      <c r="Z859" t="s">
        <v>1042</v>
      </c>
    </row>
    <row r="860" spans="1:26">
      <c r="A860" s="27" t="s">
        <v>1917</v>
      </c>
      <c r="B860" t="s">
        <v>1051</v>
      </c>
      <c r="C860" t="s">
        <v>928</v>
      </c>
      <c r="D860" t="s">
        <v>1</v>
      </c>
      <c r="E860" s="1">
        <v>39000</v>
      </c>
      <c r="I860" s="2">
        <v>15</v>
      </c>
      <c r="L860" s="2" t="s">
        <v>738</v>
      </c>
      <c r="N860" s="14" t="s">
        <v>8</v>
      </c>
      <c r="P860" s="2" t="s">
        <v>9</v>
      </c>
      <c r="Q860">
        <v>1.98</v>
      </c>
      <c r="R860">
        <v>3.3</v>
      </c>
      <c r="S860">
        <v>22</v>
      </c>
      <c r="T860">
        <v>44</v>
      </c>
      <c r="U860">
        <v>220</v>
      </c>
      <c r="V860">
        <v>22.53</v>
      </c>
      <c r="W860" t="s">
        <v>7</v>
      </c>
      <c r="X860" s="2" t="s">
        <v>399</v>
      </c>
      <c r="Z860" t="s">
        <v>1042</v>
      </c>
    </row>
    <row r="861" spans="1:26">
      <c r="A861" s="27" t="s">
        <v>1918</v>
      </c>
      <c r="B861" t="s">
        <v>1052</v>
      </c>
      <c r="C861" t="s">
        <v>928</v>
      </c>
      <c r="D861" t="s">
        <v>1</v>
      </c>
      <c r="E861" s="1">
        <v>66000</v>
      </c>
      <c r="K861" s="2" t="s">
        <v>761</v>
      </c>
      <c r="L861" s="2" t="s">
        <v>738</v>
      </c>
      <c r="N861" s="14" t="s">
        <v>6</v>
      </c>
      <c r="P861" s="2" t="s">
        <v>6</v>
      </c>
      <c r="Q861">
        <v>1.98</v>
      </c>
      <c r="R861">
        <v>3.3</v>
      </c>
      <c r="S861">
        <v>22</v>
      </c>
      <c r="T861">
        <v>44</v>
      </c>
      <c r="U861">
        <v>220</v>
      </c>
      <c r="V861">
        <v>22.53</v>
      </c>
      <c r="W861" t="s">
        <v>7</v>
      </c>
      <c r="X861" s="2" t="s">
        <v>399</v>
      </c>
      <c r="Z861" t="s">
        <v>1042</v>
      </c>
    </row>
    <row r="862" spans="1:26">
      <c r="A862" s="27" t="s">
        <v>1919</v>
      </c>
      <c r="B862" t="s">
        <v>1053</v>
      </c>
      <c r="C862" t="s">
        <v>928</v>
      </c>
      <c r="D862" t="s">
        <v>1</v>
      </c>
      <c r="E862" s="1">
        <v>33000</v>
      </c>
      <c r="I862" s="2">
        <v>10</v>
      </c>
      <c r="L862" s="2" t="s">
        <v>738</v>
      </c>
      <c r="N862" s="14" t="s">
        <v>8</v>
      </c>
      <c r="P862" s="2" t="s">
        <v>9</v>
      </c>
      <c r="Q862">
        <v>1.98</v>
      </c>
      <c r="R862">
        <v>3.3</v>
      </c>
      <c r="S862">
        <v>22</v>
      </c>
      <c r="T862">
        <v>44</v>
      </c>
      <c r="U862">
        <v>220</v>
      </c>
      <c r="V862">
        <v>22.53</v>
      </c>
      <c r="W862" t="s">
        <v>7</v>
      </c>
      <c r="X862" s="2" t="s">
        <v>399</v>
      </c>
      <c r="Z862" t="s">
        <v>1042</v>
      </c>
    </row>
    <row r="863" spans="1:26">
      <c r="A863" s="27" t="s">
        <v>1920</v>
      </c>
      <c r="B863" t="s">
        <v>1043</v>
      </c>
      <c r="C863" t="s">
        <v>928</v>
      </c>
      <c r="D863" t="s">
        <v>1</v>
      </c>
      <c r="E863" s="1">
        <v>44000</v>
      </c>
      <c r="I863" s="2">
        <v>3</v>
      </c>
      <c r="L863" s="2" t="s">
        <v>738</v>
      </c>
      <c r="N863" s="14" t="s">
        <v>6</v>
      </c>
      <c r="P863" s="2" t="s">
        <v>6</v>
      </c>
      <c r="Q863">
        <v>1.98</v>
      </c>
      <c r="R863">
        <v>3.3</v>
      </c>
      <c r="S863">
        <v>22</v>
      </c>
      <c r="T863">
        <v>44</v>
      </c>
      <c r="U863">
        <v>220</v>
      </c>
      <c r="V863">
        <v>22.53</v>
      </c>
      <c r="W863" t="s">
        <v>7</v>
      </c>
      <c r="X863" s="2" t="s">
        <v>399</v>
      </c>
      <c r="Z863" t="s">
        <v>1042</v>
      </c>
    </row>
    <row r="864" spans="1:26">
      <c r="A864" s="27" t="s">
        <v>1921</v>
      </c>
      <c r="B864" t="s">
        <v>1054</v>
      </c>
      <c r="C864" t="s">
        <v>928</v>
      </c>
      <c r="D864" t="s">
        <v>1</v>
      </c>
      <c r="E864" s="1">
        <v>29700</v>
      </c>
      <c r="I864" s="2">
        <f>300/1024</f>
        <v>0.29296875</v>
      </c>
      <c r="L864" s="2" t="s">
        <v>732</v>
      </c>
      <c r="N864" s="14" t="s">
        <v>6</v>
      </c>
      <c r="P864" s="2" t="s">
        <v>6</v>
      </c>
      <c r="Q864">
        <v>1.98</v>
      </c>
      <c r="R864">
        <v>3.3</v>
      </c>
      <c r="S864">
        <v>22</v>
      </c>
      <c r="T864">
        <v>44</v>
      </c>
      <c r="U864">
        <v>220</v>
      </c>
      <c r="V864">
        <v>22.53</v>
      </c>
      <c r="W864" t="s">
        <v>7</v>
      </c>
      <c r="X864" s="2" t="s">
        <v>399</v>
      </c>
      <c r="Z864" t="s">
        <v>1042</v>
      </c>
    </row>
    <row r="865" spans="1:26">
      <c r="A865" s="27" t="s">
        <v>1922</v>
      </c>
      <c r="B865" t="s">
        <v>1055</v>
      </c>
      <c r="C865" t="s">
        <v>1056</v>
      </c>
      <c r="D865" t="s">
        <v>77</v>
      </c>
      <c r="E865" s="1">
        <v>3190</v>
      </c>
      <c r="G865" s="1">
        <v>2090</v>
      </c>
      <c r="I865" s="2">
        <v>0</v>
      </c>
      <c r="N865" s="14" t="s">
        <v>627</v>
      </c>
      <c r="P865" s="2" t="s">
        <v>628</v>
      </c>
      <c r="Q865">
        <v>1.98</v>
      </c>
      <c r="R865">
        <v>2.64</v>
      </c>
      <c r="S865">
        <v>16.5</v>
      </c>
      <c r="T865">
        <v>77</v>
      </c>
      <c r="V865" t="s">
        <v>949</v>
      </c>
      <c r="W865" t="s">
        <v>2039</v>
      </c>
      <c r="X865" s="2" t="s">
        <v>271</v>
      </c>
      <c r="Z865" t="s">
        <v>1069</v>
      </c>
    </row>
    <row r="866" spans="1:26">
      <c r="A866" s="27" t="s">
        <v>1923</v>
      </c>
      <c r="B866" t="s">
        <v>1057</v>
      </c>
      <c r="C866" t="s">
        <v>1056</v>
      </c>
      <c r="D866" t="s">
        <v>77</v>
      </c>
      <c r="E866" s="1">
        <v>11000</v>
      </c>
      <c r="I866" s="2">
        <f>100/104</f>
        <v>0.96153846153846156</v>
      </c>
      <c r="N866" s="14" t="s">
        <v>627</v>
      </c>
      <c r="P866" s="2" t="s">
        <v>628</v>
      </c>
      <c r="Q866">
        <v>1.1000000000000001</v>
      </c>
      <c r="R866">
        <v>2.64</v>
      </c>
      <c r="S866">
        <v>16.5</v>
      </c>
      <c r="T866">
        <v>77</v>
      </c>
      <c r="V866" t="s">
        <v>949</v>
      </c>
      <c r="W866" t="s">
        <v>2039</v>
      </c>
      <c r="X866" s="2" t="s">
        <v>271</v>
      </c>
      <c r="Z866" t="s">
        <v>1069</v>
      </c>
    </row>
    <row r="867" spans="1:26">
      <c r="A867" s="27" t="s">
        <v>1924</v>
      </c>
      <c r="B867" t="s">
        <v>1058</v>
      </c>
      <c r="C867" t="s">
        <v>1056</v>
      </c>
      <c r="D867" t="s">
        <v>77</v>
      </c>
      <c r="E867" s="1">
        <v>5500</v>
      </c>
      <c r="I867" s="2">
        <f>50/1024</f>
        <v>4.8828125E-2</v>
      </c>
      <c r="N867" s="14" t="s">
        <v>25</v>
      </c>
      <c r="P867" s="2" t="s">
        <v>139</v>
      </c>
      <c r="Q867">
        <v>1.1000000000000001</v>
      </c>
      <c r="R867">
        <v>3.3</v>
      </c>
      <c r="S867">
        <v>11</v>
      </c>
      <c r="T867">
        <v>77</v>
      </c>
      <c r="V867" t="s">
        <v>1070</v>
      </c>
      <c r="W867" t="s">
        <v>7</v>
      </c>
      <c r="X867" s="2" t="s">
        <v>271</v>
      </c>
      <c r="Z867" t="s">
        <v>1069</v>
      </c>
    </row>
    <row r="868" spans="1:26">
      <c r="A868" s="27" t="s">
        <v>1925</v>
      </c>
      <c r="B868" t="s">
        <v>1059</v>
      </c>
      <c r="C868" t="s">
        <v>1056</v>
      </c>
      <c r="D868" t="s">
        <v>77</v>
      </c>
      <c r="E868" s="1">
        <v>5500</v>
      </c>
      <c r="I868" s="2">
        <f>50/1024</f>
        <v>4.8828125E-2</v>
      </c>
      <c r="N868" s="14" t="s">
        <v>25</v>
      </c>
      <c r="P868" s="2" t="s">
        <v>139</v>
      </c>
      <c r="Q868">
        <v>1.1000000000000001</v>
      </c>
      <c r="R868">
        <v>3.3</v>
      </c>
      <c r="S868">
        <v>11</v>
      </c>
      <c r="T868">
        <v>77</v>
      </c>
      <c r="V868" t="s">
        <v>1070</v>
      </c>
      <c r="W868" t="s">
        <v>224</v>
      </c>
      <c r="X868" s="2" t="s">
        <v>271</v>
      </c>
      <c r="Z868" t="s">
        <v>1069</v>
      </c>
    </row>
    <row r="869" spans="1:26">
      <c r="A869" s="27" t="s">
        <v>1926</v>
      </c>
      <c r="B869" t="s">
        <v>1060</v>
      </c>
      <c r="C869" t="s">
        <v>1056</v>
      </c>
      <c r="D869" t="s">
        <v>77</v>
      </c>
      <c r="E869" s="1">
        <v>9350</v>
      </c>
      <c r="G869" s="1">
        <v>8250</v>
      </c>
      <c r="I869" s="2">
        <v>0</v>
      </c>
      <c r="N869" s="14" t="s">
        <v>230</v>
      </c>
      <c r="P869" s="2" t="s">
        <v>9</v>
      </c>
      <c r="Q869">
        <v>1.98</v>
      </c>
      <c r="R869">
        <v>3.3</v>
      </c>
      <c r="S869">
        <v>16.5</v>
      </c>
      <c r="T869">
        <v>77</v>
      </c>
      <c r="V869" t="s">
        <v>949</v>
      </c>
      <c r="W869" t="s">
        <v>2039</v>
      </c>
      <c r="X869" s="2" t="s">
        <v>271</v>
      </c>
      <c r="Z869" t="s">
        <v>1069</v>
      </c>
    </row>
    <row r="870" spans="1:26">
      <c r="A870" s="27" t="s">
        <v>1927</v>
      </c>
      <c r="B870" t="s">
        <v>1061</v>
      </c>
      <c r="C870" t="s">
        <v>1056</v>
      </c>
      <c r="D870" t="s">
        <v>77</v>
      </c>
      <c r="E870" s="1">
        <v>9900</v>
      </c>
      <c r="G870" s="1">
        <v>8800</v>
      </c>
      <c r="I870" s="2">
        <f>600/1024</f>
        <v>0.5859375</v>
      </c>
      <c r="N870" s="14" t="s">
        <v>87</v>
      </c>
      <c r="P870" s="2" t="s">
        <v>244</v>
      </c>
      <c r="Q870">
        <v>1.1000000000000001</v>
      </c>
      <c r="R870">
        <v>3.3</v>
      </c>
      <c r="S870">
        <v>11</v>
      </c>
      <c r="T870">
        <v>77</v>
      </c>
      <c r="V870" t="s">
        <v>1070</v>
      </c>
      <c r="W870" t="s">
        <v>7</v>
      </c>
      <c r="X870" s="2" t="s">
        <v>271</v>
      </c>
      <c r="Z870" t="s">
        <v>1069</v>
      </c>
    </row>
    <row r="871" spans="1:26">
      <c r="A871" s="27" t="s">
        <v>1928</v>
      </c>
      <c r="B871" t="s">
        <v>1062</v>
      </c>
      <c r="C871" t="s">
        <v>1056</v>
      </c>
      <c r="D871" t="s">
        <v>77</v>
      </c>
      <c r="E871" s="1">
        <v>9900</v>
      </c>
      <c r="G871" s="1">
        <v>8800</v>
      </c>
      <c r="I871" s="2">
        <f>600/1024</f>
        <v>0.5859375</v>
      </c>
      <c r="N871" s="14" t="s">
        <v>87</v>
      </c>
      <c r="P871" s="2" t="s">
        <v>244</v>
      </c>
      <c r="Q871">
        <v>1.1000000000000001</v>
      </c>
      <c r="R871">
        <v>3.3</v>
      </c>
      <c r="S871">
        <v>11</v>
      </c>
      <c r="T871">
        <v>77</v>
      </c>
      <c r="V871" t="s">
        <v>1070</v>
      </c>
      <c r="W871" t="s">
        <v>224</v>
      </c>
      <c r="X871" s="2" t="s">
        <v>271</v>
      </c>
      <c r="Z871" t="s">
        <v>1069</v>
      </c>
    </row>
    <row r="872" spans="1:26">
      <c r="A872" s="27" t="s">
        <v>1929</v>
      </c>
      <c r="B872" t="s">
        <v>1063</v>
      </c>
      <c r="C872" t="s">
        <v>1056</v>
      </c>
      <c r="D872" t="s">
        <v>77</v>
      </c>
      <c r="E872" s="1">
        <v>11000</v>
      </c>
      <c r="G872" s="1">
        <v>9350</v>
      </c>
      <c r="I872" s="2">
        <v>9.765625E-2</v>
      </c>
      <c r="N872" s="14" t="s">
        <v>8</v>
      </c>
      <c r="P872" s="2" t="s">
        <v>9</v>
      </c>
      <c r="Q872">
        <v>1.76</v>
      </c>
      <c r="R872">
        <v>2.64</v>
      </c>
      <c r="S872">
        <v>16.5</v>
      </c>
      <c r="T872">
        <v>77</v>
      </c>
      <c r="V872" t="s">
        <v>949</v>
      </c>
      <c r="W872" t="s">
        <v>2039</v>
      </c>
      <c r="X872" s="2" t="s">
        <v>271</v>
      </c>
      <c r="Z872" t="s">
        <v>1069</v>
      </c>
    </row>
    <row r="873" spans="1:26">
      <c r="A873" s="27" t="s">
        <v>1930</v>
      </c>
      <c r="B873" t="s">
        <v>1064</v>
      </c>
      <c r="C873" t="s">
        <v>1056</v>
      </c>
      <c r="D873" t="s">
        <v>77</v>
      </c>
      <c r="E873" s="1">
        <v>13200</v>
      </c>
      <c r="G873" s="1">
        <v>11000</v>
      </c>
      <c r="I873" s="2">
        <v>0.48828125</v>
      </c>
      <c r="N873" s="14" t="s">
        <v>8</v>
      </c>
      <c r="P873" s="2" t="s">
        <v>9</v>
      </c>
      <c r="Q873">
        <v>1.98</v>
      </c>
      <c r="R873">
        <v>3.3</v>
      </c>
      <c r="S873">
        <v>16.5</v>
      </c>
      <c r="T873">
        <v>77</v>
      </c>
      <c r="V873" t="s">
        <v>949</v>
      </c>
      <c r="W873" t="s">
        <v>2039</v>
      </c>
      <c r="X873" s="2" t="s">
        <v>271</v>
      </c>
      <c r="Z873" t="s">
        <v>1069</v>
      </c>
    </row>
    <row r="874" spans="1:26">
      <c r="A874" s="27" t="s">
        <v>1931</v>
      </c>
      <c r="B874" t="s">
        <v>1065</v>
      </c>
      <c r="C874" t="s">
        <v>1056</v>
      </c>
      <c r="D874" t="s">
        <v>77</v>
      </c>
      <c r="E874" s="1">
        <v>17050</v>
      </c>
      <c r="G874" s="1">
        <v>15400</v>
      </c>
      <c r="I874" s="2">
        <v>1</v>
      </c>
      <c r="N874" s="14" t="s">
        <v>65</v>
      </c>
      <c r="P874" s="2" t="s">
        <v>128</v>
      </c>
      <c r="Q874">
        <v>1.98</v>
      </c>
      <c r="R874">
        <v>3.3</v>
      </c>
      <c r="S874">
        <v>16.5</v>
      </c>
      <c r="T874">
        <v>77</v>
      </c>
      <c r="V874" t="s">
        <v>949</v>
      </c>
      <c r="W874" t="s">
        <v>7</v>
      </c>
      <c r="X874" s="2" t="s">
        <v>271</v>
      </c>
      <c r="Z874" t="s">
        <v>1069</v>
      </c>
    </row>
    <row r="875" spans="1:26">
      <c r="A875" s="27" t="s">
        <v>1932</v>
      </c>
      <c r="B875" t="s">
        <v>1066</v>
      </c>
      <c r="C875" t="s">
        <v>1056</v>
      </c>
      <c r="D875" t="s">
        <v>77</v>
      </c>
      <c r="E875" s="1">
        <v>17050</v>
      </c>
      <c r="G875" s="1">
        <v>15400</v>
      </c>
      <c r="I875" s="2">
        <v>1</v>
      </c>
      <c r="N875" s="14" t="s">
        <v>65</v>
      </c>
      <c r="P875" s="2" t="s">
        <v>128</v>
      </c>
      <c r="Q875">
        <v>1.98</v>
      </c>
      <c r="R875">
        <v>3.3</v>
      </c>
      <c r="S875">
        <v>16.5</v>
      </c>
      <c r="T875">
        <v>77</v>
      </c>
      <c r="V875" t="s">
        <v>949</v>
      </c>
      <c r="W875" t="s">
        <v>224</v>
      </c>
      <c r="X875" s="2" t="s">
        <v>271</v>
      </c>
      <c r="Z875" t="s">
        <v>1069</v>
      </c>
    </row>
    <row r="876" spans="1:26">
      <c r="A876" s="27" t="s">
        <v>1933</v>
      </c>
      <c r="B876" t="s">
        <v>1068</v>
      </c>
      <c r="C876" t="s">
        <v>1056</v>
      </c>
      <c r="D876" t="s">
        <v>77</v>
      </c>
      <c r="E876" s="1">
        <v>17050</v>
      </c>
      <c r="G876" s="1">
        <v>14850</v>
      </c>
      <c r="I876" s="2">
        <v>1.5</v>
      </c>
      <c r="N876" s="14" t="s">
        <v>87</v>
      </c>
      <c r="P876" s="2" t="s">
        <v>9</v>
      </c>
      <c r="Q876">
        <v>1.98</v>
      </c>
      <c r="R876">
        <v>2.64</v>
      </c>
      <c r="S876">
        <v>16.5</v>
      </c>
      <c r="T876">
        <v>77</v>
      </c>
      <c r="V876" t="s">
        <v>949</v>
      </c>
      <c r="W876" t="s">
        <v>7</v>
      </c>
      <c r="X876" s="2" t="s">
        <v>271</v>
      </c>
      <c r="Z876" t="s">
        <v>1069</v>
      </c>
    </row>
    <row r="877" spans="1:26">
      <c r="A877" s="27" t="s">
        <v>1934</v>
      </c>
      <c r="B877" t="s">
        <v>1067</v>
      </c>
      <c r="C877" t="s">
        <v>1056</v>
      </c>
      <c r="D877" t="s">
        <v>77</v>
      </c>
      <c r="E877" s="1">
        <v>17050</v>
      </c>
      <c r="G877" s="1">
        <v>14850</v>
      </c>
      <c r="I877" s="2">
        <v>1.5</v>
      </c>
      <c r="N877" s="14" t="s">
        <v>87</v>
      </c>
      <c r="P877" s="2" t="s">
        <v>9</v>
      </c>
      <c r="Q877">
        <v>1.98</v>
      </c>
      <c r="R877">
        <v>2.64</v>
      </c>
      <c r="S877">
        <v>16.5</v>
      </c>
      <c r="T877">
        <v>77</v>
      </c>
      <c r="V877" t="s">
        <v>949</v>
      </c>
      <c r="W877" t="s">
        <v>224</v>
      </c>
      <c r="X877" s="2" t="s">
        <v>271</v>
      </c>
      <c r="Z877" t="s">
        <v>1069</v>
      </c>
    </row>
    <row r="878" spans="1:26">
      <c r="A878" s="27" t="s">
        <v>1974</v>
      </c>
      <c r="B878" t="s">
        <v>1071</v>
      </c>
      <c r="C878" t="s">
        <v>1056</v>
      </c>
      <c r="D878" t="s">
        <v>77</v>
      </c>
      <c r="E878" s="1">
        <v>29700</v>
      </c>
      <c r="G878" s="1">
        <v>25850</v>
      </c>
      <c r="I878" s="2">
        <v>0.78125</v>
      </c>
      <c r="N878" s="14" t="s">
        <v>230</v>
      </c>
      <c r="P878" s="2" t="s">
        <v>53</v>
      </c>
      <c r="Q878">
        <v>1.98</v>
      </c>
      <c r="R878">
        <v>3.3</v>
      </c>
      <c r="S878">
        <v>22</v>
      </c>
      <c r="T878">
        <v>110</v>
      </c>
      <c r="V878" t="s">
        <v>949</v>
      </c>
      <c r="W878" t="s">
        <v>7</v>
      </c>
      <c r="X878" s="2" t="s">
        <v>271</v>
      </c>
      <c r="Z878" t="s">
        <v>1069</v>
      </c>
    </row>
    <row r="879" spans="1:26">
      <c r="A879" s="27" t="s">
        <v>1975</v>
      </c>
      <c r="B879" t="s">
        <v>1072</v>
      </c>
      <c r="C879" t="s">
        <v>1056</v>
      </c>
      <c r="D879" t="s">
        <v>77</v>
      </c>
      <c r="E879" s="1">
        <v>34100</v>
      </c>
      <c r="G879" s="1">
        <v>28600</v>
      </c>
      <c r="I879" s="2">
        <v>1.6</v>
      </c>
      <c r="N879" s="14" t="s">
        <v>46</v>
      </c>
      <c r="P879" s="2" t="s">
        <v>53</v>
      </c>
      <c r="Q879">
        <v>1.98</v>
      </c>
      <c r="R879">
        <v>3.3</v>
      </c>
      <c r="S879">
        <v>22</v>
      </c>
      <c r="T879">
        <v>110</v>
      </c>
      <c r="V879" t="s">
        <v>949</v>
      </c>
      <c r="W879" t="s">
        <v>7</v>
      </c>
      <c r="X879" s="2" t="s">
        <v>271</v>
      </c>
      <c r="Z879" t="s">
        <v>1069</v>
      </c>
    </row>
    <row r="880" spans="1:26">
      <c r="A880" s="27" t="s">
        <v>1976</v>
      </c>
      <c r="B880" t="s">
        <v>1073</v>
      </c>
      <c r="C880" t="s">
        <v>1056</v>
      </c>
      <c r="D880" t="s">
        <v>77</v>
      </c>
      <c r="E880" s="1">
        <v>40700</v>
      </c>
      <c r="G880" s="1">
        <v>33550</v>
      </c>
      <c r="I880" s="2">
        <v>2.6</v>
      </c>
      <c r="N880" s="14" t="s">
        <v>48</v>
      </c>
      <c r="P880" s="2" t="s">
        <v>41</v>
      </c>
      <c r="Q880">
        <v>1.98</v>
      </c>
      <c r="R880">
        <v>3.3</v>
      </c>
      <c r="S880">
        <v>22</v>
      </c>
      <c r="T880">
        <v>110</v>
      </c>
      <c r="V880" t="s">
        <v>949</v>
      </c>
      <c r="W880" t="s">
        <v>7</v>
      </c>
      <c r="X880" s="2" t="s">
        <v>271</v>
      </c>
      <c r="Z880" t="s">
        <v>1069</v>
      </c>
    </row>
    <row r="881" spans="1:28">
      <c r="A881" s="27" t="s">
        <v>1977</v>
      </c>
      <c r="B881" t="s">
        <v>1074</v>
      </c>
      <c r="C881" t="s">
        <v>1056</v>
      </c>
      <c r="D881" t="s">
        <v>77</v>
      </c>
      <c r="E881" s="1">
        <v>48400</v>
      </c>
      <c r="G881" s="1">
        <v>39600</v>
      </c>
      <c r="I881" s="2">
        <v>5</v>
      </c>
      <c r="N881" s="14" t="s">
        <v>32</v>
      </c>
      <c r="P881" s="2" t="s">
        <v>705</v>
      </c>
      <c r="Q881">
        <v>1.98</v>
      </c>
      <c r="R881">
        <v>3.3</v>
      </c>
      <c r="S881">
        <v>22</v>
      </c>
      <c r="T881">
        <v>110</v>
      </c>
      <c r="V881" t="s">
        <v>949</v>
      </c>
      <c r="W881" t="s">
        <v>7</v>
      </c>
      <c r="X881" s="2" t="s">
        <v>271</v>
      </c>
      <c r="Z881" t="s">
        <v>1069</v>
      </c>
    </row>
    <row r="882" spans="1:28">
      <c r="A882" s="27" t="s">
        <v>1978</v>
      </c>
      <c r="B882" t="s">
        <v>1075</v>
      </c>
      <c r="C882" t="s">
        <v>1056</v>
      </c>
      <c r="D882" t="s">
        <v>77</v>
      </c>
      <c r="E882" s="1">
        <v>55000</v>
      </c>
      <c r="G882" s="1">
        <v>45100</v>
      </c>
      <c r="I882" s="2">
        <v>9</v>
      </c>
      <c r="N882" s="14" t="s">
        <v>513</v>
      </c>
      <c r="P882" s="2" t="s">
        <v>516</v>
      </c>
      <c r="Q882">
        <v>1.98</v>
      </c>
      <c r="R882">
        <v>3.3</v>
      </c>
      <c r="S882">
        <v>22</v>
      </c>
      <c r="T882">
        <v>110</v>
      </c>
      <c r="V882" t="s">
        <v>949</v>
      </c>
      <c r="W882" t="s">
        <v>7</v>
      </c>
      <c r="X882" s="2" t="s">
        <v>271</v>
      </c>
      <c r="Z882" t="s">
        <v>1069</v>
      </c>
    </row>
    <row r="883" spans="1:28">
      <c r="A883" s="27" t="s">
        <v>1979</v>
      </c>
      <c r="B883" t="s">
        <v>1076</v>
      </c>
      <c r="C883" t="s">
        <v>1056</v>
      </c>
      <c r="D883" t="s">
        <v>77</v>
      </c>
      <c r="E883" s="1">
        <v>66000</v>
      </c>
      <c r="G883" s="1">
        <v>55000</v>
      </c>
      <c r="I883" s="2">
        <v>13</v>
      </c>
      <c r="N883" s="14" t="s">
        <v>511</v>
      </c>
      <c r="P883" s="2" t="s">
        <v>515</v>
      </c>
      <c r="Q883">
        <v>1.98</v>
      </c>
      <c r="R883">
        <v>3.3</v>
      </c>
      <c r="S883">
        <v>22</v>
      </c>
      <c r="T883">
        <v>110</v>
      </c>
      <c r="V883" t="s">
        <v>949</v>
      </c>
      <c r="W883" t="s">
        <v>7</v>
      </c>
      <c r="X883" s="2" t="s">
        <v>271</v>
      </c>
      <c r="Z883" t="s">
        <v>1069</v>
      </c>
    </row>
    <row r="884" spans="1:28">
      <c r="A884" s="27" t="s">
        <v>1980</v>
      </c>
      <c r="B884" t="s">
        <v>1077</v>
      </c>
      <c r="C884" t="s">
        <v>1056</v>
      </c>
      <c r="D884" t="s">
        <v>77</v>
      </c>
      <c r="E884" s="1">
        <v>77000</v>
      </c>
      <c r="G884" s="1">
        <v>63800</v>
      </c>
      <c r="I884" s="2">
        <v>18</v>
      </c>
      <c r="N884" s="14" t="s">
        <v>704</v>
      </c>
      <c r="P884" s="2" t="s">
        <v>706</v>
      </c>
      <c r="Q884">
        <v>1.98</v>
      </c>
      <c r="R884">
        <v>3.3</v>
      </c>
      <c r="S884">
        <v>22</v>
      </c>
      <c r="T884">
        <v>110</v>
      </c>
      <c r="V884" t="s">
        <v>949</v>
      </c>
      <c r="W884" t="s">
        <v>7</v>
      </c>
      <c r="X884" s="2" t="s">
        <v>271</v>
      </c>
      <c r="Z884" t="s">
        <v>1069</v>
      </c>
    </row>
    <row r="885" spans="1:28">
      <c r="A885" s="27" t="s">
        <v>1935</v>
      </c>
      <c r="B885" t="s">
        <v>1078</v>
      </c>
      <c r="C885" t="s">
        <v>1056</v>
      </c>
      <c r="D885" t="s">
        <v>77</v>
      </c>
      <c r="E885" s="1">
        <v>27500</v>
      </c>
      <c r="G885" s="1">
        <v>19580</v>
      </c>
      <c r="I885" s="2">
        <v>0.537109375</v>
      </c>
      <c r="N885" s="14" t="s">
        <v>6</v>
      </c>
      <c r="O885" s="3" t="s">
        <v>1085</v>
      </c>
      <c r="P885" s="2" t="s">
        <v>6</v>
      </c>
      <c r="Q885">
        <v>1.98</v>
      </c>
      <c r="R885">
        <v>3.3</v>
      </c>
      <c r="S885">
        <v>22</v>
      </c>
      <c r="T885">
        <v>110</v>
      </c>
      <c r="V885" t="s">
        <v>949</v>
      </c>
      <c r="W885" t="s">
        <v>7</v>
      </c>
      <c r="X885" s="2" t="s">
        <v>271</v>
      </c>
      <c r="Z885" t="s">
        <v>1069</v>
      </c>
      <c r="AA885" t="s">
        <v>1092</v>
      </c>
      <c r="AB885" t="s">
        <v>1093</v>
      </c>
    </row>
    <row r="886" spans="1:28">
      <c r="A886" s="27" t="s">
        <v>1936</v>
      </c>
      <c r="B886" t="s">
        <v>1079</v>
      </c>
      <c r="C886" t="s">
        <v>1056</v>
      </c>
      <c r="D886" t="s">
        <v>77</v>
      </c>
      <c r="E886" s="1">
        <v>36300</v>
      </c>
      <c r="G886" s="1">
        <v>23925</v>
      </c>
      <c r="I886" s="2">
        <v>1</v>
      </c>
      <c r="N886" s="14" t="s">
        <v>6</v>
      </c>
      <c r="O886" s="3" t="s">
        <v>1086</v>
      </c>
      <c r="P886" s="2" t="s">
        <v>6</v>
      </c>
      <c r="Q886">
        <v>1.98</v>
      </c>
      <c r="R886">
        <v>3.3</v>
      </c>
      <c r="S886">
        <v>22</v>
      </c>
      <c r="T886">
        <v>110</v>
      </c>
      <c r="V886" t="s">
        <v>949</v>
      </c>
      <c r="W886" t="s">
        <v>7</v>
      </c>
      <c r="X886" s="2" t="s">
        <v>271</v>
      </c>
      <c r="Z886" t="s">
        <v>1069</v>
      </c>
      <c r="AA886" t="s">
        <v>1092</v>
      </c>
      <c r="AB886" t="s">
        <v>1093</v>
      </c>
    </row>
    <row r="887" spans="1:28">
      <c r="A887" s="27" t="s">
        <v>1937</v>
      </c>
      <c r="B887" t="s">
        <v>1080</v>
      </c>
      <c r="C887" t="s">
        <v>1056</v>
      </c>
      <c r="D887" t="s">
        <v>77</v>
      </c>
      <c r="E887" s="1">
        <v>44000</v>
      </c>
      <c r="G887" s="1">
        <v>28325</v>
      </c>
      <c r="I887" s="2">
        <v>2</v>
      </c>
      <c r="N887" s="14" t="s">
        <v>6</v>
      </c>
      <c r="O887" s="3" t="s">
        <v>1087</v>
      </c>
      <c r="P887" s="2" t="s">
        <v>6</v>
      </c>
      <c r="Q887">
        <v>1.98</v>
      </c>
      <c r="R887">
        <v>3.3</v>
      </c>
      <c r="S887">
        <v>22</v>
      </c>
      <c r="T887">
        <v>110</v>
      </c>
      <c r="V887" t="s">
        <v>949</v>
      </c>
      <c r="W887" t="s">
        <v>7</v>
      </c>
      <c r="X887" s="2" t="s">
        <v>271</v>
      </c>
      <c r="Z887" t="s">
        <v>1069</v>
      </c>
      <c r="AA887" t="s">
        <v>1092</v>
      </c>
      <c r="AB887" t="s">
        <v>1093</v>
      </c>
    </row>
    <row r="888" spans="1:28">
      <c r="A888" s="27" t="s">
        <v>1938</v>
      </c>
      <c r="B888" t="s">
        <v>1081</v>
      </c>
      <c r="C888" t="s">
        <v>1056</v>
      </c>
      <c r="D888" t="s">
        <v>77</v>
      </c>
      <c r="E888" s="1">
        <v>51700</v>
      </c>
      <c r="G888" s="1">
        <v>33275</v>
      </c>
      <c r="I888" s="2">
        <v>5</v>
      </c>
      <c r="N888" s="14" t="s">
        <v>6</v>
      </c>
      <c r="O888" s="3" t="s">
        <v>1088</v>
      </c>
      <c r="P888" s="2" t="s">
        <v>6</v>
      </c>
      <c r="Q888">
        <v>1.98</v>
      </c>
      <c r="R888">
        <v>3.3</v>
      </c>
      <c r="S888">
        <v>22</v>
      </c>
      <c r="T888">
        <v>110</v>
      </c>
      <c r="V888" t="s">
        <v>949</v>
      </c>
      <c r="W888" t="s">
        <v>7</v>
      </c>
      <c r="X888" s="2" t="s">
        <v>271</v>
      </c>
      <c r="Z888" t="s">
        <v>1069</v>
      </c>
      <c r="AA888" t="s">
        <v>1092</v>
      </c>
      <c r="AB888" t="s">
        <v>1093</v>
      </c>
    </row>
    <row r="889" spans="1:28">
      <c r="A889" s="27" t="s">
        <v>1939</v>
      </c>
      <c r="B889" t="s">
        <v>1082</v>
      </c>
      <c r="C889" t="s">
        <v>1056</v>
      </c>
      <c r="D889" t="s">
        <v>77</v>
      </c>
      <c r="E889" s="1">
        <v>59400</v>
      </c>
      <c r="G889" s="1">
        <v>38775</v>
      </c>
      <c r="I889" s="2">
        <v>8</v>
      </c>
      <c r="N889" s="14" t="s">
        <v>6</v>
      </c>
      <c r="O889" s="3" t="s">
        <v>1089</v>
      </c>
      <c r="P889" s="2" t="s">
        <v>6</v>
      </c>
      <c r="Q889">
        <v>1.98</v>
      </c>
      <c r="R889">
        <v>3.3</v>
      </c>
      <c r="S889">
        <v>22</v>
      </c>
      <c r="T889">
        <v>110</v>
      </c>
      <c r="V889" t="s">
        <v>949</v>
      </c>
      <c r="W889" t="s">
        <v>7</v>
      </c>
      <c r="X889" s="2" t="s">
        <v>271</v>
      </c>
      <c r="Z889" t="s">
        <v>1069</v>
      </c>
      <c r="AA889" t="s">
        <v>1092</v>
      </c>
      <c r="AB889" t="s">
        <v>1093</v>
      </c>
    </row>
    <row r="890" spans="1:28">
      <c r="A890" s="27" t="s">
        <v>1940</v>
      </c>
      <c r="B890" t="s">
        <v>1083</v>
      </c>
      <c r="C890" t="s">
        <v>1056</v>
      </c>
      <c r="D890" t="s">
        <v>77</v>
      </c>
      <c r="E890" s="1">
        <v>66000</v>
      </c>
      <c r="G890" s="1">
        <v>44000</v>
      </c>
      <c r="I890" s="2">
        <v>12</v>
      </c>
      <c r="N890" s="14" t="s">
        <v>6</v>
      </c>
      <c r="O890" s="3" t="s">
        <v>1090</v>
      </c>
      <c r="P890" s="2" t="s">
        <v>6</v>
      </c>
      <c r="Q890">
        <v>1.98</v>
      </c>
      <c r="R890">
        <v>3.3</v>
      </c>
      <c r="S890">
        <v>22</v>
      </c>
      <c r="T890">
        <v>110</v>
      </c>
      <c r="V890" t="s">
        <v>949</v>
      </c>
      <c r="W890" t="s">
        <v>7</v>
      </c>
      <c r="X890" s="2" t="s">
        <v>271</v>
      </c>
      <c r="Z890" t="s">
        <v>1069</v>
      </c>
      <c r="AA890" t="s">
        <v>1092</v>
      </c>
      <c r="AB890" t="s">
        <v>1093</v>
      </c>
    </row>
    <row r="891" spans="1:28">
      <c r="A891" s="27" t="s">
        <v>1941</v>
      </c>
      <c r="B891" t="s">
        <v>1084</v>
      </c>
      <c r="C891" t="s">
        <v>1056</v>
      </c>
      <c r="D891" t="s">
        <v>77</v>
      </c>
      <c r="E891" s="1">
        <v>82500</v>
      </c>
      <c r="G891" s="1">
        <v>56100</v>
      </c>
      <c r="I891" s="2">
        <v>16</v>
      </c>
      <c r="N891" s="14" t="s">
        <v>6</v>
      </c>
      <c r="O891" s="3" t="s">
        <v>1091</v>
      </c>
      <c r="P891" s="2" t="s">
        <v>6</v>
      </c>
      <c r="Q891">
        <v>1.98</v>
      </c>
      <c r="R891">
        <v>3.3</v>
      </c>
      <c r="S891">
        <v>22</v>
      </c>
      <c r="T891">
        <v>110</v>
      </c>
      <c r="V891" t="s">
        <v>949</v>
      </c>
      <c r="W891" t="s">
        <v>7</v>
      </c>
      <c r="X891" s="2" t="s">
        <v>271</v>
      </c>
      <c r="Z891" t="s">
        <v>1069</v>
      </c>
      <c r="AA891" t="s">
        <v>1092</v>
      </c>
      <c r="AB891" t="s">
        <v>1093</v>
      </c>
    </row>
    <row r="892" spans="1:28">
      <c r="A892" s="27" t="s">
        <v>1942</v>
      </c>
      <c r="B892" t="s">
        <v>1096</v>
      </c>
      <c r="C892" t="s">
        <v>1056</v>
      </c>
      <c r="D892" t="s">
        <v>77</v>
      </c>
      <c r="E892" s="1">
        <v>27500</v>
      </c>
      <c r="G892" s="1">
        <v>19850</v>
      </c>
      <c r="I892" s="2">
        <v>0.537109375</v>
      </c>
      <c r="N892" s="14" t="s">
        <v>6</v>
      </c>
      <c r="O892" s="3" t="s">
        <v>1085</v>
      </c>
      <c r="P892" s="2" t="s">
        <v>6</v>
      </c>
      <c r="Q892">
        <v>1.98</v>
      </c>
      <c r="R892">
        <v>3.3</v>
      </c>
      <c r="S892">
        <v>22</v>
      </c>
      <c r="T892">
        <v>110</v>
      </c>
      <c r="V892" t="s">
        <v>949</v>
      </c>
      <c r="W892" t="s">
        <v>224</v>
      </c>
      <c r="X892" s="2" t="s">
        <v>271</v>
      </c>
      <c r="Z892" t="s">
        <v>1069</v>
      </c>
      <c r="AA892" t="s">
        <v>1094</v>
      </c>
      <c r="AB892" t="s">
        <v>1095</v>
      </c>
    </row>
    <row r="893" spans="1:28">
      <c r="A893" s="27" t="s">
        <v>1943</v>
      </c>
      <c r="B893" t="s">
        <v>1097</v>
      </c>
      <c r="C893" t="s">
        <v>1056</v>
      </c>
      <c r="D893" t="s">
        <v>77</v>
      </c>
      <c r="E893" s="1">
        <v>36300</v>
      </c>
      <c r="G893" s="1">
        <v>23925</v>
      </c>
      <c r="I893" s="2">
        <v>1</v>
      </c>
      <c r="N893" s="14" t="s">
        <v>6</v>
      </c>
      <c r="O893" s="3" t="s">
        <v>1086</v>
      </c>
      <c r="P893" s="2" t="s">
        <v>6</v>
      </c>
      <c r="Q893">
        <v>1.98</v>
      </c>
      <c r="R893">
        <v>3.3</v>
      </c>
      <c r="S893">
        <v>22</v>
      </c>
      <c r="T893">
        <v>110</v>
      </c>
      <c r="V893" t="s">
        <v>949</v>
      </c>
      <c r="W893" t="s">
        <v>224</v>
      </c>
      <c r="X893" s="2" t="s">
        <v>271</v>
      </c>
      <c r="Z893" t="s">
        <v>1069</v>
      </c>
      <c r="AA893" t="s">
        <v>1094</v>
      </c>
      <c r="AB893" t="s">
        <v>1095</v>
      </c>
    </row>
    <row r="894" spans="1:28">
      <c r="A894" s="27" t="s">
        <v>1944</v>
      </c>
      <c r="B894" t="s">
        <v>1098</v>
      </c>
      <c r="C894" t="s">
        <v>1056</v>
      </c>
      <c r="D894" t="s">
        <v>77</v>
      </c>
      <c r="E894" s="1">
        <v>44000</v>
      </c>
      <c r="G894" s="1">
        <v>28325</v>
      </c>
      <c r="I894" s="2">
        <v>2</v>
      </c>
      <c r="N894" s="14" t="s">
        <v>6</v>
      </c>
      <c r="O894" s="3" t="s">
        <v>1087</v>
      </c>
      <c r="P894" s="2" t="s">
        <v>6</v>
      </c>
      <c r="Q894">
        <v>1.98</v>
      </c>
      <c r="R894">
        <v>3.3</v>
      </c>
      <c r="S894">
        <v>22</v>
      </c>
      <c r="T894">
        <v>110</v>
      </c>
      <c r="V894" t="s">
        <v>949</v>
      </c>
      <c r="W894" t="s">
        <v>224</v>
      </c>
      <c r="X894" s="2" t="s">
        <v>271</v>
      </c>
      <c r="Z894" t="s">
        <v>1069</v>
      </c>
      <c r="AA894" t="s">
        <v>1094</v>
      </c>
      <c r="AB894" t="s">
        <v>1095</v>
      </c>
    </row>
    <row r="895" spans="1:28">
      <c r="A895" s="27" t="s">
        <v>1945</v>
      </c>
      <c r="B895" t="s">
        <v>1099</v>
      </c>
      <c r="C895" t="s">
        <v>1056</v>
      </c>
      <c r="D895" t="s">
        <v>77</v>
      </c>
      <c r="E895" s="1">
        <v>51700</v>
      </c>
      <c r="G895" s="1">
        <v>33275</v>
      </c>
      <c r="I895" s="2">
        <v>5</v>
      </c>
      <c r="N895" s="14" t="s">
        <v>6</v>
      </c>
      <c r="O895" s="3" t="s">
        <v>1088</v>
      </c>
      <c r="P895" s="2" t="s">
        <v>6</v>
      </c>
      <c r="Q895">
        <v>1.98</v>
      </c>
      <c r="R895">
        <v>3.3</v>
      </c>
      <c r="S895">
        <v>22</v>
      </c>
      <c r="T895">
        <v>110</v>
      </c>
      <c r="V895" t="s">
        <v>949</v>
      </c>
      <c r="W895" t="s">
        <v>224</v>
      </c>
      <c r="X895" s="2" t="s">
        <v>271</v>
      </c>
      <c r="Z895" t="s">
        <v>1069</v>
      </c>
      <c r="AA895" t="s">
        <v>1094</v>
      </c>
      <c r="AB895" t="s">
        <v>1095</v>
      </c>
    </row>
    <row r="896" spans="1:28">
      <c r="A896" s="27" t="s">
        <v>1946</v>
      </c>
      <c r="B896" t="s">
        <v>1100</v>
      </c>
      <c r="C896" t="s">
        <v>1056</v>
      </c>
      <c r="D896" t="s">
        <v>77</v>
      </c>
      <c r="E896" s="1">
        <v>59400</v>
      </c>
      <c r="G896" s="1">
        <v>38775</v>
      </c>
      <c r="I896" s="2">
        <v>8</v>
      </c>
      <c r="N896" s="14" t="s">
        <v>6</v>
      </c>
      <c r="O896" s="3" t="s">
        <v>1089</v>
      </c>
      <c r="P896" s="2" t="s">
        <v>6</v>
      </c>
      <c r="Q896">
        <v>1.98</v>
      </c>
      <c r="R896">
        <v>3.3</v>
      </c>
      <c r="S896">
        <v>22</v>
      </c>
      <c r="T896">
        <v>110</v>
      </c>
      <c r="V896" t="s">
        <v>949</v>
      </c>
      <c r="W896" t="s">
        <v>224</v>
      </c>
      <c r="X896" s="2" t="s">
        <v>271</v>
      </c>
      <c r="Z896" t="s">
        <v>1069</v>
      </c>
      <c r="AA896" t="s">
        <v>1094</v>
      </c>
      <c r="AB896" t="s">
        <v>1095</v>
      </c>
    </row>
    <row r="897" spans="1:29">
      <c r="A897" s="27" t="s">
        <v>1947</v>
      </c>
      <c r="B897" t="s">
        <v>1102</v>
      </c>
      <c r="C897" t="s">
        <v>1056</v>
      </c>
      <c r="D897" t="s">
        <v>77</v>
      </c>
      <c r="E897" s="1">
        <v>66000</v>
      </c>
      <c r="G897" s="1">
        <v>44000</v>
      </c>
      <c r="I897" s="2">
        <v>12</v>
      </c>
      <c r="N897" s="14" t="s">
        <v>6</v>
      </c>
      <c r="O897" s="3" t="s">
        <v>1090</v>
      </c>
      <c r="P897" s="2" t="s">
        <v>6</v>
      </c>
      <c r="Q897">
        <v>1.98</v>
      </c>
      <c r="R897">
        <v>3.3</v>
      </c>
      <c r="S897">
        <v>22</v>
      </c>
      <c r="T897">
        <v>110</v>
      </c>
      <c r="V897" t="s">
        <v>949</v>
      </c>
      <c r="W897" t="s">
        <v>224</v>
      </c>
      <c r="X897" s="2" t="s">
        <v>271</v>
      </c>
      <c r="Z897" t="s">
        <v>1069</v>
      </c>
      <c r="AA897" t="s">
        <v>1094</v>
      </c>
      <c r="AB897" t="s">
        <v>1095</v>
      </c>
    </row>
    <row r="898" spans="1:29">
      <c r="A898" s="27" t="s">
        <v>1948</v>
      </c>
      <c r="B898" t="s">
        <v>1101</v>
      </c>
      <c r="C898" t="s">
        <v>1056</v>
      </c>
      <c r="D898" t="s">
        <v>77</v>
      </c>
      <c r="E898" s="1">
        <v>82500</v>
      </c>
      <c r="G898" s="1">
        <v>56100</v>
      </c>
      <c r="I898" s="2">
        <v>16</v>
      </c>
      <c r="N898" s="14" t="s">
        <v>6</v>
      </c>
      <c r="O898" s="3" t="s">
        <v>1091</v>
      </c>
      <c r="P898" s="2" t="s">
        <v>6</v>
      </c>
      <c r="Q898">
        <v>1.98</v>
      </c>
      <c r="R898">
        <v>3.3</v>
      </c>
      <c r="S898">
        <v>22</v>
      </c>
      <c r="T898">
        <v>110</v>
      </c>
      <c r="V898" t="s">
        <v>949</v>
      </c>
      <c r="W898" t="s">
        <v>224</v>
      </c>
      <c r="X898" s="2" t="s">
        <v>271</v>
      </c>
      <c r="Z898" t="s">
        <v>1069</v>
      </c>
      <c r="AA898" t="s">
        <v>1094</v>
      </c>
      <c r="AB898" t="s">
        <v>1095</v>
      </c>
    </row>
    <row r="899" spans="1:29">
      <c r="A899" s="27" t="s">
        <v>1952</v>
      </c>
      <c r="B899" t="s">
        <v>1103</v>
      </c>
      <c r="C899" t="s">
        <v>1056</v>
      </c>
      <c r="D899" t="s">
        <v>77</v>
      </c>
      <c r="E899" s="1">
        <v>22000</v>
      </c>
      <c r="I899" s="2">
        <v>0.29296875</v>
      </c>
      <c r="N899" s="14" t="s">
        <v>6</v>
      </c>
      <c r="O899" s="3" t="s">
        <v>25</v>
      </c>
      <c r="P899" s="2" t="s">
        <v>6</v>
      </c>
      <c r="Q899">
        <v>1.98</v>
      </c>
      <c r="R899">
        <v>3.3</v>
      </c>
      <c r="S899">
        <v>22</v>
      </c>
      <c r="T899">
        <v>110</v>
      </c>
      <c r="V899" t="s">
        <v>949</v>
      </c>
      <c r="W899" t="s">
        <v>7</v>
      </c>
      <c r="X899" s="2" t="s">
        <v>271</v>
      </c>
      <c r="Z899" t="s">
        <v>1069</v>
      </c>
      <c r="AA899" t="s">
        <v>1115</v>
      </c>
      <c r="AB899" t="s">
        <v>1116</v>
      </c>
      <c r="AC899" t="s">
        <v>1117</v>
      </c>
    </row>
    <row r="900" spans="1:29">
      <c r="A900" s="27" t="s">
        <v>1953</v>
      </c>
      <c r="B900" t="s">
        <v>1104</v>
      </c>
      <c r="C900" t="s">
        <v>1056</v>
      </c>
      <c r="D900" t="s">
        <v>77</v>
      </c>
      <c r="E900" s="1">
        <v>38000</v>
      </c>
      <c r="I900" s="2">
        <v>6.5</v>
      </c>
      <c r="N900" s="14" t="s">
        <v>6</v>
      </c>
      <c r="O900" s="3" t="s">
        <v>50</v>
      </c>
      <c r="P900" s="2" t="s">
        <v>6</v>
      </c>
      <c r="Q900">
        <v>1.98</v>
      </c>
      <c r="R900">
        <v>3.3</v>
      </c>
      <c r="S900">
        <v>22</v>
      </c>
      <c r="T900">
        <v>110</v>
      </c>
      <c r="V900" t="s">
        <v>949</v>
      </c>
      <c r="W900" t="s">
        <v>7</v>
      </c>
      <c r="X900" s="2" t="s">
        <v>271</v>
      </c>
      <c r="Z900" t="s">
        <v>1069</v>
      </c>
      <c r="AA900" t="s">
        <v>1115</v>
      </c>
      <c r="AB900" t="s">
        <v>1116</v>
      </c>
      <c r="AC900" t="s">
        <v>1117</v>
      </c>
    </row>
    <row r="901" spans="1:29">
      <c r="A901" s="27" t="s">
        <v>1954</v>
      </c>
      <c r="B901" t="s">
        <v>1105</v>
      </c>
      <c r="C901" t="s">
        <v>1056</v>
      </c>
      <c r="D901" t="s">
        <v>77</v>
      </c>
      <c r="E901" s="1">
        <v>45000</v>
      </c>
      <c r="I901" s="2">
        <v>11</v>
      </c>
      <c r="K901" s="2" t="s">
        <v>737</v>
      </c>
      <c r="L901" s="2" t="s">
        <v>738</v>
      </c>
      <c r="N901" s="14" t="s">
        <v>6</v>
      </c>
      <c r="O901" s="3" t="s">
        <v>50</v>
      </c>
      <c r="P901" s="2" t="s">
        <v>6</v>
      </c>
      <c r="Q901">
        <v>1.98</v>
      </c>
      <c r="R901">
        <v>3.3</v>
      </c>
      <c r="S901">
        <v>22</v>
      </c>
      <c r="T901">
        <v>110</v>
      </c>
      <c r="V901" t="s">
        <v>949</v>
      </c>
      <c r="W901" t="s">
        <v>7</v>
      </c>
      <c r="X901" s="2" t="s">
        <v>271</v>
      </c>
      <c r="Z901" t="s">
        <v>1069</v>
      </c>
      <c r="AA901" t="s">
        <v>1115</v>
      </c>
      <c r="AB901" t="s">
        <v>1116</v>
      </c>
      <c r="AC901" t="s">
        <v>1117</v>
      </c>
    </row>
    <row r="902" spans="1:29">
      <c r="A902" s="27" t="s">
        <v>1955</v>
      </c>
      <c r="B902" t="s">
        <v>1106</v>
      </c>
      <c r="C902" t="s">
        <v>1056</v>
      </c>
      <c r="D902" t="s">
        <v>77</v>
      </c>
      <c r="E902" s="1">
        <v>30690</v>
      </c>
      <c r="I902" s="2">
        <v>0.29296875</v>
      </c>
      <c r="N902" s="14" t="s">
        <v>6</v>
      </c>
      <c r="O902" s="3" t="s">
        <v>25</v>
      </c>
      <c r="P902" s="2" t="s">
        <v>6</v>
      </c>
      <c r="Q902">
        <v>1.98</v>
      </c>
      <c r="R902">
        <v>3.3</v>
      </c>
      <c r="S902">
        <v>22</v>
      </c>
      <c r="T902">
        <v>110</v>
      </c>
      <c r="V902" t="s">
        <v>949</v>
      </c>
      <c r="W902" t="s">
        <v>7</v>
      </c>
      <c r="X902" s="2" t="s">
        <v>271</v>
      </c>
      <c r="Z902" t="s">
        <v>1069</v>
      </c>
      <c r="AA902" t="s">
        <v>1115</v>
      </c>
      <c r="AB902" t="s">
        <v>1116</v>
      </c>
      <c r="AC902" t="s">
        <v>1117</v>
      </c>
    </row>
    <row r="903" spans="1:29">
      <c r="A903" s="27" t="s">
        <v>1956</v>
      </c>
      <c r="B903" t="s">
        <v>1107</v>
      </c>
      <c r="C903" t="s">
        <v>1056</v>
      </c>
      <c r="D903" t="s">
        <v>77</v>
      </c>
      <c r="E903" s="1">
        <v>37400</v>
      </c>
      <c r="I903" s="2">
        <v>1.2</v>
      </c>
      <c r="N903" s="14" t="s">
        <v>6</v>
      </c>
      <c r="O903" s="3" t="s">
        <v>25</v>
      </c>
      <c r="P903" s="2" t="s">
        <v>6</v>
      </c>
      <c r="Q903">
        <v>1.98</v>
      </c>
      <c r="R903">
        <v>3.3</v>
      </c>
      <c r="S903">
        <v>22</v>
      </c>
      <c r="T903">
        <v>110</v>
      </c>
      <c r="V903" t="s">
        <v>949</v>
      </c>
      <c r="W903" t="s">
        <v>7</v>
      </c>
      <c r="X903" s="2" t="s">
        <v>271</v>
      </c>
      <c r="Z903" t="s">
        <v>1069</v>
      </c>
      <c r="AA903" t="s">
        <v>1115</v>
      </c>
      <c r="AB903" t="s">
        <v>1116</v>
      </c>
      <c r="AC903" t="s">
        <v>1117</v>
      </c>
    </row>
    <row r="904" spans="1:29">
      <c r="A904" s="27" t="s">
        <v>1957</v>
      </c>
      <c r="B904" t="s">
        <v>1108</v>
      </c>
      <c r="C904" t="s">
        <v>1056</v>
      </c>
      <c r="D904" t="s">
        <v>77</v>
      </c>
      <c r="E904" s="1">
        <v>44000</v>
      </c>
      <c r="I904" s="2">
        <v>2.2000000000000002</v>
      </c>
      <c r="N904" s="14" t="s">
        <v>6</v>
      </c>
      <c r="O904" s="3" t="s">
        <v>25</v>
      </c>
      <c r="P904" s="2" t="s">
        <v>6</v>
      </c>
      <c r="Q904">
        <v>1.98</v>
      </c>
      <c r="R904">
        <v>3.3</v>
      </c>
      <c r="S904">
        <v>22</v>
      </c>
      <c r="T904">
        <v>110</v>
      </c>
      <c r="V904" t="s">
        <v>949</v>
      </c>
      <c r="W904" t="s">
        <v>7</v>
      </c>
      <c r="X904" s="2" t="s">
        <v>271</v>
      </c>
      <c r="Z904" t="s">
        <v>1069</v>
      </c>
      <c r="AA904" t="s">
        <v>1115</v>
      </c>
      <c r="AB904" t="s">
        <v>1116</v>
      </c>
      <c r="AC904" t="s">
        <v>1117</v>
      </c>
    </row>
    <row r="905" spans="1:29">
      <c r="A905" s="27" t="s">
        <v>1958</v>
      </c>
      <c r="B905" t="s">
        <v>1109</v>
      </c>
      <c r="C905" t="s">
        <v>1056</v>
      </c>
      <c r="D905" t="s">
        <v>77</v>
      </c>
      <c r="E905" s="1">
        <v>49500</v>
      </c>
      <c r="I905" s="2">
        <v>3.5</v>
      </c>
      <c r="N905" s="14" t="s">
        <v>6</v>
      </c>
      <c r="O905" s="3" t="s">
        <v>25</v>
      </c>
      <c r="P905" s="2" t="s">
        <v>6</v>
      </c>
      <c r="Q905">
        <v>1.98</v>
      </c>
      <c r="R905">
        <v>3.3</v>
      </c>
      <c r="S905">
        <v>22</v>
      </c>
      <c r="T905">
        <v>110</v>
      </c>
      <c r="V905" t="s">
        <v>949</v>
      </c>
      <c r="W905" t="s">
        <v>7</v>
      </c>
      <c r="X905" s="2" t="s">
        <v>271</v>
      </c>
      <c r="Z905" t="s">
        <v>1069</v>
      </c>
      <c r="AA905" t="s">
        <v>1115</v>
      </c>
      <c r="AB905" t="s">
        <v>1116</v>
      </c>
      <c r="AC905" t="s">
        <v>1117</v>
      </c>
    </row>
    <row r="906" spans="1:29">
      <c r="A906" s="27" t="s">
        <v>1959</v>
      </c>
      <c r="B906" t="s">
        <v>1110</v>
      </c>
      <c r="C906" t="s">
        <v>1056</v>
      </c>
      <c r="D906" t="s">
        <v>77</v>
      </c>
      <c r="E906" s="1">
        <v>53900</v>
      </c>
      <c r="I906" s="2">
        <v>6.5</v>
      </c>
      <c r="N906" s="14" t="s">
        <v>6</v>
      </c>
      <c r="O906" s="3" t="s">
        <v>50</v>
      </c>
      <c r="P906" s="2" t="s">
        <v>6</v>
      </c>
      <c r="Q906">
        <v>1.98</v>
      </c>
      <c r="R906">
        <v>3.3</v>
      </c>
      <c r="S906">
        <v>22</v>
      </c>
      <c r="T906">
        <v>110</v>
      </c>
      <c r="V906" t="s">
        <v>949</v>
      </c>
      <c r="W906" t="s">
        <v>7</v>
      </c>
      <c r="X906" s="2" t="s">
        <v>271</v>
      </c>
      <c r="Z906" t="s">
        <v>1069</v>
      </c>
      <c r="AA906" t="s">
        <v>1115</v>
      </c>
      <c r="AB906" t="s">
        <v>1116</v>
      </c>
      <c r="AC906" t="s">
        <v>1117</v>
      </c>
    </row>
    <row r="907" spans="1:29">
      <c r="A907" s="27" t="s">
        <v>1960</v>
      </c>
      <c r="B907" t="s">
        <v>1111</v>
      </c>
      <c r="C907" t="s">
        <v>1056</v>
      </c>
      <c r="D907" t="s">
        <v>77</v>
      </c>
      <c r="E907" s="1">
        <v>62700</v>
      </c>
      <c r="I907" s="2">
        <v>11</v>
      </c>
      <c r="N907" s="14" t="s">
        <v>6</v>
      </c>
      <c r="O907" s="3" t="s">
        <v>50</v>
      </c>
      <c r="P907" s="2" t="s">
        <v>6</v>
      </c>
      <c r="Q907">
        <v>1.98</v>
      </c>
      <c r="R907">
        <v>3.3</v>
      </c>
      <c r="S907">
        <v>22</v>
      </c>
      <c r="T907">
        <v>110</v>
      </c>
      <c r="V907" t="s">
        <v>949</v>
      </c>
      <c r="W907" t="s">
        <v>7</v>
      </c>
      <c r="X907" s="2" t="s">
        <v>271</v>
      </c>
      <c r="Z907" t="s">
        <v>1069</v>
      </c>
      <c r="AA907" t="s">
        <v>1115</v>
      </c>
      <c r="AB907" t="s">
        <v>1116</v>
      </c>
      <c r="AC907" t="s">
        <v>1117</v>
      </c>
    </row>
    <row r="908" spans="1:29">
      <c r="A908" s="27" t="s">
        <v>1961</v>
      </c>
      <c r="B908" t="s">
        <v>1112</v>
      </c>
      <c r="C908" t="s">
        <v>1056</v>
      </c>
      <c r="D908" t="s">
        <v>77</v>
      </c>
      <c r="E908" s="1">
        <v>72600</v>
      </c>
      <c r="I908" s="2">
        <v>16</v>
      </c>
      <c r="N908" s="14" t="s">
        <v>6</v>
      </c>
      <c r="O908" s="3" t="s">
        <v>50</v>
      </c>
      <c r="P908" s="2" t="s">
        <v>6</v>
      </c>
      <c r="Q908">
        <v>1.98</v>
      </c>
      <c r="R908">
        <v>3.3</v>
      </c>
      <c r="S908">
        <v>22</v>
      </c>
      <c r="T908">
        <v>110</v>
      </c>
      <c r="V908" t="s">
        <v>949</v>
      </c>
      <c r="W908" t="s">
        <v>7</v>
      </c>
      <c r="X908" s="2" t="s">
        <v>271</v>
      </c>
      <c r="Z908" t="s">
        <v>1069</v>
      </c>
      <c r="AA908" t="s">
        <v>1115</v>
      </c>
      <c r="AB908" t="s">
        <v>1116</v>
      </c>
      <c r="AC908" t="s">
        <v>1117</v>
      </c>
    </row>
    <row r="909" spans="1:29">
      <c r="A909" s="27" t="s">
        <v>1962</v>
      </c>
      <c r="B909" t="s">
        <v>1113</v>
      </c>
      <c r="C909" t="s">
        <v>1056</v>
      </c>
      <c r="D909" t="s">
        <v>77</v>
      </c>
      <c r="E909" s="1">
        <v>84700</v>
      </c>
      <c r="I909" s="2">
        <v>20</v>
      </c>
      <c r="N909" s="14" t="s">
        <v>6</v>
      </c>
      <c r="O909" s="3" t="s">
        <v>50</v>
      </c>
      <c r="P909" s="2" t="s">
        <v>6</v>
      </c>
      <c r="Q909">
        <v>1.98</v>
      </c>
      <c r="R909">
        <v>3.3</v>
      </c>
      <c r="S909">
        <v>22</v>
      </c>
      <c r="T909">
        <v>110</v>
      </c>
      <c r="V909" t="s">
        <v>949</v>
      </c>
      <c r="W909" t="s">
        <v>7</v>
      </c>
      <c r="X909" s="2" t="s">
        <v>271</v>
      </c>
      <c r="Z909" t="s">
        <v>1069</v>
      </c>
      <c r="AA909" t="s">
        <v>1115</v>
      </c>
      <c r="AB909" t="s">
        <v>1116</v>
      </c>
      <c r="AC909" t="s">
        <v>1117</v>
      </c>
    </row>
    <row r="910" spans="1:29">
      <c r="A910" s="27" t="s">
        <v>1963</v>
      </c>
      <c r="B910" t="s">
        <v>1114</v>
      </c>
      <c r="C910" t="s">
        <v>1056</v>
      </c>
      <c r="D910" t="s">
        <v>77</v>
      </c>
      <c r="E910" s="1">
        <v>106700</v>
      </c>
      <c r="I910" s="2">
        <v>35</v>
      </c>
      <c r="N910" s="14" t="s">
        <v>6</v>
      </c>
      <c r="O910" s="3" t="s">
        <v>50</v>
      </c>
      <c r="P910" s="2" t="s">
        <v>6</v>
      </c>
      <c r="Q910">
        <v>1.98</v>
      </c>
      <c r="R910">
        <v>3.3</v>
      </c>
      <c r="S910">
        <v>22</v>
      </c>
      <c r="T910">
        <v>110</v>
      </c>
      <c r="V910" t="s">
        <v>949</v>
      </c>
      <c r="W910" t="s">
        <v>7</v>
      </c>
      <c r="X910" s="2" t="s">
        <v>271</v>
      </c>
      <c r="Z910" t="s">
        <v>1069</v>
      </c>
      <c r="AA910" t="s">
        <v>1115</v>
      </c>
      <c r="AB910" t="s">
        <v>1116</v>
      </c>
      <c r="AC910" t="s">
        <v>1117</v>
      </c>
    </row>
    <row r="911" spans="1:29">
      <c r="A911" s="27" t="s">
        <v>1964</v>
      </c>
      <c r="B911" t="s">
        <v>1118</v>
      </c>
      <c r="C911" t="s">
        <v>1056</v>
      </c>
      <c r="D911" t="s">
        <v>77</v>
      </c>
      <c r="E911" s="1">
        <v>22000</v>
      </c>
      <c r="I911" s="2">
        <v>0.29296875</v>
      </c>
      <c r="N911" s="14" t="s">
        <v>6</v>
      </c>
      <c r="O911" s="3" t="s">
        <v>25</v>
      </c>
      <c r="P911" s="2" t="s">
        <v>6</v>
      </c>
      <c r="Q911">
        <v>1.98</v>
      </c>
      <c r="R911">
        <v>3.3</v>
      </c>
      <c r="S911">
        <v>22</v>
      </c>
      <c r="T911">
        <v>110</v>
      </c>
      <c r="V911" t="s">
        <v>949</v>
      </c>
      <c r="W911" s="2" t="s">
        <v>224</v>
      </c>
      <c r="X911" s="2" t="s">
        <v>271</v>
      </c>
      <c r="Z911" t="s">
        <v>1069</v>
      </c>
      <c r="AA911" t="s">
        <v>1128</v>
      </c>
      <c r="AB911" t="s">
        <v>1129</v>
      </c>
      <c r="AC911" t="s">
        <v>1117</v>
      </c>
    </row>
    <row r="912" spans="1:29">
      <c r="A912" s="27" t="s">
        <v>1965</v>
      </c>
      <c r="B912" t="s">
        <v>1119</v>
      </c>
      <c r="C912" t="s">
        <v>1056</v>
      </c>
      <c r="D912" t="s">
        <v>77</v>
      </c>
      <c r="E912" s="1">
        <v>30690</v>
      </c>
      <c r="I912" s="2">
        <v>0.29296875</v>
      </c>
      <c r="N912" s="14" t="s">
        <v>6</v>
      </c>
      <c r="O912" s="3" t="s">
        <v>25</v>
      </c>
      <c r="P912" s="2" t="s">
        <v>6</v>
      </c>
      <c r="Q912">
        <v>1.98</v>
      </c>
      <c r="R912">
        <v>3.3</v>
      </c>
      <c r="S912">
        <v>22</v>
      </c>
      <c r="T912">
        <v>110</v>
      </c>
      <c r="V912" t="s">
        <v>949</v>
      </c>
      <c r="W912" s="2" t="s">
        <v>224</v>
      </c>
      <c r="X912" s="2" t="s">
        <v>271</v>
      </c>
      <c r="Z912" t="s">
        <v>1069</v>
      </c>
      <c r="AA912" t="s">
        <v>1128</v>
      </c>
      <c r="AB912" t="s">
        <v>1129</v>
      </c>
      <c r="AC912" t="s">
        <v>1117</v>
      </c>
    </row>
    <row r="913" spans="1:29">
      <c r="A913" s="27" t="s">
        <v>1966</v>
      </c>
      <c r="B913" t="s">
        <v>1120</v>
      </c>
      <c r="C913" t="s">
        <v>1056</v>
      </c>
      <c r="D913" t="s">
        <v>77</v>
      </c>
      <c r="E913" s="1">
        <v>37400</v>
      </c>
      <c r="I913" s="2">
        <v>1.2</v>
      </c>
      <c r="N913" s="14" t="s">
        <v>6</v>
      </c>
      <c r="O913" s="3" t="s">
        <v>25</v>
      </c>
      <c r="P913" s="2" t="s">
        <v>6</v>
      </c>
      <c r="Q913">
        <v>1.98</v>
      </c>
      <c r="R913">
        <v>3.3</v>
      </c>
      <c r="S913">
        <v>22</v>
      </c>
      <c r="T913">
        <v>110</v>
      </c>
      <c r="V913" t="s">
        <v>949</v>
      </c>
      <c r="W913" s="2" t="s">
        <v>224</v>
      </c>
      <c r="X913" s="2" t="s">
        <v>271</v>
      </c>
      <c r="Z913" t="s">
        <v>1069</v>
      </c>
      <c r="AA913" t="s">
        <v>1128</v>
      </c>
      <c r="AB913" t="s">
        <v>1129</v>
      </c>
      <c r="AC913" t="s">
        <v>1117</v>
      </c>
    </row>
    <row r="914" spans="1:29">
      <c r="A914" s="27" t="s">
        <v>1967</v>
      </c>
      <c r="B914" t="s">
        <v>1121</v>
      </c>
      <c r="C914" t="s">
        <v>1056</v>
      </c>
      <c r="D914" t="s">
        <v>77</v>
      </c>
      <c r="E914" s="1">
        <v>44000</v>
      </c>
      <c r="I914" s="2">
        <v>2.2000000000000002</v>
      </c>
      <c r="N914" s="14" t="s">
        <v>6</v>
      </c>
      <c r="O914" s="3" t="s">
        <v>25</v>
      </c>
      <c r="P914" s="2" t="s">
        <v>6</v>
      </c>
      <c r="Q914">
        <v>1.98</v>
      </c>
      <c r="R914">
        <v>3.3</v>
      </c>
      <c r="S914">
        <v>22</v>
      </c>
      <c r="T914">
        <v>110</v>
      </c>
      <c r="V914" t="s">
        <v>949</v>
      </c>
      <c r="W914" s="2" t="s">
        <v>224</v>
      </c>
      <c r="X914" s="2" t="s">
        <v>271</v>
      </c>
      <c r="Z914" t="s">
        <v>1069</v>
      </c>
      <c r="AA914" t="s">
        <v>1128</v>
      </c>
      <c r="AB914" t="s">
        <v>1129</v>
      </c>
      <c r="AC914" t="s">
        <v>1117</v>
      </c>
    </row>
    <row r="915" spans="1:29">
      <c r="A915" s="27" t="s">
        <v>1968</v>
      </c>
      <c r="B915" t="s">
        <v>1122</v>
      </c>
      <c r="C915" t="s">
        <v>1056</v>
      </c>
      <c r="D915" t="s">
        <v>77</v>
      </c>
      <c r="E915" s="1">
        <v>49500</v>
      </c>
      <c r="I915" s="2">
        <v>3.5</v>
      </c>
      <c r="N915" s="14" t="s">
        <v>6</v>
      </c>
      <c r="O915" s="3" t="s">
        <v>25</v>
      </c>
      <c r="P915" s="2" t="s">
        <v>6</v>
      </c>
      <c r="Q915">
        <v>1.98</v>
      </c>
      <c r="R915">
        <v>3.3</v>
      </c>
      <c r="S915">
        <v>22</v>
      </c>
      <c r="T915">
        <v>110</v>
      </c>
      <c r="V915" t="s">
        <v>949</v>
      </c>
      <c r="W915" s="2" t="s">
        <v>224</v>
      </c>
      <c r="X915" s="2" t="s">
        <v>271</v>
      </c>
      <c r="Z915" t="s">
        <v>1069</v>
      </c>
      <c r="AA915" t="s">
        <v>1128</v>
      </c>
      <c r="AB915" t="s">
        <v>1129</v>
      </c>
      <c r="AC915" t="s">
        <v>1117</v>
      </c>
    </row>
    <row r="916" spans="1:29">
      <c r="A916" s="27" t="s">
        <v>1969</v>
      </c>
      <c r="B916" t="s">
        <v>1123</v>
      </c>
      <c r="C916" t="s">
        <v>1056</v>
      </c>
      <c r="D916" t="s">
        <v>77</v>
      </c>
      <c r="E916" s="1">
        <v>52900</v>
      </c>
      <c r="I916" s="2">
        <v>6.5</v>
      </c>
      <c r="N916" s="14" t="s">
        <v>6</v>
      </c>
      <c r="O916" s="3" t="s">
        <v>50</v>
      </c>
      <c r="P916" s="2" t="s">
        <v>6</v>
      </c>
      <c r="Q916">
        <v>1.98</v>
      </c>
      <c r="R916">
        <v>3.3</v>
      </c>
      <c r="S916">
        <v>22</v>
      </c>
      <c r="T916">
        <v>110</v>
      </c>
      <c r="V916" t="s">
        <v>949</v>
      </c>
      <c r="W916" s="2" t="s">
        <v>224</v>
      </c>
      <c r="X916" s="2" t="s">
        <v>271</v>
      </c>
      <c r="Z916" t="s">
        <v>1069</v>
      </c>
      <c r="AA916" t="s">
        <v>1128</v>
      </c>
      <c r="AB916" t="s">
        <v>1129</v>
      </c>
      <c r="AC916" t="s">
        <v>1117</v>
      </c>
    </row>
    <row r="917" spans="1:29">
      <c r="A917" s="27" t="s">
        <v>1970</v>
      </c>
      <c r="B917" t="s">
        <v>1124</v>
      </c>
      <c r="C917" t="s">
        <v>1056</v>
      </c>
      <c r="D917" t="s">
        <v>77</v>
      </c>
      <c r="E917" s="1">
        <v>62700</v>
      </c>
      <c r="I917" s="2">
        <v>11</v>
      </c>
      <c r="K917" s="2" t="s">
        <v>737</v>
      </c>
      <c r="L917" s="2" t="s">
        <v>738</v>
      </c>
      <c r="N917" s="14" t="s">
        <v>6</v>
      </c>
      <c r="O917" s="3" t="s">
        <v>50</v>
      </c>
      <c r="P917" s="2" t="s">
        <v>6</v>
      </c>
      <c r="Q917">
        <v>1.98</v>
      </c>
      <c r="R917">
        <v>3.3</v>
      </c>
      <c r="S917">
        <v>22</v>
      </c>
      <c r="T917">
        <v>110</v>
      </c>
      <c r="V917" t="s">
        <v>949</v>
      </c>
      <c r="W917" s="2" t="s">
        <v>224</v>
      </c>
      <c r="X917" s="2" t="s">
        <v>271</v>
      </c>
      <c r="Z917" t="s">
        <v>1069</v>
      </c>
      <c r="AA917" t="s">
        <v>1128</v>
      </c>
      <c r="AB917" t="s">
        <v>1129</v>
      </c>
      <c r="AC917" t="s">
        <v>1117</v>
      </c>
    </row>
    <row r="918" spans="1:29">
      <c r="A918" s="27" t="s">
        <v>1971</v>
      </c>
      <c r="B918" t="s">
        <v>1125</v>
      </c>
      <c r="C918" t="s">
        <v>1056</v>
      </c>
      <c r="D918" t="s">
        <v>77</v>
      </c>
      <c r="E918" s="1">
        <v>72600</v>
      </c>
      <c r="I918" s="2">
        <v>16</v>
      </c>
      <c r="K918" s="2" t="s">
        <v>737</v>
      </c>
      <c r="L918" s="2" t="s">
        <v>738</v>
      </c>
      <c r="N918" s="14" t="s">
        <v>6</v>
      </c>
      <c r="O918" s="3" t="s">
        <v>50</v>
      </c>
      <c r="P918" s="2" t="s">
        <v>6</v>
      </c>
      <c r="Q918">
        <v>1.98</v>
      </c>
      <c r="R918">
        <v>3.3</v>
      </c>
      <c r="S918">
        <v>22</v>
      </c>
      <c r="T918">
        <v>110</v>
      </c>
      <c r="V918" t="s">
        <v>949</v>
      </c>
      <c r="W918" s="2" t="s">
        <v>224</v>
      </c>
      <c r="X918" s="2" t="s">
        <v>271</v>
      </c>
      <c r="Z918" t="s">
        <v>1069</v>
      </c>
      <c r="AA918" t="s">
        <v>1128</v>
      </c>
      <c r="AB918" t="s">
        <v>1129</v>
      </c>
      <c r="AC918" t="s">
        <v>1117</v>
      </c>
    </row>
    <row r="919" spans="1:29">
      <c r="A919" s="27" t="s">
        <v>1972</v>
      </c>
      <c r="B919" t="s">
        <v>1126</v>
      </c>
      <c r="C919" t="s">
        <v>1056</v>
      </c>
      <c r="D919" t="s">
        <v>77</v>
      </c>
      <c r="E919" s="1">
        <v>84700</v>
      </c>
      <c r="I919" s="2">
        <v>20</v>
      </c>
      <c r="K919" s="2" t="s">
        <v>737</v>
      </c>
      <c r="L919" s="2" t="s">
        <v>738</v>
      </c>
      <c r="N919" s="14" t="s">
        <v>6</v>
      </c>
      <c r="O919" s="3" t="s">
        <v>50</v>
      </c>
      <c r="P919" s="2" t="s">
        <v>6</v>
      </c>
      <c r="Q919">
        <v>1.98</v>
      </c>
      <c r="R919">
        <v>3.3</v>
      </c>
      <c r="S919">
        <v>22</v>
      </c>
      <c r="T919">
        <v>110</v>
      </c>
      <c r="V919" t="s">
        <v>949</v>
      </c>
      <c r="W919" s="2" t="s">
        <v>224</v>
      </c>
      <c r="X919" s="2" t="s">
        <v>271</v>
      </c>
      <c r="Z919" t="s">
        <v>1069</v>
      </c>
      <c r="AA919" t="s">
        <v>1128</v>
      </c>
      <c r="AB919" t="s">
        <v>1129</v>
      </c>
      <c r="AC919" t="s">
        <v>1117</v>
      </c>
    </row>
    <row r="920" spans="1:29">
      <c r="A920" s="27" t="s">
        <v>1973</v>
      </c>
      <c r="B920" t="s">
        <v>1127</v>
      </c>
      <c r="C920" t="s">
        <v>1056</v>
      </c>
      <c r="D920" t="s">
        <v>77</v>
      </c>
      <c r="E920" s="1">
        <v>106700</v>
      </c>
      <c r="I920" s="2">
        <v>35</v>
      </c>
      <c r="K920" s="2" t="s">
        <v>737</v>
      </c>
      <c r="L920" s="2" t="s">
        <v>738</v>
      </c>
      <c r="N920" s="14" t="s">
        <v>6</v>
      </c>
      <c r="O920" s="3" t="s">
        <v>50</v>
      </c>
      <c r="P920" s="2" t="s">
        <v>6</v>
      </c>
      <c r="Q920">
        <v>1.98</v>
      </c>
      <c r="R920">
        <v>3.3</v>
      </c>
      <c r="S920">
        <v>22</v>
      </c>
      <c r="T920">
        <v>110</v>
      </c>
      <c r="V920" t="s">
        <v>949</v>
      </c>
      <c r="W920" s="2" t="s">
        <v>224</v>
      </c>
      <c r="X920" s="2" t="s">
        <v>271</v>
      </c>
      <c r="Z920" t="s">
        <v>1069</v>
      </c>
      <c r="AA920" t="s">
        <v>1128</v>
      </c>
      <c r="AB920" t="s">
        <v>1129</v>
      </c>
      <c r="AC920" t="s">
        <v>1117</v>
      </c>
    </row>
    <row r="921" spans="1:29">
      <c r="A921" s="27" t="s">
        <v>1988</v>
      </c>
      <c r="B921" t="s">
        <v>1130</v>
      </c>
      <c r="C921" t="s">
        <v>1056</v>
      </c>
      <c r="D921" t="s">
        <v>77</v>
      </c>
      <c r="E921" s="1">
        <v>66000</v>
      </c>
      <c r="I921" s="2">
        <v>100</v>
      </c>
      <c r="L921" s="2" t="s">
        <v>736</v>
      </c>
      <c r="N921" s="14" t="s">
        <v>6</v>
      </c>
      <c r="O921" s="3" t="s">
        <v>50</v>
      </c>
      <c r="P921" s="2" t="s">
        <v>6</v>
      </c>
      <c r="Q921">
        <v>4.4000000000000004</v>
      </c>
      <c r="R921">
        <v>8.8000000000000007</v>
      </c>
      <c r="S921">
        <v>22</v>
      </c>
      <c r="T921">
        <v>33</v>
      </c>
      <c r="U921">
        <v>110</v>
      </c>
      <c r="V921" t="s">
        <v>949</v>
      </c>
      <c r="W921" t="s">
        <v>2039</v>
      </c>
      <c r="X921" s="2" t="s">
        <v>399</v>
      </c>
      <c r="Y921" t="s">
        <v>16</v>
      </c>
      <c r="Z921" t="s">
        <v>1069</v>
      </c>
    </row>
    <row r="922" spans="1:29">
      <c r="A922" s="27" t="s">
        <v>1989</v>
      </c>
      <c r="B922" t="s">
        <v>405</v>
      </c>
      <c r="C922" t="s">
        <v>1056</v>
      </c>
      <c r="D922" t="s">
        <v>77</v>
      </c>
      <c r="E922" s="1">
        <v>59900</v>
      </c>
      <c r="I922" s="2">
        <v>11</v>
      </c>
      <c r="K922" s="2" t="s">
        <v>737</v>
      </c>
      <c r="L922" s="2" t="s">
        <v>738</v>
      </c>
      <c r="N922" s="14" t="s">
        <v>6</v>
      </c>
      <c r="O922" s="3" t="s">
        <v>50</v>
      </c>
      <c r="P922" s="2" t="s">
        <v>6</v>
      </c>
      <c r="Q922">
        <v>4.4000000000000004</v>
      </c>
      <c r="R922">
        <v>8.8000000000000007</v>
      </c>
      <c r="S922">
        <v>22</v>
      </c>
      <c r="T922">
        <v>33</v>
      </c>
      <c r="U922">
        <v>110</v>
      </c>
      <c r="V922" t="s">
        <v>949</v>
      </c>
      <c r="W922" t="s">
        <v>2039</v>
      </c>
      <c r="X922" s="2" t="s">
        <v>399</v>
      </c>
      <c r="Y922" t="s">
        <v>16</v>
      </c>
      <c r="Z922" t="s">
        <v>1069</v>
      </c>
    </row>
    <row r="923" spans="1:29">
      <c r="A923" s="27" t="s">
        <v>1990</v>
      </c>
      <c r="B923" t="s">
        <v>404</v>
      </c>
      <c r="C923" t="s">
        <v>1056</v>
      </c>
      <c r="D923" t="s">
        <v>77</v>
      </c>
      <c r="E923" s="1">
        <v>55000</v>
      </c>
      <c r="I923" s="2">
        <v>6.5</v>
      </c>
      <c r="N923" s="14" t="s">
        <v>6</v>
      </c>
      <c r="O923" s="3" t="s">
        <v>50</v>
      </c>
      <c r="P923" s="2" t="s">
        <v>6</v>
      </c>
      <c r="Q923">
        <v>4.4000000000000004</v>
      </c>
      <c r="R923">
        <v>8.8000000000000007</v>
      </c>
      <c r="S923">
        <v>22</v>
      </c>
      <c r="T923">
        <v>33</v>
      </c>
      <c r="U923">
        <v>110</v>
      </c>
      <c r="V923" t="s">
        <v>949</v>
      </c>
      <c r="W923" t="s">
        <v>2039</v>
      </c>
      <c r="X923" s="2" t="s">
        <v>399</v>
      </c>
      <c r="Y923" t="s">
        <v>16</v>
      </c>
      <c r="Z923" t="s">
        <v>1069</v>
      </c>
    </row>
    <row r="924" spans="1:29">
      <c r="A924" s="27" t="s">
        <v>1991</v>
      </c>
      <c r="B924" t="s">
        <v>403</v>
      </c>
      <c r="C924" t="s">
        <v>1056</v>
      </c>
      <c r="D924" t="s">
        <v>77</v>
      </c>
      <c r="E924" s="1">
        <v>49900</v>
      </c>
      <c r="I924" s="2">
        <v>3.5</v>
      </c>
      <c r="N924" s="14" t="s">
        <v>6</v>
      </c>
      <c r="O924" s="3" t="s">
        <v>25</v>
      </c>
      <c r="P924" s="2" t="s">
        <v>6</v>
      </c>
      <c r="Q924">
        <v>4.4000000000000004</v>
      </c>
      <c r="R924">
        <v>8.8000000000000007</v>
      </c>
      <c r="S924">
        <v>22</v>
      </c>
      <c r="T924">
        <v>33</v>
      </c>
      <c r="U924">
        <v>110</v>
      </c>
      <c r="V924" t="s">
        <v>949</v>
      </c>
      <c r="W924" t="s">
        <v>2039</v>
      </c>
      <c r="X924" s="2" t="s">
        <v>399</v>
      </c>
      <c r="Y924" t="s">
        <v>16</v>
      </c>
      <c r="Z924" t="s">
        <v>1069</v>
      </c>
    </row>
    <row r="925" spans="1:29">
      <c r="A925" s="27" t="s">
        <v>1992</v>
      </c>
      <c r="B925" t="s">
        <v>402</v>
      </c>
      <c r="C925" t="s">
        <v>1056</v>
      </c>
      <c r="D925" t="s">
        <v>77</v>
      </c>
      <c r="E925" s="1">
        <v>45000</v>
      </c>
      <c r="I925" s="2">
        <v>2.2000000000000002</v>
      </c>
      <c r="N925" s="14" t="s">
        <v>6</v>
      </c>
      <c r="O925" s="3" t="s">
        <v>25</v>
      </c>
      <c r="P925" s="2" t="s">
        <v>6</v>
      </c>
      <c r="Q925">
        <v>4.4000000000000004</v>
      </c>
      <c r="R925">
        <v>8.8000000000000007</v>
      </c>
      <c r="S925">
        <v>22</v>
      </c>
      <c r="T925">
        <v>33</v>
      </c>
      <c r="U925">
        <v>110</v>
      </c>
      <c r="V925" t="s">
        <v>949</v>
      </c>
      <c r="W925" t="s">
        <v>2039</v>
      </c>
      <c r="X925" s="2" t="s">
        <v>399</v>
      </c>
      <c r="Y925" t="s">
        <v>16</v>
      </c>
      <c r="Z925" t="s">
        <v>1069</v>
      </c>
    </row>
    <row r="926" spans="1:29">
      <c r="A926" s="27" t="s">
        <v>1993</v>
      </c>
      <c r="B926" t="s">
        <v>401</v>
      </c>
      <c r="C926" t="s">
        <v>1056</v>
      </c>
      <c r="D926" t="s">
        <v>77</v>
      </c>
      <c r="E926" s="1">
        <v>38000</v>
      </c>
      <c r="I926" s="2">
        <v>1.2</v>
      </c>
      <c r="N926" s="14" t="s">
        <v>6</v>
      </c>
      <c r="O926" s="3" t="s">
        <v>25</v>
      </c>
      <c r="P926" s="2" t="s">
        <v>6</v>
      </c>
      <c r="Q926">
        <v>4.4000000000000004</v>
      </c>
      <c r="R926">
        <v>8.8000000000000007</v>
      </c>
      <c r="S926">
        <v>22</v>
      </c>
      <c r="T926">
        <v>33</v>
      </c>
      <c r="U926">
        <v>110</v>
      </c>
      <c r="V926" t="s">
        <v>949</v>
      </c>
      <c r="W926" t="s">
        <v>2039</v>
      </c>
      <c r="X926" s="2" t="s">
        <v>399</v>
      </c>
      <c r="Y926" t="s">
        <v>16</v>
      </c>
      <c r="Z926" t="s">
        <v>1069</v>
      </c>
    </row>
    <row r="927" spans="1:29">
      <c r="A927" s="27" t="s">
        <v>1994</v>
      </c>
      <c r="B927" t="s">
        <v>1131</v>
      </c>
      <c r="C927" t="s">
        <v>1056</v>
      </c>
      <c r="D927" t="s">
        <v>77</v>
      </c>
      <c r="E927" s="1">
        <v>36000</v>
      </c>
      <c r="I927" s="2">
        <v>0.29296875</v>
      </c>
      <c r="L927" s="2" t="s">
        <v>738</v>
      </c>
      <c r="N927" s="14" t="s">
        <v>6</v>
      </c>
      <c r="O927" s="3" t="s">
        <v>25</v>
      </c>
      <c r="P927" s="2" t="s">
        <v>6</v>
      </c>
      <c r="Q927">
        <v>4.4000000000000004</v>
      </c>
      <c r="R927">
        <v>8.8000000000000007</v>
      </c>
      <c r="S927">
        <v>22</v>
      </c>
      <c r="T927">
        <v>33</v>
      </c>
      <c r="U927">
        <v>110</v>
      </c>
      <c r="V927" t="s">
        <v>949</v>
      </c>
      <c r="W927" t="s">
        <v>2039</v>
      </c>
      <c r="X927" s="2" t="s">
        <v>399</v>
      </c>
      <c r="Y927" t="s">
        <v>16</v>
      </c>
      <c r="Z927" t="s">
        <v>1069</v>
      </c>
    </row>
    <row r="928" spans="1:29">
      <c r="A928" s="27" t="s">
        <v>1995</v>
      </c>
      <c r="B928" t="s">
        <v>398</v>
      </c>
      <c r="C928" t="s">
        <v>1056</v>
      </c>
      <c r="D928" t="s">
        <v>77</v>
      </c>
      <c r="E928" s="1">
        <v>33000</v>
      </c>
      <c r="I928" s="2">
        <v>0.29296875</v>
      </c>
      <c r="N928" s="14" t="s">
        <v>6</v>
      </c>
      <c r="O928" s="3" t="s">
        <v>25</v>
      </c>
      <c r="P928" s="2" t="s">
        <v>6</v>
      </c>
      <c r="Q928">
        <v>4.4000000000000004</v>
      </c>
      <c r="R928">
        <v>8.8000000000000007</v>
      </c>
      <c r="S928">
        <v>22</v>
      </c>
      <c r="T928">
        <v>33</v>
      </c>
      <c r="U928">
        <v>110</v>
      </c>
      <c r="V928" t="s">
        <v>949</v>
      </c>
      <c r="W928" t="s">
        <v>2039</v>
      </c>
      <c r="X928" s="2" t="s">
        <v>399</v>
      </c>
      <c r="Y928" t="s">
        <v>16</v>
      </c>
      <c r="Z928" t="s">
        <v>1069</v>
      </c>
    </row>
    <row r="929" spans="1:30">
      <c r="A929" s="27" t="s">
        <v>1996</v>
      </c>
      <c r="B929" t="s">
        <v>1132</v>
      </c>
      <c r="C929" t="s">
        <v>1056</v>
      </c>
      <c r="D929" t="s">
        <v>77</v>
      </c>
      <c r="E929" s="1">
        <v>39000</v>
      </c>
      <c r="I929" s="2">
        <v>15</v>
      </c>
      <c r="L929" s="2" t="s">
        <v>738</v>
      </c>
      <c r="N929" s="14" t="s">
        <v>8</v>
      </c>
      <c r="P929" s="2" t="s">
        <v>246</v>
      </c>
      <c r="Q929" s="2" t="s">
        <v>1134</v>
      </c>
      <c r="R929" t="s">
        <v>1133</v>
      </c>
      <c r="S929">
        <v>22</v>
      </c>
      <c r="T929">
        <v>33</v>
      </c>
      <c r="U929">
        <v>110</v>
      </c>
      <c r="V929" t="s">
        <v>949</v>
      </c>
      <c r="W929" t="s">
        <v>2039</v>
      </c>
      <c r="X929" s="2" t="s">
        <v>399</v>
      </c>
      <c r="Y929" t="s">
        <v>16</v>
      </c>
      <c r="Z929" t="s">
        <v>1069</v>
      </c>
    </row>
    <row r="930" spans="1:30">
      <c r="A930" s="27" t="s">
        <v>1949</v>
      </c>
      <c r="B930" t="s">
        <v>1135</v>
      </c>
      <c r="C930" t="s">
        <v>1056</v>
      </c>
      <c r="D930" t="s">
        <v>77</v>
      </c>
      <c r="E930" s="1">
        <v>5500</v>
      </c>
      <c r="I930" s="2">
        <v>0</v>
      </c>
      <c r="N930" s="14" t="s">
        <v>627</v>
      </c>
      <c r="P930" s="2" t="s">
        <v>628</v>
      </c>
      <c r="Q930">
        <v>1.98</v>
      </c>
      <c r="R930">
        <v>3.3</v>
      </c>
      <c r="S930">
        <v>16.5</v>
      </c>
      <c r="T930">
        <v>77</v>
      </c>
      <c r="V930" t="s">
        <v>949</v>
      </c>
      <c r="W930" t="s">
        <v>2039</v>
      </c>
      <c r="X930" s="2" t="s">
        <v>399</v>
      </c>
      <c r="Z930" t="s">
        <v>1069</v>
      </c>
    </row>
    <row r="931" spans="1:30">
      <c r="A931" s="27" t="s">
        <v>1950</v>
      </c>
      <c r="B931" t="s">
        <v>1136</v>
      </c>
      <c r="C931" t="s">
        <v>1056</v>
      </c>
      <c r="D931" t="s">
        <v>77</v>
      </c>
      <c r="E931" s="1">
        <v>4290</v>
      </c>
      <c r="I931" s="2">
        <v>0</v>
      </c>
      <c r="N931" s="14" t="s">
        <v>627</v>
      </c>
      <c r="P931" s="2" t="s">
        <v>628</v>
      </c>
      <c r="Q931">
        <v>1.98</v>
      </c>
      <c r="R931">
        <v>3.3</v>
      </c>
      <c r="S931">
        <v>16.5</v>
      </c>
      <c r="T931">
        <v>77</v>
      </c>
      <c r="V931" t="s">
        <v>949</v>
      </c>
      <c r="W931" t="s">
        <v>2039</v>
      </c>
      <c r="X931" s="2" t="s">
        <v>399</v>
      </c>
      <c r="Z931" t="s">
        <v>1069</v>
      </c>
    </row>
    <row r="932" spans="1:30">
      <c r="A932" s="27" t="s">
        <v>1951</v>
      </c>
      <c r="B932" t="s">
        <v>1137</v>
      </c>
      <c r="C932" t="s">
        <v>1056</v>
      </c>
      <c r="D932" t="s">
        <v>77</v>
      </c>
      <c r="E932" s="1">
        <v>12100</v>
      </c>
      <c r="I932" s="2">
        <v>0</v>
      </c>
      <c r="N932" s="14" t="s">
        <v>627</v>
      </c>
      <c r="P932" s="2" t="s">
        <v>628</v>
      </c>
      <c r="Q932">
        <v>1.98</v>
      </c>
      <c r="R932">
        <v>3.3</v>
      </c>
      <c r="S932">
        <v>16.5</v>
      </c>
      <c r="T932">
        <v>77</v>
      </c>
      <c r="V932" t="s">
        <v>949</v>
      </c>
      <c r="W932" t="s">
        <v>2039</v>
      </c>
      <c r="X932" s="2" t="s">
        <v>399</v>
      </c>
      <c r="Z932" t="s">
        <v>1069</v>
      </c>
    </row>
    <row r="933" spans="1:30">
      <c r="A933" s="27" t="s">
        <v>1981</v>
      </c>
      <c r="B933" t="s">
        <v>1138</v>
      </c>
      <c r="C933" t="s">
        <v>1056</v>
      </c>
      <c r="D933" t="s">
        <v>77</v>
      </c>
      <c r="E933" s="1">
        <v>11000</v>
      </c>
      <c r="I933" s="2">
        <v>0</v>
      </c>
      <c r="N933" s="14" t="s">
        <v>1145</v>
      </c>
      <c r="P933" s="2" t="s">
        <v>139</v>
      </c>
      <c r="Q933">
        <v>2.5</v>
      </c>
      <c r="R933">
        <v>2.5</v>
      </c>
      <c r="S933">
        <v>15</v>
      </c>
      <c r="T933">
        <v>25</v>
      </c>
      <c r="U933">
        <v>100</v>
      </c>
      <c r="V933" t="s">
        <v>1151</v>
      </c>
      <c r="W933" t="s">
        <v>2039</v>
      </c>
      <c r="X933" s="2" t="s">
        <v>271</v>
      </c>
      <c r="Z933" t="s">
        <v>1069</v>
      </c>
      <c r="AA933" t="s">
        <v>1152</v>
      </c>
      <c r="AB933" t="s">
        <v>1153</v>
      </c>
      <c r="AC933" t="s">
        <v>1154</v>
      </c>
      <c r="AD933" t="s">
        <v>1155</v>
      </c>
    </row>
    <row r="934" spans="1:30">
      <c r="A934" s="27" t="s">
        <v>1982</v>
      </c>
      <c r="B934" t="s">
        <v>1139</v>
      </c>
      <c r="C934" t="s">
        <v>1056</v>
      </c>
      <c r="D934" t="s">
        <v>77</v>
      </c>
      <c r="E934" s="1">
        <v>20900</v>
      </c>
      <c r="I934" s="2">
        <v>0</v>
      </c>
      <c r="N934" s="14" t="s">
        <v>1146</v>
      </c>
      <c r="P934" s="2" t="s">
        <v>139</v>
      </c>
      <c r="Q934">
        <v>2.5</v>
      </c>
      <c r="R934">
        <v>2.5</v>
      </c>
      <c r="S934">
        <v>15</v>
      </c>
      <c r="T934">
        <v>25</v>
      </c>
      <c r="U934">
        <v>100</v>
      </c>
      <c r="V934" t="s">
        <v>1151</v>
      </c>
      <c r="W934" t="s">
        <v>2039</v>
      </c>
      <c r="X934" s="2" t="s">
        <v>271</v>
      </c>
      <c r="Z934" t="s">
        <v>1069</v>
      </c>
      <c r="AA934" t="s">
        <v>1152</v>
      </c>
      <c r="AB934" t="s">
        <v>1153</v>
      </c>
      <c r="AC934" t="s">
        <v>1154</v>
      </c>
      <c r="AD934" t="s">
        <v>1155</v>
      </c>
    </row>
    <row r="935" spans="1:30">
      <c r="A935" s="27" t="s">
        <v>1983</v>
      </c>
      <c r="B935" t="s">
        <v>1141</v>
      </c>
      <c r="C935" t="s">
        <v>1056</v>
      </c>
      <c r="D935" t="s">
        <v>77</v>
      </c>
      <c r="E935" s="1">
        <v>37400</v>
      </c>
      <c r="G935" s="1">
        <v>25300</v>
      </c>
      <c r="I935" s="2">
        <v>1</v>
      </c>
      <c r="N935" s="14" t="s">
        <v>1146</v>
      </c>
      <c r="P935" s="2" t="s">
        <v>139</v>
      </c>
      <c r="Q935">
        <v>2.5</v>
      </c>
      <c r="R935">
        <v>2.5</v>
      </c>
      <c r="S935">
        <v>15</v>
      </c>
      <c r="T935">
        <v>25</v>
      </c>
      <c r="U935">
        <v>100</v>
      </c>
      <c r="V935" t="s">
        <v>1151</v>
      </c>
      <c r="W935" t="s">
        <v>224</v>
      </c>
      <c r="X935" s="2" t="s">
        <v>271</v>
      </c>
      <c r="Z935" t="s">
        <v>1069</v>
      </c>
      <c r="AA935" t="s">
        <v>1152</v>
      </c>
      <c r="AB935" t="s">
        <v>1153</v>
      </c>
      <c r="AC935" t="s">
        <v>1154</v>
      </c>
      <c r="AD935" t="s">
        <v>1155</v>
      </c>
    </row>
    <row r="936" spans="1:30">
      <c r="A936" s="27" t="s">
        <v>1984</v>
      </c>
      <c r="B936" t="s">
        <v>1142</v>
      </c>
      <c r="C936" t="s">
        <v>1056</v>
      </c>
      <c r="D936" t="s">
        <v>77</v>
      </c>
      <c r="E936" s="1">
        <v>48400</v>
      </c>
      <c r="G936" s="1">
        <v>32450</v>
      </c>
      <c r="I936" s="2">
        <v>1.5</v>
      </c>
      <c r="N936" s="14" t="s">
        <v>1147</v>
      </c>
      <c r="P936" s="2" t="s">
        <v>139</v>
      </c>
      <c r="Q936">
        <v>2.5</v>
      </c>
      <c r="R936">
        <v>2.5</v>
      </c>
      <c r="S936">
        <v>15</v>
      </c>
      <c r="T936">
        <v>25</v>
      </c>
      <c r="U936">
        <v>100</v>
      </c>
      <c r="V936" t="s">
        <v>1151</v>
      </c>
      <c r="W936" t="s">
        <v>224</v>
      </c>
      <c r="X936" s="2" t="s">
        <v>271</v>
      </c>
      <c r="Z936" t="s">
        <v>1069</v>
      </c>
      <c r="AA936" t="s">
        <v>1152</v>
      </c>
      <c r="AB936" t="s">
        <v>1153</v>
      </c>
      <c r="AC936" t="s">
        <v>1154</v>
      </c>
      <c r="AD936" t="s">
        <v>1155</v>
      </c>
    </row>
    <row r="937" spans="1:30">
      <c r="A937" s="27" t="s">
        <v>1985</v>
      </c>
      <c r="B937" t="s">
        <v>1140</v>
      </c>
      <c r="C937" t="s">
        <v>1056</v>
      </c>
      <c r="D937" t="s">
        <v>77</v>
      </c>
      <c r="E937" s="1">
        <v>26400</v>
      </c>
      <c r="I937" s="2">
        <v>0.634765625</v>
      </c>
      <c r="N937" s="14" t="s">
        <v>1148</v>
      </c>
      <c r="P937" s="2" t="s">
        <v>6</v>
      </c>
      <c r="Q937">
        <v>2.5</v>
      </c>
      <c r="R937">
        <v>2.5</v>
      </c>
      <c r="S937">
        <v>15</v>
      </c>
      <c r="T937">
        <v>25</v>
      </c>
      <c r="U937">
        <v>100</v>
      </c>
      <c r="V937" t="s">
        <v>1151</v>
      </c>
      <c r="W937" t="s">
        <v>7</v>
      </c>
      <c r="X937" s="2" t="s">
        <v>271</v>
      </c>
      <c r="Z937" t="s">
        <v>1069</v>
      </c>
      <c r="AA937" t="s">
        <v>1152</v>
      </c>
      <c r="AB937" t="s">
        <v>1153</v>
      </c>
      <c r="AC937" t="s">
        <v>1154</v>
      </c>
      <c r="AD937" t="s">
        <v>1155</v>
      </c>
    </row>
    <row r="938" spans="1:30">
      <c r="A938" s="27" t="s">
        <v>1986</v>
      </c>
      <c r="B938" t="s">
        <v>1143</v>
      </c>
      <c r="C938" t="s">
        <v>1056</v>
      </c>
      <c r="D938" t="s">
        <v>77</v>
      </c>
      <c r="E938" s="1">
        <v>37400</v>
      </c>
      <c r="G938" s="1">
        <v>29700</v>
      </c>
      <c r="I938" s="2">
        <v>1</v>
      </c>
      <c r="N938" s="14" t="s">
        <v>1149</v>
      </c>
      <c r="P938" s="2" t="s">
        <v>6</v>
      </c>
      <c r="Q938">
        <v>2.5</v>
      </c>
      <c r="R938">
        <v>2.5</v>
      </c>
      <c r="S938">
        <v>15</v>
      </c>
      <c r="T938">
        <v>25</v>
      </c>
      <c r="U938">
        <v>100</v>
      </c>
      <c r="V938" t="s">
        <v>1151</v>
      </c>
      <c r="W938" t="s">
        <v>7</v>
      </c>
      <c r="X938" s="2" t="s">
        <v>271</v>
      </c>
      <c r="Z938" t="s">
        <v>1069</v>
      </c>
      <c r="AA938" t="s">
        <v>1152</v>
      </c>
      <c r="AB938" t="s">
        <v>1153</v>
      </c>
      <c r="AC938" t="s">
        <v>1154</v>
      </c>
      <c r="AD938" t="s">
        <v>1155</v>
      </c>
    </row>
    <row r="939" spans="1:30">
      <c r="A939" s="27" t="s">
        <v>1987</v>
      </c>
      <c r="B939" t="s">
        <v>1144</v>
      </c>
      <c r="C939" t="s">
        <v>1056</v>
      </c>
      <c r="D939" t="s">
        <v>77</v>
      </c>
      <c r="E939" s="1">
        <v>46200</v>
      </c>
      <c r="G939" s="1">
        <v>34650</v>
      </c>
      <c r="I939" s="2">
        <v>2</v>
      </c>
      <c r="N939" s="14" t="s">
        <v>1150</v>
      </c>
      <c r="P939" s="2" t="s">
        <v>6</v>
      </c>
      <c r="Q939">
        <v>2.5</v>
      </c>
      <c r="R939">
        <v>2.5</v>
      </c>
      <c r="S939">
        <v>15</v>
      </c>
      <c r="T939">
        <v>25</v>
      </c>
      <c r="U939">
        <v>100</v>
      </c>
      <c r="V939" t="s">
        <v>1151</v>
      </c>
      <c r="W939" t="s">
        <v>7</v>
      </c>
      <c r="X939" s="2" t="s">
        <v>271</v>
      </c>
      <c r="Z939" t="s">
        <v>1069</v>
      </c>
      <c r="AA939" t="s">
        <v>1152</v>
      </c>
      <c r="AB939" t="s">
        <v>1153</v>
      </c>
      <c r="AC939" t="s">
        <v>1154</v>
      </c>
      <c r="AD939" t="s">
        <v>1155</v>
      </c>
    </row>
    <row r="940" spans="1:30">
      <c r="A940" s="27" t="s">
        <v>2011</v>
      </c>
      <c r="B940" t="s">
        <v>1156</v>
      </c>
      <c r="C940" t="s">
        <v>1056</v>
      </c>
      <c r="D940" t="s">
        <v>5</v>
      </c>
      <c r="E940" s="1">
        <v>4950</v>
      </c>
      <c r="I940" s="2">
        <v>0</v>
      </c>
      <c r="N940" s="14" t="s">
        <v>627</v>
      </c>
      <c r="P940" s="2" t="s">
        <v>628</v>
      </c>
      <c r="Q940">
        <v>1.98</v>
      </c>
      <c r="R940">
        <v>3.3</v>
      </c>
      <c r="S940">
        <v>22</v>
      </c>
      <c r="U940">
        <v>220</v>
      </c>
      <c r="V940" t="s">
        <v>948</v>
      </c>
      <c r="W940" t="s">
        <v>2039</v>
      </c>
      <c r="X940" s="2" t="s">
        <v>271</v>
      </c>
      <c r="Z940" t="s">
        <v>1069</v>
      </c>
    </row>
    <row r="941" spans="1:30">
      <c r="A941" s="27" t="s">
        <v>2012</v>
      </c>
      <c r="B941" t="s">
        <v>1157</v>
      </c>
      <c r="C941" t="s">
        <v>1056</v>
      </c>
      <c r="D941" t="s">
        <v>5</v>
      </c>
      <c r="E941" s="1">
        <v>9900</v>
      </c>
      <c r="I941" s="2">
        <v>0</v>
      </c>
      <c r="N941" s="14" t="s">
        <v>627</v>
      </c>
      <c r="P941" s="2" t="s">
        <v>628</v>
      </c>
      <c r="Q941">
        <v>1.98</v>
      </c>
      <c r="R941">
        <v>3.3</v>
      </c>
      <c r="S941">
        <v>22</v>
      </c>
      <c r="U941">
        <v>220</v>
      </c>
      <c r="V941" t="s">
        <v>948</v>
      </c>
      <c r="W941" t="s">
        <v>2039</v>
      </c>
      <c r="X941" s="2" t="s">
        <v>271</v>
      </c>
      <c r="Z941" t="s">
        <v>1069</v>
      </c>
    </row>
    <row r="942" spans="1:30">
      <c r="A942" s="27" t="s">
        <v>2013</v>
      </c>
      <c r="B942" t="s">
        <v>1158</v>
      </c>
      <c r="C942" t="s">
        <v>1056</v>
      </c>
      <c r="D942" t="s">
        <v>5</v>
      </c>
      <c r="E942" s="1">
        <v>11000</v>
      </c>
      <c r="I942" s="2">
        <v>9.765625E-2</v>
      </c>
      <c r="N942" s="14" t="s">
        <v>8</v>
      </c>
      <c r="P942" s="2" t="s">
        <v>9</v>
      </c>
      <c r="Q942">
        <v>1.98</v>
      </c>
      <c r="R942">
        <v>3.3</v>
      </c>
      <c r="S942">
        <v>22</v>
      </c>
      <c r="U942">
        <v>220</v>
      </c>
      <c r="V942" t="s">
        <v>948</v>
      </c>
      <c r="W942" t="s">
        <v>2039</v>
      </c>
      <c r="X942" s="2" t="s">
        <v>271</v>
      </c>
      <c r="Z942" t="s">
        <v>1069</v>
      </c>
    </row>
    <row r="943" spans="1:30">
      <c r="A943" s="27" t="s">
        <v>1997</v>
      </c>
      <c r="B943" t="s">
        <v>1159</v>
      </c>
      <c r="C943" t="s">
        <v>1056</v>
      </c>
      <c r="D943" t="s">
        <v>5</v>
      </c>
      <c r="E943" s="1">
        <v>15000</v>
      </c>
      <c r="I943" s="2">
        <v>1.5</v>
      </c>
      <c r="N943" s="14" t="s">
        <v>143</v>
      </c>
      <c r="P943" s="2" t="s">
        <v>628</v>
      </c>
      <c r="Q943">
        <v>1.98</v>
      </c>
      <c r="R943">
        <v>3.3</v>
      </c>
      <c r="S943">
        <v>22</v>
      </c>
      <c r="T943">
        <v>33</v>
      </c>
      <c r="U943">
        <v>220</v>
      </c>
      <c r="V943" t="s">
        <v>949</v>
      </c>
      <c r="W943" t="s">
        <v>7</v>
      </c>
      <c r="X943" s="2" t="s">
        <v>271</v>
      </c>
      <c r="Z943" t="s">
        <v>1069</v>
      </c>
    </row>
    <row r="944" spans="1:30">
      <c r="A944" s="27" t="s">
        <v>1998</v>
      </c>
      <c r="B944" t="s">
        <v>1160</v>
      </c>
      <c r="C944" t="s">
        <v>1056</v>
      </c>
      <c r="D944" t="s">
        <v>5</v>
      </c>
      <c r="E944" s="1">
        <v>20000</v>
      </c>
      <c r="I944" s="2">
        <v>2.2999999999999998</v>
      </c>
      <c r="N944" s="14" t="s">
        <v>143</v>
      </c>
      <c r="P944" s="2" t="s">
        <v>628</v>
      </c>
      <c r="Q944">
        <v>1.98</v>
      </c>
      <c r="R944">
        <v>3.3</v>
      </c>
      <c r="S944">
        <v>22</v>
      </c>
      <c r="T944">
        <v>33</v>
      </c>
      <c r="U944">
        <v>220</v>
      </c>
      <c r="V944" t="s">
        <v>949</v>
      </c>
      <c r="W944" t="s">
        <v>7</v>
      </c>
      <c r="X944" s="2" t="s">
        <v>271</v>
      </c>
      <c r="Z944" t="s">
        <v>1069</v>
      </c>
    </row>
    <row r="945" spans="1:28">
      <c r="A945" s="27" t="s">
        <v>1999</v>
      </c>
      <c r="B945" t="s">
        <v>1161</v>
      </c>
      <c r="C945" t="s">
        <v>1056</v>
      </c>
      <c r="D945" t="s">
        <v>5</v>
      </c>
      <c r="E945" s="1">
        <v>25000</v>
      </c>
      <c r="I945" s="2">
        <v>3.3</v>
      </c>
      <c r="N945" s="14" t="s">
        <v>143</v>
      </c>
      <c r="P945" s="2" t="s">
        <v>628</v>
      </c>
      <c r="Q945">
        <v>1.98</v>
      </c>
      <c r="R945">
        <v>3.3</v>
      </c>
      <c r="S945">
        <v>22</v>
      </c>
      <c r="T945">
        <v>33</v>
      </c>
      <c r="U945">
        <v>220</v>
      </c>
      <c r="V945" t="s">
        <v>949</v>
      </c>
      <c r="W945" t="s">
        <v>7</v>
      </c>
      <c r="X945" s="2" t="s">
        <v>271</v>
      </c>
      <c r="Z945" t="s">
        <v>1069</v>
      </c>
    </row>
    <row r="946" spans="1:28">
      <c r="A946" s="27" t="s">
        <v>2000</v>
      </c>
      <c r="B946" t="s">
        <v>1162</v>
      </c>
      <c r="C946" t="s">
        <v>1056</v>
      </c>
      <c r="D946" t="s">
        <v>5</v>
      </c>
      <c r="E946" s="1">
        <v>30000</v>
      </c>
      <c r="I946" s="2">
        <v>6</v>
      </c>
      <c r="N946" s="14" t="s">
        <v>8</v>
      </c>
      <c r="P946" s="2" t="s">
        <v>9</v>
      </c>
      <c r="Q946">
        <v>1.98</v>
      </c>
      <c r="R946">
        <v>3.3</v>
      </c>
      <c r="S946">
        <v>22</v>
      </c>
      <c r="T946">
        <v>33</v>
      </c>
      <c r="U946">
        <v>220</v>
      </c>
      <c r="V946" t="s">
        <v>949</v>
      </c>
      <c r="W946" t="s">
        <v>7</v>
      </c>
      <c r="X946" s="2" t="s">
        <v>271</v>
      </c>
      <c r="Z946" t="s">
        <v>1069</v>
      </c>
    </row>
    <row r="947" spans="1:28">
      <c r="A947" s="27" t="s">
        <v>2001</v>
      </c>
      <c r="B947" t="s">
        <v>1163</v>
      </c>
      <c r="C947" t="s">
        <v>1056</v>
      </c>
      <c r="D947" t="s">
        <v>5</v>
      </c>
      <c r="E947" s="1">
        <v>40000</v>
      </c>
      <c r="I947" s="2">
        <v>15</v>
      </c>
      <c r="L947" s="2" t="s">
        <v>738</v>
      </c>
      <c r="N947" s="14" t="s">
        <v>8</v>
      </c>
      <c r="P947" s="2" t="s">
        <v>9</v>
      </c>
      <c r="Q947">
        <v>1.98</v>
      </c>
      <c r="R947">
        <v>3.3</v>
      </c>
      <c r="S947">
        <v>22</v>
      </c>
      <c r="T947">
        <v>33</v>
      </c>
      <c r="U947">
        <v>220</v>
      </c>
      <c r="V947" t="s">
        <v>949</v>
      </c>
      <c r="W947" t="s">
        <v>7</v>
      </c>
      <c r="X947" s="2" t="s">
        <v>271</v>
      </c>
      <c r="Z947" t="s">
        <v>1069</v>
      </c>
    </row>
    <row r="948" spans="1:28">
      <c r="A948" s="27" t="s">
        <v>2014</v>
      </c>
      <c r="B948" t="s">
        <v>1164</v>
      </c>
      <c r="C948" t="s">
        <v>1056</v>
      </c>
      <c r="D948" t="s">
        <v>5</v>
      </c>
      <c r="E948" s="1">
        <v>27500</v>
      </c>
      <c r="G948" s="1">
        <v>19800</v>
      </c>
      <c r="I948" s="2">
        <v>0.732421875</v>
      </c>
      <c r="N948" s="14" t="s">
        <v>6</v>
      </c>
      <c r="O948" s="3" t="s">
        <v>1165</v>
      </c>
      <c r="P948" s="2" t="s">
        <v>6</v>
      </c>
      <c r="Q948">
        <v>1.98</v>
      </c>
      <c r="R948">
        <v>3.3</v>
      </c>
      <c r="S948">
        <v>22</v>
      </c>
      <c r="U948">
        <v>220</v>
      </c>
      <c r="V948" t="s">
        <v>949</v>
      </c>
      <c r="W948" t="s">
        <v>7</v>
      </c>
      <c r="X948" s="2" t="s">
        <v>271</v>
      </c>
      <c r="Z948" t="s">
        <v>1069</v>
      </c>
      <c r="AA948" t="s">
        <v>1166</v>
      </c>
      <c r="AB948" t="s">
        <v>1167</v>
      </c>
    </row>
    <row r="949" spans="1:28">
      <c r="A949" s="27" t="s">
        <v>2015</v>
      </c>
      <c r="B949" t="s">
        <v>1168</v>
      </c>
      <c r="C949" t="s">
        <v>1056</v>
      </c>
      <c r="D949" t="s">
        <v>5</v>
      </c>
      <c r="E949" s="1">
        <v>27500</v>
      </c>
      <c r="G949" s="1">
        <v>19800</v>
      </c>
      <c r="I949" s="2">
        <v>0.732421875</v>
      </c>
      <c r="N949" s="14" t="s">
        <v>6</v>
      </c>
      <c r="O949" s="3" t="s">
        <v>1165</v>
      </c>
      <c r="P949" s="2" t="s">
        <v>6</v>
      </c>
      <c r="Q949">
        <v>1.98</v>
      </c>
      <c r="R949">
        <v>3.3</v>
      </c>
      <c r="S949">
        <v>22</v>
      </c>
      <c r="U949">
        <v>220</v>
      </c>
      <c r="V949" t="s">
        <v>949</v>
      </c>
      <c r="W949" t="s">
        <v>224</v>
      </c>
      <c r="X949" s="2" t="s">
        <v>271</v>
      </c>
      <c r="Z949" t="s">
        <v>1069</v>
      </c>
      <c r="AA949" t="s">
        <v>1166</v>
      </c>
      <c r="AB949" t="s">
        <v>1167</v>
      </c>
    </row>
    <row r="950" spans="1:28">
      <c r="A950" s="27" t="s">
        <v>2002</v>
      </c>
      <c r="B950" t="s">
        <v>1169</v>
      </c>
      <c r="C950" t="s">
        <v>1056</v>
      </c>
      <c r="D950" t="s">
        <v>5</v>
      </c>
      <c r="E950" s="1">
        <v>29700</v>
      </c>
      <c r="I950" s="2">
        <v>0.29296875</v>
      </c>
      <c r="M950" s="2" t="s">
        <v>1173</v>
      </c>
      <c r="N950" s="14" t="s">
        <v>6</v>
      </c>
      <c r="O950" s="3" t="s">
        <v>143</v>
      </c>
      <c r="P950" s="2" t="s">
        <v>6</v>
      </c>
      <c r="Q950">
        <v>1.98</v>
      </c>
      <c r="R950">
        <v>3.3</v>
      </c>
      <c r="S950">
        <v>22</v>
      </c>
      <c r="U950">
        <v>220</v>
      </c>
      <c r="V950" t="s">
        <v>949</v>
      </c>
      <c r="W950" t="s">
        <v>7</v>
      </c>
      <c r="X950" s="2" t="s">
        <v>271</v>
      </c>
      <c r="Z950" t="s">
        <v>1069</v>
      </c>
    </row>
    <row r="951" spans="1:28">
      <c r="A951" s="27" t="s">
        <v>2003</v>
      </c>
      <c r="B951" t="s">
        <v>1171</v>
      </c>
      <c r="C951" t="s">
        <v>1056</v>
      </c>
      <c r="D951" t="s">
        <v>5</v>
      </c>
      <c r="E951" s="1">
        <v>35200</v>
      </c>
      <c r="I951" s="2">
        <v>1</v>
      </c>
      <c r="M951" s="2" t="s">
        <v>1173</v>
      </c>
      <c r="N951" s="14" t="s">
        <v>6</v>
      </c>
      <c r="O951" s="3" t="s">
        <v>143</v>
      </c>
      <c r="P951" s="2" t="s">
        <v>6</v>
      </c>
      <c r="Q951">
        <v>1.98</v>
      </c>
      <c r="R951">
        <v>3.3</v>
      </c>
      <c r="S951">
        <v>22</v>
      </c>
      <c r="U951">
        <v>220</v>
      </c>
      <c r="V951" t="s">
        <v>949</v>
      </c>
      <c r="W951" t="s">
        <v>7</v>
      </c>
      <c r="X951" s="2" t="s">
        <v>271</v>
      </c>
      <c r="Z951" t="s">
        <v>1069</v>
      </c>
    </row>
    <row r="952" spans="1:28">
      <c r="A952" s="27" t="s">
        <v>2004</v>
      </c>
      <c r="B952" t="s">
        <v>1172</v>
      </c>
      <c r="C952" t="s">
        <v>1056</v>
      </c>
      <c r="D952" t="s">
        <v>5</v>
      </c>
      <c r="E952" s="1">
        <v>40700</v>
      </c>
      <c r="I952" s="2">
        <v>2</v>
      </c>
      <c r="M952" s="2" t="s">
        <v>1173</v>
      </c>
      <c r="N952" s="14" t="s">
        <v>6</v>
      </c>
      <c r="O952" s="3" t="s">
        <v>143</v>
      </c>
      <c r="P952" s="2" t="s">
        <v>6</v>
      </c>
      <c r="Q952">
        <v>1.98</v>
      </c>
      <c r="R952">
        <v>3.3</v>
      </c>
      <c r="S952">
        <v>22</v>
      </c>
      <c r="U952">
        <v>220</v>
      </c>
      <c r="V952" t="s">
        <v>949</v>
      </c>
      <c r="W952" t="s">
        <v>7</v>
      </c>
      <c r="X952" s="2" t="s">
        <v>271</v>
      </c>
      <c r="Z952" t="s">
        <v>1069</v>
      </c>
    </row>
    <row r="953" spans="1:28">
      <c r="A953" s="27" t="s">
        <v>2005</v>
      </c>
      <c r="B953" t="s">
        <v>1170</v>
      </c>
      <c r="C953" t="s">
        <v>1056</v>
      </c>
      <c r="D953" t="s">
        <v>5</v>
      </c>
      <c r="E953" s="1">
        <v>44900</v>
      </c>
      <c r="I953" s="2">
        <v>10</v>
      </c>
      <c r="K953" s="2" t="s">
        <v>737</v>
      </c>
      <c r="L953" s="2" t="s">
        <v>738</v>
      </c>
      <c r="N953" s="14" t="s">
        <v>6</v>
      </c>
      <c r="O953" s="3" t="s">
        <v>89</v>
      </c>
      <c r="P953" s="2" t="s">
        <v>6</v>
      </c>
      <c r="Q953">
        <v>1.98</v>
      </c>
      <c r="R953">
        <v>3.3</v>
      </c>
      <c r="S953">
        <v>22</v>
      </c>
      <c r="U953">
        <v>220</v>
      </c>
      <c r="V953" t="s">
        <v>949</v>
      </c>
      <c r="W953" t="s">
        <v>7</v>
      </c>
      <c r="X953" s="2" t="s">
        <v>271</v>
      </c>
      <c r="Z953" t="s">
        <v>1069</v>
      </c>
    </row>
    <row r="954" spans="1:28">
      <c r="A954" s="27" t="s">
        <v>2006</v>
      </c>
      <c r="B954" t="s">
        <v>1174</v>
      </c>
      <c r="C954" t="s">
        <v>1056</v>
      </c>
      <c r="D954" t="s">
        <v>5</v>
      </c>
      <c r="E954" s="1">
        <v>33000</v>
      </c>
      <c r="I954" s="2">
        <v>10</v>
      </c>
      <c r="M954" s="2" t="s">
        <v>1179</v>
      </c>
      <c r="N954" s="14" t="s">
        <v>8</v>
      </c>
      <c r="P954" s="2" t="s">
        <v>9</v>
      </c>
      <c r="Q954">
        <v>1.98</v>
      </c>
      <c r="R954">
        <v>3.3</v>
      </c>
      <c r="S954">
        <v>22</v>
      </c>
      <c r="T954">
        <v>33</v>
      </c>
      <c r="U954">
        <v>220</v>
      </c>
      <c r="V954" t="s">
        <v>949</v>
      </c>
      <c r="W954" t="s">
        <v>7</v>
      </c>
      <c r="X954" s="2" t="s">
        <v>399</v>
      </c>
      <c r="Z954" t="s">
        <v>1069</v>
      </c>
      <c r="AA954" t="s">
        <v>1184</v>
      </c>
    </row>
    <row r="955" spans="1:28">
      <c r="A955" s="27" t="s">
        <v>2007</v>
      </c>
      <c r="B955" t="s">
        <v>1175</v>
      </c>
      <c r="C955" t="s">
        <v>1056</v>
      </c>
      <c r="D955" t="s">
        <v>5</v>
      </c>
      <c r="E955" s="1">
        <v>36000</v>
      </c>
      <c r="I955" s="2">
        <v>0.29296875</v>
      </c>
      <c r="L955" s="2" t="s">
        <v>738</v>
      </c>
      <c r="M955" s="2" t="s">
        <v>1180</v>
      </c>
      <c r="N955" s="14" t="s">
        <v>6</v>
      </c>
      <c r="P955" s="2" t="s">
        <v>6</v>
      </c>
      <c r="Q955">
        <v>1.98</v>
      </c>
      <c r="R955">
        <v>3.3</v>
      </c>
      <c r="S955">
        <v>22</v>
      </c>
      <c r="T955">
        <v>33</v>
      </c>
      <c r="U955">
        <v>220</v>
      </c>
      <c r="V955" t="s">
        <v>949</v>
      </c>
      <c r="W955" t="s">
        <v>7</v>
      </c>
      <c r="X955" s="2" t="s">
        <v>399</v>
      </c>
      <c r="Z955" t="s">
        <v>1069</v>
      </c>
      <c r="AA955" t="s">
        <v>1184</v>
      </c>
    </row>
    <row r="956" spans="1:28">
      <c r="A956" s="27" t="s">
        <v>2008</v>
      </c>
      <c r="B956" t="s">
        <v>1176</v>
      </c>
      <c r="C956" t="s">
        <v>1056</v>
      </c>
      <c r="D956" t="s">
        <v>5</v>
      </c>
      <c r="E956" s="1">
        <v>39000</v>
      </c>
      <c r="I956" s="2">
        <v>15</v>
      </c>
      <c r="L956" s="2" t="s">
        <v>738</v>
      </c>
      <c r="M956" s="2" t="s">
        <v>1181</v>
      </c>
      <c r="N956" s="14" t="s">
        <v>8</v>
      </c>
      <c r="P956" s="2" t="s">
        <v>9</v>
      </c>
      <c r="Q956">
        <v>1.98</v>
      </c>
      <c r="R956">
        <v>3.3</v>
      </c>
      <c r="S956">
        <v>22</v>
      </c>
      <c r="T956">
        <v>33</v>
      </c>
      <c r="U956">
        <v>220</v>
      </c>
      <c r="V956" t="s">
        <v>949</v>
      </c>
      <c r="W956" t="s">
        <v>7</v>
      </c>
      <c r="X956" s="2" t="s">
        <v>399</v>
      </c>
      <c r="Z956" t="s">
        <v>1069</v>
      </c>
      <c r="AA956" t="s">
        <v>1184</v>
      </c>
    </row>
    <row r="957" spans="1:28">
      <c r="A957" s="27" t="s">
        <v>2009</v>
      </c>
      <c r="B957" t="s">
        <v>1177</v>
      </c>
      <c r="C957" t="s">
        <v>1056</v>
      </c>
      <c r="D957" t="s">
        <v>5</v>
      </c>
      <c r="E957" s="1">
        <v>58500</v>
      </c>
      <c r="I957" s="2">
        <v>10</v>
      </c>
      <c r="K957" s="2" t="s">
        <v>737</v>
      </c>
      <c r="L957" s="2" t="s">
        <v>738</v>
      </c>
      <c r="M957" s="2" t="s">
        <v>1182</v>
      </c>
      <c r="N957" s="14" t="s">
        <v>6</v>
      </c>
      <c r="P957" s="2" t="s">
        <v>6</v>
      </c>
      <c r="Q957">
        <v>1.98</v>
      </c>
      <c r="R957">
        <v>3.3</v>
      </c>
      <c r="S957">
        <v>22</v>
      </c>
      <c r="T957">
        <v>33</v>
      </c>
      <c r="U957">
        <v>220</v>
      </c>
      <c r="V957" t="s">
        <v>949</v>
      </c>
      <c r="W957" t="s">
        <v>7</v>
      </c>
      <c r="X957" s="2" t="s">
        <v>399</v>
      </c>
      <c r="Z957" t="s">
        <v>1069</v>
      </c>
      <c r="AA957" t="s">
        <v>1184</v>
      </c>
    </row>
    <row r="958" spans="1:28">
      <c r="A958" s="27" t="s">
        <v>2010</v>
      </c>
      <c r="B958" t="s">
        <v>1178</v>
      </c>
      <c r="C958" t="s">
        <v>1056</v>
      </c>
      <c r="D958" t="s">
        <v>5</v>
      </c>
      <c r="E958" s="1">
        <v>66000</v>
      </c>
      <c r="I958" s="2">
        <v>10</v>
      </c>
      <c r="L958" s="2" t="s">
        <v>736</v>
      </c>
      <c r="M958" s="2" t="s">
        <v>1183</v>
      </c>
      <c r="N958" s="14" t="s">
        <v>6</v>
      </c>
      <c r="P958" s="2" t="s">
        <v>6</v>
      </c>
      <c r="Q958">
        <v>1.98</v>
      </c>
      <c r="R958">
        <v>3.3</v>
      </c>
      <c r="S958">
        <v>22</v>
      </c>
      <c r="T958">
        <v>33</v>
      </c>
      <c r="U958">
        <v>220</v>
      </c>
      <c r="V958" t="s">
        <v>949</v>
      </c>
      <c r="W958" t="s">
        <v>7</v>
      </c>
      <c r="X958" s="2" t="s">
        <v>399</v>
      </c>
      <c r="Z958" t="s">
        <v>1069</v>
      </c>
      <c r="AA958" t="s">
        <v>1184</v>
      </c>
    </row>
    <row r="959" spans="1:28">
      <c r="A959" s="27" t="s">
        <v>2016</v>
      </c>
      <c r="B959" t="s">
        <v>1185</v>
      </c>
      <c r="C959" t="s">
        <v>1056</v>
      </c>
      <c r="D959" t="s">
        <v>5</v>
      </c>
      <c r="E959" s="1">
        <v>4950</v>
      </c>
      <c r="I959" s="2">
        <v>0</v>
      </c>
      <c r="N959" s="14" t="s">
        <v>627</v>
      </c>
      <c r="P959" s="2" t="s">
        <v>628</v>
      </c>
      <c r="Q959">
        <v>1.65</v>
      </c>
      <c r="R959">
        <v>3.3</v>
      </c>
      <c r="S959">
        <v>22</v>
      </c>
      <c r="U959">
        <v>220</v>
      </c>
      <c r="V959" t="s">
        <v>949</v>
      </c>
      <c r="W959" t="s">
        <v>7</v>
      </c>
      <c r="X959" s="2" t="s">
        <v>399</v>
      </c>
      <c r="Z959" t="s">
        <v>1069</v>
      </c>
    </row>
    <row r="960" spans="1:28">
      <c r="A960" s="27" t="s">
        <v>2017</v>
      </c>
      <c r="B960" t="s">
        <v>1186</v>
      </c>
      <c r="C960" t="s">
        <v>1056</v>
      </c>
      <c r="D960" t="s">
        <v>5</v>
      </c>
      <c r="E960" s="1">
        <v>4950</v>
      </c>
      <c r="I960" s="2">
        <v>0</v>
      </c>
      <c r="N960" s="14" t="s">
        <v>627</v>
      </c>
      <c r="P960" s="2" t="s">
        <v>628</v>
      </c>
      <c r="Q960">
        <v>1.98</v>
      </c>
      <c r="R960">
        <v>3.3</v>
      </c>
      <c r="S960">
        <v>22</v>
      </c>
      <c r="U960">
        <v>220</v>
      </c>
      <c r="V960" t="s">
        <v>949</v>
      </c>
      <c r="W960" t="s">
        <v>224</v>
      </c>
      <c r="X960" s="2" t="s">
        <v>399</v>
      </c>
      <c r="Z960" t="s">
        <v>1069</v>
      </c>
    </row>
    <row r="961" spans="1:27">
      <c r="A961" s="27" t="s">
        <v>2018</v>
      </c>
      <c r="B961" t="s">
        <v>1187</v>
      </c>
      <c r="C961" t="s">
        <v>1056</v>
      </c>
      <c r="D961" t="s">
        <v>5</v>
      </c>
      <c r="E961" s="1">
        <v>3960</v>
      </c>
      <c r="I961" s="2">
        <v>0</v>
      </c>
      <c r="N961" s="14" t="s">
        <v>627</v>
      </c>
      <c r="P961" s="2" t="s">
        <v>628</v>
      </c>
      <c r="Q961">
        <v>1.87</v>
      </c>
      <c r="R961">
        <v>3.3</v>
      </c>
      <c r="S961">
        <v>22</v>
      </c>
      <c r="U961">
        <v>220</v>
      </c>
      <c r="V961" t="s">
        <v>949</v>
      </c>
      <c r="W961" t="s">
        <v>7</v>
      </c>
      <c r="X961" s="2" t="s">
        <v>399</v>
      </c>
      <c r="Z961" t="s">
        <v>1069</v>
      </c>
    </row>
    <row r="962" spans="1:27">
      <c r="A962" s="27" t="s">
        <v>2019</v>
      </c>
      <c r="B962" t="s">
        <v>1188</v>
      </c>
      <c r="C962" t="s">
        <v>1056</v>
      </c>
      <c r="D962" t="s">
        <v>5</v>
      </c>
      <c r="E962" s="1">
        <v>3960</v>
      </c>
      <c r="I962" s="2">
        <v>0</v>
      </c>
      <c r="N962" s="14" t="s">
        <v>627</v>
      </c>
      <c r="P962" s="2" t="s">
        <v>628</v>
      </c>
      <c r="Q962">
        <v>2.2000000000000002</v>
      </c>
      <c r="R962">
        <v>3.3</v>
      </c>
      <c r="S962">
        <v>22</v>
      </c>
      <c r="U962">
        <v>220</v>
      </c>
      <c r="V962" t="s">
        <v>949</v>
      </c>
      <c r="W962" t="s">
        <v>224</v>
      </c>
      <c r="X962" s="2" t="s">
        <v>399</v>
      </c>
      <c r="Z962" t="s">
        <v>1069</v>
      </c>
    </row>
    <row r="963" spans="1:27">
      <c r="A963" s="27" t="s">
        <v>2020</v>
      </c>
      <c r="B963" t="s">
        <v>1189</v>
      </c>
      <c r="C963" t="s">
        <v>1056</v>
      </c>
      <c r="D963" t="s">
        <v>5</v>
      </c>
      <c r="E963" s="1">
        <v>8800</v>
      </c>
      <c r="I963" s="2">
        <v>0</v>
      </c>
      <c r="N963" s="14" t="s">
        <v>627</v>
      </c>
      <c r="P963" s="2" t="s">
        <v>628</v>
      </c>
      <c r="Q963">
        <v>1.1000000000000001</v>
      </c>
      <c r="R963">
        <v>3.3</v>
      </c>
      <c r="S963">
        <v>22</v>
      </c>
      <c r="U963">
        <v>220</v>
      </c>
      <c r="V963" t="s">
        <v>949</v>
      </c>
      <c r="W963" t="s">
        <v>7</v>
      </c>
      <c r="X963" s="2" t="s">
        <v>399</v>
      </c>
      <c r="Z963" t="s">
        <v>1069</v>
      </c>
    </row>
    <row r="964" spans="1:27">
      <c r="A964" s="27" t="s">
        <v>2021</v>
      </c>
      <c r="B964" t="s">
        <v>1190</v>
      </c>
      <c r="C964" t="s">
        <v>1056</v>
      </c>
      <c r="D964" t="s">
        <v>5</v>
      </c>
      <c r="E964" s="1">
        <v>8800</v>
      </c>
      <c r="I964" s="2">
        <v>0</v>
      </c>
      <c r="N964" s="14" t="s">
        <v>627</v>
      </c>
      <c r="P964" s="2" t="s">
        <v>628</v>
      </c>
      <c r="Q964">
        <v>1.43</v>
      </c>
      <c r="R964">
        <v>3.3</v>
      </c>
      <c r="S964">
        <v>22</v>
      </c>
      <c r="U964">
        <v>220</v>
      </c>
      <c r="V964" t="s">
        <v>949</v>
      </c>
      <c r="W964" t="s">
        <v>224</v>
      </c>
      <c r="X964" s="2" t="s">
        <v>399</v>
      </c>
      <c r="Z964" t="s">
        <v>1069</v>
      </c>
    </row>
    <row r="965" spans="1:27">
      <c r="A965" s="27" t="s">
        <v>2031</v>
      </c>
      <c r="B965" t="s">
        <v>606</v>
      </c>
      <c r="C965" t="s">
        <v>1056</v>
      </c>
      <c r="D965" t="s">
        <v>1</v>
      </c>
      <c r="E965" s="1">
        <v>4950</v>
      </c>
      <c r="I965" s="2">
        <v>0</v>
      </c>
      <c r="N965" s="14" t="s">
        <v>627</v>
      </c>
      <c r="P965" s="2" t="s">
        <v>628</v>
      </c>
      <c r="Q965">
        <v>1.98</v>
      </c>
      <c r="R965">
        <v>3.3</v>
      </c>
      <c r="S965">
        <v>22</v>
      </c>
      <c r="U965">
        <v>220</v>
      </c>
      <c r="V965" t="s">
        <v>949</v>
      </c>
      <c r="W965" t="s">
        <v>2039</v>
      </c>
      <c r="X965" s="2" t="s">
        <v>271</v>
      </c>
      <c r="Z965" t="s">
        <v>1069</v>
      </c>
    </row>
    <row r="966" spans="1:27">
      <c r="A966" s="27" t="s">
        <v>2032</v>
      </c>
      <c r="B966" t="s">
        <v>1191</v>
      </c>
      <c r="C966" t="s">
        <v>1056</v>
      </c>
      <c r="D966" t="s">
        <v>1</v>
      </c>
      <c r="E966" s="1">
        <v>20000</v>
      </c>
      <c r="I966" s="2">
        <v>0.29296875</v>
      </c>
      <c r="N966" s="14" t="s">
        <v>6</v>
      </c>
      <c r="O966" s="3" t="s">
        <v>25</v>
      </c>
      <c r="P966" s="2" t="s">
        <v>6</v>
      </c>
      <c r="Q966">
        <v>1.98</v>
      </c>
      <c r="R966">
        <v>3.3</v>
      </c>
      <c r="S966">
        <v>22</v>
      </c>
      <c r="U966">
        <v>220</v>
      </c>
      <c r="V966" t="s">
        <v>949</v>
      </c>
      <c r="W966" t="s">
        <v>7</v>
      </c>
      <c r="X966" s="2" t="s">
        <v>271</v>
      </c>
      <c r="Z966" t="s">
        <v>1069</v>
      </c>
    </row>
    <row r="967" spans="1:27">
      <c r="A967" s="27" t="s">
        <v>2033</v>
      </c>
      <c r="B967" t="s">
        <v>1192</v>
      </c>
      <c r="C967" t="s">
        <v>1056</v>
      </c>
      <c r="D967" t="s">
        <v>1</v>
      </c>
      <c r="E967" s="1">
        <v>30000</v>
      </c>
      <c r="I967" s="2">
        <v>2.2999999999999998</v>
      </c>
      <c r="N967" s="14" t="s">
        <v>6</v>
      </c>
      <c r="O967" s="3" t="s">
        <v>25</v>
      </c>
      <c r="P967" s="2" t="s">
        <v>6</v>
      </c>
      <c r="Q967">
        <v>1.98</v>
      </c>
      <c r="R967">
        <v>3.3</v>
      </c>
      <c r="S967">
        <v>22</v>
      </c>
      <c r="U967">
        <v>220</v>
      </c>
      <c r="V967" t="s">
        <v>949</v>
      </c>
      <c r="W967" t="s">
        <v>7</v>
      </c>
      <c r="X967" s="2" t="s">
        <v>271</v>
      </c>
      <c r="Z967" t="s">
        <v>1069</v>
      </c>
    </row>
    <row r="968" spans="1:27">
      <c r="A968" s="27" t="s">
        <v>2034</v>
      </c>
      <c r="B968" t="s">
        <v>1193</v>
      </c>
      <c r="C968" t="s">
        <v>1056</v>
      </c>
      <c r="D968" t="s">
        <v>1</v>
      </c>
      <c r="E968" s="1">
        <v>46000</v>
      </c>
      <c r="I968" s="2">
        <v>11</v>
      </c>
      <c r="K968" s="2" t="s">
        <v>737</v>
      </c>
      <c r="L968" s="2" t="s">
        <v>738</v>
      </c>
      <c r="N968" s="14" t="s">
        <v>6</v>
      </c>
      <c r="O968" s="3" t="s">
        <v>50</v>
      </c>
      <c r="P968" s="2" t="s">
        <v>6</v>
      </c>
      <c r="Q968">
        <v>1.98</v>
      </c>
      <c r="R968">
        <v>3.3</v>
      </c>
      <c r="S968">
        <v>22</v>
      </c>
      <c r="U968">
        <v>220</v>
      </c>
      <c r="V968" t="s">
        <v>949</v>
      </c>
      <c r="W968" t="s">
        <v>7</v>
      </c>
      <c r="X968" s="2" t="s">
        <v>271</v>
      </c>
      <c r="Z968" t="s">
        <v>1069</v>
      </c>
    </row>
    <row r="969" spans="1:27">
      <c r="A969" s="27" t="s">
        <v>2035</v>
      </c>
      <c r="B969" t="s">
        <v>1194</v>
      </c>
      <c r="C969" t="s">
        <v>1056</v>
      </c>
      <c r="D969" t="s">
        <v>1</v>
      </c>
      <c r="E969" s="1">
        <v>30000</v>
      </c>
      <c r="I969" s="2">
        <v>10</v>
      </c>
      <c r="N969" s="14" t="s">
        <v>8</v>
      </c>
      <c r="P969" s="2" t="s">
        <v>9</v>
      </c>
      <c r="Q969">
        <v>1.98</v>
      </c>
      <c r="R969">
        <v>3.3</v>
      </c>
      <c r="S969">
        <v>22</v>
      </c>
      <c r="U969">
        <v>220</v>
      </c>
      <c r="V969" t="s">
        <v>949</v>
      </c>
      <c r="W969" t="s">
        <v>7</v>
      </c>
      <c r="X969" s="2" t="s">
        <v>271</v>
      </c>
      <c r="Z969" t="s">
        <v>1069</v>
      </c>
    </row>
    <row r="970" spans="1:27">
      <c r="A970" s="27" t="s">
        <v>2022</v>
      </c>
      <c r="B970" t="s">
        <v>1195</v>
      </c>
      <c r="C970" t="s">
        <v>1056</v>
      </c>
      <c r="D970" t="s">
        <v>1</v>
      </c>
      <c r="E970" s="1">
        <v>33000</v>
      </c>
      <c r="I970" s="2">
        <v>10</v>
      </c>
      <c r="N970" s="14" t="s">
        <v>8</v>
      </c>
      <c r="P970" s="2" t="s">
        <v>9</v>
      </c>
      <c r="Q970">
        <v>1.98</v>
      </c>
      <c r="R970">
        <v>3.3</v>
      </c>
      <c r="S970">
        <v>22</v>
      </c>
      <c r="T970">
        <v>44</v>
      </c>
      <c r="U970">
        <v>220</v>
      </c>
      <c r="V970" t="s">
        <v>949</v>
      </c>
      <c r="W970" t="s">
        <v>7</v>
      </c>
      <c r="X970" s="2" t="s">
        <v>399</v>
      </c>
      <c r="Z970" t="s">
        <v>1069</v>
      </c>
      <c r="AA970" t="s">
        <v>1184</v>
      </c>
    </row>
    <row r="971" spans="1:27">
      <c r="A971" s="27" t="s">
        <v>2023</v>
      </c>
      <c r="B971" t="s">
        <v>1196</v>
      </c>
      <c r="C971" t="s">
        <v>1056</v>
      </c>
      <c r="D971" t="s">
        <v>1</v>
      </c>
      <c r="E971" s="1">
        <v>39000</v>
      </c>
      <c r="I971" s="2">
        <v>15</v>
      </c>
      <c r="L971" s="2" t="s">
        <v>738</v>
      </c>
      <c r="N971" s="14" t="s">
        <v>8</v>
      </c>
      <c r="P971" s="2" t="s">
        <v>9</v>
      </c>
      <c r="Q971">
        <v>1.98</v>
      </c>
      <c r="R971">
        <v>3.3</v>
      </c>
      <c r="S971">
        <v>22</v>
      </c>
      <c r="T971">
        <v>44</v>
      </c>
      <c r="U971">
        <v>220</v>
      </c>
      <c r="V971" t="s">
        <v>949</v>
      </c>
      <c r="W971" t="s">
        <v>7</v>
      </c>
      <c r="X971" s="2" t="s">
        <v>399</v>
      </c>
      <c r="Z971" t="s">
        <v>1069</v>
      </c>
      <c r="AA971" t="s">
        <v>1184</v>
      </c>
    </row>
    <row r="972" spans="1:27">
      <c r="A972" s="27" t="s">
        <v>2024</v>
      </c>
      <c r="B972" t="s">
        <v>1197</v>
      </c>
      <c r="C972" t="s">
        <v>1056</v>
      </c>
      <c r="D972" t="s">
        <v>1</v>
      </c>
      <c r="E972" s="1">
        <v>29700</v>
      </c>
      <c r="I972" s="2">
        <v>0.29296875</v>
      </c>
      <c r="L972" s="2" t="s">
        <v>732</v>
      </c>
      <c r="N972" s="14" t="s">
        <v>6</v>
      </c>
      <c r="O972" s="3" t="s">
        <v>25</v>
      </c>
      <c r="P972" s="2" t="s">
        <v>6</v>
      </c>
      <c r="Q972">
        <v>1.98</v>
      </c>
      <c r="R972">
        <v>3.3</v>
      </c>
      <c r="S972">
        <v>22</v>
      </c>
      <c r="T972">
        <v>44</v>
      </c>
      <c r="U972">
        <v>220</v>
      </c>
      <c r="V972" t="s">
        <v>949</v>
      </c>
      <c r="W972" t="s">
        <v>7</v>
      </c>
      <c r="X972" s="2" t="s">
        <v>399</v>
      </c>
      <c r="Z972" t="s">
        <v>1069</v>
      </c>
      <c r="AA972" t="s">
        <v>1184</v>
      </c>
    </row>
    <row r="973" spans="1:27">
      <c r="A973" s="27" t="s">
        <v>2025</v>
      </c>
      <c r="B973" t="s">
        <v>1198</v>
      </c>
      <c r="C973" t="s">
        <v>1056</v>
      </c>
      <c r="D973" t="s">
        <v>1</v>
      </c>
      <c r="E973" s="1">
        <v>36300</v>
      </c>
      <c r="I973" s="2">
        <v>0.29296875</v>
      </c>
      <c r="L973" s="2" t="s">
        <v>738</v>
      </c>
      <c r="N973" s="14" t="s">
        <v>6</v>
      </c>
      <c r="O973" s="3" t="s">
        <v>25</v>
      </c>
      <c r="P973" s="2" t="s">
        <v>6</v>
      </c>
      <c r="Q973">
        <v>1.98</v>
      </c>
      <c r="R973">
        <v>3.3</v>
      </c>
      <c r="S973">
        <v>22</v>
      </c>
      <c r="T973">
        <v>44</v>
      </c>
      <c r="U973">
        <v>220</v>
      </c>
      <c r="V973" t="s">
        <v>949</v>
      </c>
      <c r="W973" t="s">
        <v>7</v>
      </c>
      <c r="X973" s="2" t="s">
        <v>399</v>
      </c>
      <c r="Z973" t="s">
        <v>1069</v>
      </c>
      <c r="AA973" t="s">
        <v>1184</v>
      </c>
    </row>
    <row r="974" spans="1:27">
      <c r="A974" s="27" t="s">
        <v>2026</v>
      </c>
      <c r="B974" t="s">
        <v>1199</v>
      </c>
      <c r="C974" t="s">
        <v>1056</v>
      </c>
      <c r="D974" t="s">
        <v>1</v>
      </c>
      <c r="E974" s="1">
        <v>40700</v>
      </c>
      <c r="I974" s="2">
        <v>0.29296875</v>
      </c>
      <c r="L974" s="2" t="s">
        <v>738</v>
      </c>
      <c r="N974" s="14" t="s">
        <v>6</v>
      </c>
      <c r="O974" s="3" t="s">
        <v>1205</v>
      </c>
      <c r="P974" s="2" t="s">
        <v>6</v>
      </c>
      <c r="Q974">
        <v>1.98</v>
      </c>
      <c r="R974">
        <v>3.3</v>
      </c>
      <c r="S974">
        <v>22</v>
      </c>
      <c r="T974">
        <v>44</v>
      </c>
      <c r="U974">
        <v>220</v>
      </c>
      <c r="V974" t="s">
        <v>949</v>
      </c>
      <c r="W974" t="s">
        <v>7</v>
      </c>
      <c r="X974" s="2" t="s">
        <v>399</v>
      </c>
      <c r="Z974" t="s">
        <v>1069</v>
      </c>
      <c r="AA974" t="s">
        <v>1184</v>
      </c>
    </row>
    <row r="975" spans="1:27">
      <c r="A975" s="27" t="s">
        <v>2027</v>
      </c>
      <c r="B975" t="s">
        <v>1200</v>
      </c>
      <c r="C975" t="s">
        <v>1056</v>
      </c>
      <c r="D975" t="s">
        <v>1</v>
      </c>
      <c r="E975" s="1">
        <v>50600</v>
      </c>
      <c r="I975" s="2">
        <v>11</v>
      </c>
      <c r="L975" s="2" t="s">
        <v>738</v>
      </c>
      <c r="N975" s="14" t="s">
        <v>6</v>
      </c>
      <c r="O975" s="3" t="s">
        <v>50</v>
      </c>
      <c r="P975" s="2" t="s">
        <v>6</v>
      </c>
      <c r="Q975">
        <v>1.98</v>
      </c>
      <c r="R975">
        <v>3.3</v>
      </c>
      <c r="S975">
        <v>22</v>
      </c>
      <c r="T975">
        <v>44</v>
      </c>
      <c r="U975">
        <v>220</v>
      </c>
      <c r="V975" t="s">
        <v>949</v>
      </c>
      <c r="W975" t="s">
        <v>7</v>
      </c>
      <c r="X975" s="2" t="s">
        <v>399</v>
      </c>
      <c r="Z975" t="s">
        <v>1069</v>
      </c>
      <c r="AA975" t="s">
        <v>1184</v>
      </c>
    </row>
    <row r="976" spans="1:27">
      <c r="A976" s="27" t="s">
        <v>2028</v>
      </c>
      <c r="B976" t="s">
        <v>1201</v>
      </c>
      <c r="C976" t="s">
        <v>1056</v>
      </c>
      <c r="D976" t="s">
        <v>1</v>
      </c>
      <c r="E976" s="1">
        <v>55000</v>
      </c>
      <c r="I976" s="2">
        <v>11</v>
      </c>
      <c r="L976" s="2" t="s">
        <v>738</v>
      </c>
      <c r="N976" s="14" t="s">
        <v>6</v>
      </c>
      <c r="O976" s="3" t="s">
        <v>1206</v>
      </c>
      <c r="P976" s="2" t="s">
        <v>6</v>
      </c>
      <c r="Q976">
        <v>1.98</v>
      </c>
      <c r="R976">
        <v>3.3</v>
      </c>
      <c r="S976">
        <v>22</v>
      </c>
      <c r="T976">
        <v>44</v>
      </c>
      <c r="U976">
        <v>220</v>
      </c>
      <c r="V976" t="s">
        <v>949</v>
      </c>
      <c r="W976" t="s">
        <v>7</v>
      </c>
      <c r="X976" s="2" t="s">
        <v>399</v>
      </c>
      <c r="Z976" t="s">
        <v>1069</v>
      </c>
      <c r="AA976" t="s">
        <v>1184</v>
      </c>
    </row>
    <row r="977" spans="1:27">
      <c r="A977" s="27" t="s">
        <v>2029</v>
      </c>
      <c r="B977" t="s">
        <v>1202</v>
      </c>
      <c r="C977" t="s">
        <v>1056</v>
      </c>
      <c r="D977" t="s">
        <v>1</v>
      </c>
      <c r="E977" s="1">
        <v>55000</v>
      </c>
      <c r="I977" s="2">
        <v>11</v>
      </c>
      <c r="K977" s="2" t="s">
        <v>737</v>
      </c>
      <c r="L977" s="2" t="s">
        <v>738</v>
      </c>
      <c r="N977" s="14" t="s">
        <v>6</v>
      </c>
      <c r="O977" s="3" t="s">
        <v>50</v>
      </c>
      <c r="P977" s="2" t="s">
        <v>6</v>
      </c>
      <c r="Q977">
        <v>1.98</v>
      </c>
      <c r="R977">
        <v>3.3</v>
      </c>
      <c r="S977">
        <v>22</v>
      </c>
      <c r="T977">
        <v>44</v>
      </c>
      <c r="U977">
        <v>220</v>
      </c>
      <c r="V977" t="s">
        <v>949</v>
      </c>
      <c r="W977" t="s">
        <v>7</v>
      </c>
      <c r="X977" s="2" t="s">
        <v>399</v>
      </c>
      <c r="Z977" t="s">
        <v>1069</v>
      </c>
      <c r="AA977" t="s">
        <v>1184</v>
      </c>
    </row>
    <row r="978" spans="1:27">
      <c r="A978" s="27" t="s">
        <v>2028</v>
      </c>
      <c r="B978" t="s">
        <v>1203</v>
      </c>
      <c r="C978" t="s">
        <v>1056</v>
      </c>
      <c r="D978" t="s">
        <v>1</v>
      </c>
      <c r="E978" s="1">
        <v>59000</v>
      </c>
      <c r="I978" s="2">
        <v>11</v>
      </c>
      <c r="K978" s="2" t="s">
        <v>737</v>
      </c>
      <c r="L978" s="2" t="s">
        <v>738</v>
      </c>
      <c r="N978" s="14" t="s">
        <v>6</v>
      </c>
      <c r="O978" s="3" t="s">
        <v>1206</v>
      </c>
      <c r="P978" s="2" t="s">
        <v>6</v>
      </c>
      <c r="Q978">
        <v>1.98</v>
      </c>
      <c r="R978">
        <v>3.3</v>
      </c>
      <c r="S978">
        <v>22</v>
      </c>
      <c r="T978">
        <v>44</v>
      </c>
      <c r="U978">
        <v>220</v>
      </c>
      <c r="V978" t="s">
        <v>949</v>
      </c>
      <c r="W978" t="s">
        <v>7</v>
      </c>
      <c r="X978" s="2" t="s">
        <v>399</v>
      </c>
      <c r="Z978" t="s">
        <v>1069</v>
      </c>
      <c r="AA978" t="s">
        <v>1184</v>
      </c>
    </row>
    <row r="979" spans="1:27">
      <c r="A979" s="27" t="s">
        <v>2030</v>
      </c>
      <c r="B979" t="s">
        <v>1204</v>
      </c>
      <c r="C979" t="s">
        <v>1056</v>
      </c>
      <c r="D979" t="s">
        <v>1</v>
      </c>
      <c r="E979" s="1">
        <v>66000</v>
      </c>
      <c r="K979" s="2" t="s">
        <v>761</v>
      </c>
      <c r="L979" s="2" t="s">
        <v>736</v>
      </c>
      <c r="N979" s="14" t="s">
        <v>6</v>
      </c>
      <c r="O979" s="3" t="s">
        <v>50</v>
      </c>
      <c r="P979" s="2" t="s">
        <v>6</v>
      </c>
      <c r="Q979">
        <v>1.98</v>
      </c>
      <c r="R979">
        <v>3.3</v>
      </c>
      <c r="S979">
        <v>22</v>
      </c>
      <c r="T979">
        <v>44</v>
      </c>
      <c r="U979">
        <v>220</v>
      </c>
      <c r="V979" t="s">
        <v>949</v>
      </c>
      <c r="W979" t="s">
        <v>7</v>
      </c>
      <c r="X979" s="2" t="s">
        <v>399</v>
      </c>
      <c r="Z979" t="s">
        <v>1069</v>
      </c>
      <c r="AA979" t="s">
        <v>1184</v>
      </c>
    </row>
    <row r="980" spans="1:27">
      <c r="A980" s="27" t="s">
        <v>2036</v>
      </c>
      <c r="B980" t="s">
        <v>606</v>
      </c>
      <c r="C980" t="s">
        <v>1056</v>
      </c>
      <c r="D980" t="s">
        <v>1</v>
      </c>
      <c r="E980" s="1">
        <v>4950</v>
      </c>
      <c r="I980" s="2">
        <v>0</v>
      </c>
      <c r="N980" s="14" t="s">
        <v>627</v>
      </c>
      <c r="P980" s="2" t="s">
        <v>628</v>
      </c>
      <c r="Q980">
        <v>1.98</v>
      </c>
      <c r="R980">
        <v>3.3</v>
      </c>
      <c r="S980">
        <v>16.5</v>
      </c>
      <c r="U980">
        <v>110</v>
      </c>
      <c r="V980" t="s">
        <v>949</v>
      </c>
      <c r="W980" t="s">
        <v>2039</v>
      </c>
      <c r="X980" s="2" t="s">
        <v>399</v>
      </c>
      <c r="Z980" t="s">
        <v>1069</v>
      </c>
    </row>
    <row r="981" spans="1:27">
      <c r="A981" s="27" t="s">
        <v>2037</v>
      </c>
      <c r="B981" t="s">
        <v>1207</v>
      </c>
      <c r="C981" t="s">
        <v>1056</v>
      </c>
      <c r="D981" t="s">
        <v>1</v>
      </c>
      <c r="E981" s="1">
        <v>9900</v>
      </c>
      <c r="I981" s="2">
        <v>0</v>
      </c>
      <c r="N981" s="14" t="s">
        <v>627</v>
      </c>
      <c r="P981" s="2" t="s">
        <v>628</v>
      </c>
      <c r="Q981">
        <v>1.98</v>
      </c>
      <c r="R981">
        <v>3.3</v>
      </c>
      <c r="S981">
        <v>16.5</v>
      </c>
      <c r="U981">
        <v>110</v>
      </c>
      <c r="V981" t="s">
        <v>949</v>
      </c>
      <c r="W981" t="s">
        <v>2039</v>
      </c>
      <c r="X981" s="2" t="s">
        <v>399</v>
      </c>
      <c r="Z981" t="s">
        <v>1069</v>
      </c>
    </row>
    <row r="982" spans="1:27">
      <c r="A982" s="27" t="s">
        <v>1214</v>
      </c>
      <c r="B982" t="s">
        <v>1212</v>
      </c>
      <c r="C982" t="s">
        <v>1211</v>
      </c>
      <c r="D982" t="s">
        <v>1</v>
      </c>
      <c r="E982" s="1">
        <v>74900</v>
      </c>
      <c r="I982" s="2">
        <v>180</v>
      </c>
      <c r="L982" s="2" t="s">
        <v>733</v>
      </c>
      <c r="N982" s="14" t="s">
        <v>6</v>
      </c>
      <c r="O982" s="3" t="s">
        <v>50</v>
      </c>
      <c r="P982" s="2" t="s">
        <v>6</v>
      </c>
      <c r="W982" t="s">
        <v>28</v>
      </c>
      <c r="X982" s="2" t="s">
        <v>271</v>
      </c>
      <c r="Y982" t="s">
        <v>16</v>
      </c>
    </row>
    <row r="983" spans="1:27">
      <c r="A983" s="27" t="s">
        <v>1214</v>
      </c>
      <c r="B983" t="s">
        <v>1213</v>
      </c>
      <c r="C983" t="s">
        <v>1211</v>
      </c>
      <c r="D983" t="s">
        <v>1</v>
      </c>
      <c r="E983" s="1">
        <v>49900</v>
      </c>
      <c r="I983" s="2">
        <v>9</v>
      </c>
      <c r="L983" s="2" t="s">
        <v>732</v>
      </c>
      <c r="N983" s="14" t="s">
        <v>6</v>
      </c>
      <c r="O983" s="3" t="s">
        <v>50</v>
      </c>
      <c r="P983" s="2" t="s">
        <v>6</v>
      </c>
      <c r="W983" t="s">
        <v>28</v>
      </c>
      <c r="X983" s="2" t="s">
        <v>271</v>
      </c>
      <c r="Y983" t="s">
        <v>16</v>
      </c>
    </row>
    <row r="984" spans="1:27">
      <c r="A984" s="27" t="s">
        <v>1219</v>
      </c>
      <c r="B984" t="s">
        <v>1215</v>
      </c>
      <c r="C984" t="s">
        <v>1211</v>
      </c>
      <c r="D984" t="s">
        <v>1</v>
      </c>
      <c r="E984" s="1">
        <v>60390</v>
      </c>
      <c r="I984" s="2">
        <v>11</v>
      </c>
      <c r="K984" s="2" t="s">
        <v>737</v>
      </c>
      <c r="L984" s="2" t="s">
        <v>738</v>
      </c>
      <c r="N984" s="14" t="s">
        <v>6</v>
      </c>
      <c r="P984" s="2" t="s">
        <v>6</v>
      </c>
      <c r="W984" t="s">
        <v>7</v>
      </c>
      <c r="X984" s="2" t="s">
        <v>271</v>
      </c>
      <c r="Z984" t="s">
        <v>1218</v>
      </c>
    </row>
    <row r="985" spans="1:27">
      <c r="A985" s="27" t="s">
        <v>1219</v>
      </c>
      <c r="B985" t="s">
        <v>1216</v>
      </c>
      <c r="C985" t="s">
        <v>1211</v>
      </c>
      <c r="D985" t="s">
        <v>1</v>
      </c>
      <c r="E985" s="1">
        <v>45900</v>
      </c>
      <c r="I985" s="2">
        <v>15</v>
      </c>
      <c r="L985" s="2" t="s">
        <v>738</v>
      </c>
      <c r="N985" s="14" t="s">
        <v>8</v>
      </c>
      <c r="O985" s="3" t="s">
        <v>1217</v>
      </c>
      <c r="P985" s="2" t="s">
        <v>9</v>
      </c>
      <c r="Q985">
        <v>1.98</v>
      </c>
      <c r="R985">
        <v>3.3</v>
      </c>
      <c r="S985">
        <v>22</v>
      </c>
      <c r="T985">
        <v>22</v>
      </c>
      <c r="U985">
        <v>220</v>
      </c>
      <c r="W985" t="s">
        <v>7</v>
      </c>
      <c r="X985" s="2" t="s">
        <v>271</v>
      </c>
      <c r="Z985" t="s">
        <v>1218</v>
      </c>
    </row>
    <row r="986" spans="1:27">
      <c r="A986" s="27" t="s">
        <v>1229</v>
      </c>
      <c r="B986" t="s">
        <v>1220</v>
      </c>
      <c r="C986" t="s">
        <v>1211</v>
      </c>
      <c r="D986" t="s">
        <v>1</v>
      </c>
      <c r="E986" s="1">
        <v>50490</v>
      </c>
      <c r="I986" s="2">
        <v>6.6</v>
      </c>
      <c r="N986" s="14" t="s">
        <v>6</v>
      </c>
      <c r="O986" s="3" t="s">
        <v>50</v>
      </c>
      <c r="P986" s="2" t="s">
        <v>6</v>
      </c>
      <c r="Q986" s="2" t="s">
        <v>1134</v>
      </c>
      <c r="R986" s="2" t="s">
        <v>1133</v>
      </c>
      <c r="V986" t="s">
        <v>1224</v>
      </c>
      <c r="W986" t="s">
        <v>7</v>
      </c>
      <c r="X986" s="2" t="s">
        <v>271</v>
      </c>
      <c r="Y986" t="s">
        <v>16</v>
      </c>
      <c r="Z986" t="s">
        <v>1218</v>
      </c>
    </row>
    <row r="987" spans="1:27">
      <c r="A987" s="27" t="s">
        <v>1229</v>
      </c>
      <c r="B987" t="s">
        <v>1221</v>
      </c>
      <c r="C987" t="s">
        <v>1211</v>
      </c>
      <c r="D987" t="s">
        <v>1</v>
      </c>
      <c r="E987" s="1">
        <v>42000</v>
      </c>
      <c r="I987" s="2">
        <v>2.4</v>
      </c>
      <c r="N987" s="14" t="s">
        <v>6</v>
      </c>
      <c r="O987" s="3" t="s">
        <v>25</v>
      </c>
      <c r="P987" s="2" t="s">
        <v>6</v>
      </c>
      <c r="Q987" s="2" t="s">
        <v>1134</v>
      </c>
      <c r="R987" s="2" t="s">
        <v>1133</v>
      </c>
      <c r="V987" t="s">
        <v>1225</v>
      </c>
      <c r="W987" t="s">
        <v>7</v>
      </c>
      <c r="X987" s="2" t="s">
        <v>271</v>
      </c>
      <c r="Y987" t="s">
        <v>16</v>
      </c>
      <c r="Z987" t="s">
        <v>1218</v>
      </c>
    </row>
    <row r="988" spans="1:27">
      <c r="A988" s="27" t="s">
        <v>1229</v>
      </c>
      <c r="B988" t="s">
        <v>1222</v>
      </c>
      <c r="C988" t="s">
        <v>1211</v>
      </c>
      <c r="D988" t="s">
        <v>1</v>
      </c>
      <c r="E988" s="1">
        <v>37000</v>
      </c>
      <c r="I988" s="2">
        <v>2.5</v>
      </c>
      <c r="N988" s="14" t="s">
        <v>6</v>
      </c>
      <c r="O988" s="3" t="s">
        <v>25</v>
      </c>
      <c r="P988" s="2" t="s">
        <v>6</v>
      </c>
      <c r="Q988" s="2" t="s">
        <v>1134</v>
      </c>
      <c r="R988" s="2" t="s">
        <v>1133</v>
      </c>
      <c r="V988" t="s">
        <v>1226</v>
      </c>
      <c r="W988" t="s">
        <v>7</v>
      </c>
      <c r="X988" s="2" t="s">
        <v>271</v>
      </c>
      <c r="Y988" t="s">
        <v>16</v>
      </c>
      <c r="Z988" t="s">
        <v>1218</v>
      </c>
    </row>
    <row r="989" spans="1:27">
      <c r="A989" s="27" t="s">
        <v>1229</v>
      </c>
      <c r="B989" t="s">
        <v>1223</v>
      </c>
      <c r="C989" t="s">
        <v>1211</v>
      </c>
      <c r="D989" t="s">
        <v>1</v>
      </c>
      <c r="E989" s="1">
        <v>31000</v>
      </c>
      <c r="I989" s="2">
        <v>1.5</v>
      </c>
      <c r="N989" s="14" t="s">
        <v>6</v>
      </c>
      <c r="O989" s="3" t="s">
        <v>25</v>
      </c>
      <c r="P989" s="2" t="s">
        <v>6</v>
      </c>
      <c r="Q989" s="2" t="s">
        <v>1134</v>
      </c>
      <c r="R989" s="2" t="s">
        <v>1133</v>
      </c>
      <c r="V989" t="s">
        <v>1227</v>
      </c>
      <c r="W989" t="s">
        <v>7</v>
      </c>
      <c r="X989" s="2" t="s">
        <v>271</v>
      </c>
      <c r="Y989" t="s">
        <v>16</v>
      </c>
      <c r="Z989" t="s">
        <v>1218</v>
      </c>
    </row>
    <row r="990" spans="1:27">
      <c r="A990" s="27" t="s">
        <v>1234</v>
      </c>
      <c r="B990" t="s">
        <v>1230</v>
      </c>
      <c r="C990" t="s">
        <v>1211</v>
      </c>
      <c r="D990" t="s">
        <v>1</v>
      </c>
      <c r="E990" s="1">
        <v>43900</v>
      </c>
      <c r="I990" s="2">
        <v>10</v>
      </c>
      <c r="N990" s="14" t="s">
        <v>46</v>
      </c>
      <c r="P990" s="2" t="s">
        <v>9</v>
      </c>
      <c r="Q990">
        <v>1.98</v>
      </c>
      <c r="R990">
        <v>3.3</v>
      </c>
      <c r="S990">
        <v>22</v>
      </c>
      <c r="T990">
        <v>44</v>
      </c>
      <c r="U990">
        <v>220</v>
      </c>
      <c r="V990" t="s">
        <v>1228</v>
      </c>
      <c r="W990" t="s">
        <v>7</v>
      </c>
      <c r="X990" s="2" t="s">
        <v>271</v>
      </c>
      <c r="Y990" t="s">
        <v>16</v>
      </c>
      <c r="Z990" t="s">
        <v>1218</v>
      </c>
    </row>
    <row r="991" spans="1:27">
      <c r="A991" s="27" t="s">
        <v>1234</v>
      </c>
      <c r="B991" t="s">
        <v>1231</v>
      </c>
      <c r="C991" t="s">
        <v>1211</v>
      </c>
      <c r="D991" t="s">
        <v>1</v>
      </c>
      <c r="E991" s="1">
        <v>36900</v>
      </c>
      <c r="I991" s="2">
        <v>6</v>
      </c>
      <c r="N991" s="14" t="s">
        <v>89</v>
      </c>
      <c r="P991" s="2" t="s">
        <v>9</v>
      </c>
      <c r="Q991">
        <v>1.98</v>
      </c>
      <c r="R991">
        <v>3.3</v>
      </c>
      <c r="S991">
        <v>22</v>
      </c>
      <c r="T991">
        <v>44</v>
      </c>
      <c r="U991">
        <v>220</v>
      </c>
      <c r="V991" t="s">
        <v>1228</v>
      </c>
      <c r="W991" t="s">
        <v>7</v>
      </c>
      <c r="X991" s="2" t="s">
        <v>271</v>
      </c>
      <c r="Y991" t="s">
        <v>16</v>
      </c>
      <c r="Z991" t="s">
        <v>1218</v>
      </c>
    </row>
    <row r="992" spans="1:27">
      <c r="A992" s="27" t="s">
        <v>1234</v>
      </c>
      <c r="B992" t="s">
        <v>1232</v>
      </c>
      <c r="C992" t="s">
        <v>1211</v>
      </c>
      <c r="D992" t="s">
        <v>1</v>
      </c>
      <c r="E992" s="1">
        <v>29900</v>
      </c>
      <c r="I992" s="2">
        <v>3.5</v>
      </c>
      <c r="N992" s="14" t="s">
        <v>89</v>
      </c>
      <c r="P992" s="2" t="s">
        <v>9</v>
      </c>
      <c r="Q992">
        <v>1.98</v>
      </c>
      <c r="R992">
        <v>3.3</v>
      </c>
      <c r="S992">
        <v>22</v>
      </c>
      <c r="T992">
        <v>44</v>
      </c>
      <c r="U992">
        <v>220</v>
      </c>
      <c r="V992" t="s">
        <v>1228</v>
      </c>
      <c r="W992" t="s">
        <v>7</v>
      </c>
      <c r="X992" s="2" t="s">
        <v>271</v>
      </c>
      <c r="Y992" t="s">
        <v>16</v>
      </c>
      <c r="Z992" t="s">
        <v>1218</v>
      </c>
    </row>
    <row r="993" spans="1:28">
      <c r="A993" s="27" t="s">
        <v>1234</v>
      </c>
      <c r="B993" t="s">
        <v>1233</v>
      </c>
      <c r="C993" t="s">
        <v>1211</v>
      </c>
      <c r="D993" t="s">
        <v>1</v>
      </c>
      <c r="E993" s="1">
        <v>20900</v>
      </c>
      <c r="I993" s="2">
        <v>1.5</v>
      </c>
      <c r="N993" s="14" t="s">
        <v>230</v>
      </c>
      <c r="P993" s="2" t="s">
        <v>9</v>
      </c>
      <c r="Q993">
        <v>1.98</v>
      </c>
      <c r="R993">
        <v>3.3</v>
      </c>
      <c r="S993">
        <v>22</v>
      </c>
      <c r="T993">
        <v>44</v>
      </c>
      <c r="U993">
        <v>220</v>
      </c>
      <c r="V993" t="s">
        <v>1228</v>
      </c>
      <c r="W993" t="s">
        <v>7</v>
      </c>
      <c r="X993" s="2" t="s">
        <v>271</v>
      </c>
      <c r="Y993" t="s">
        <v>16</v>
      </c>
      <c r="Z993" t="s">
        <v>1218</v>
      </c>
    </row>
    <row r="994" spans="1:28">
      <c r="A994" s="27" t="s">
        <v>1238</v>
      </c>
      <c r="B994" t="s">
        <v>1235</v>
      </c>
      <c r="C994" t="s">
        <v>1211</v>
      </c>
      <c r="D994" t="s">
        <v>1</v>
      </c>
      <c r="E994" s="1">
        <v>29500</v>
      </c>
      <c r="I994" s="2">
        <v>2</v>
      </c>
      <c r="N994" s="14" t="s">
        <v>89</v>
      </c>
      <c r="P994" s="2" t="s">
        <v>9</v>
      </c>
      <c r="Q994">
        <v>1.98</v>
      </c>
      <c r="R994">
        <v>3.3</v>
      </c>
      <c r="S994">
        <v>22</v>
      </c>
      <c r="T994">
        <v>44</v>
      </c>
      <c r="U994">
        <v>220</v>
      </c>
      <c r="V994">
        <v>14.08</v>
      </c>
      <c r="W994" t="s">
        <v>7</v>
      </c>
      <c r="X994" s="2" t="s">
        <v>271</v>
      </c>
      <c r="Z994" t="s">
        <v>1218</v>
      </c>
    </row>
    <row r="995" spans="1:28">
      <c r="A995" s="27" t="s">
        <v>1238</v>
      </c>
      <c r="B995" t="s">
        <v>1236</v>
      </c>
      <c r="C995" t="s">
        <v>1211</v>
      </c>
      <c r="D995" t="s">
        <v>1</v>
      </c>
      <c r="E995" s="1">
        <v>24500</v>
      </c>
      <c r="I995" s="2">
        <v>1</v>
      </c>
      <c r="N995" s="14" t="s">
        <v>230</v>
      </c>
      <c r="P995" s="2" t="s">
        <v>9</v>
      </c>
      <c r="Q995">
        <v>1.98</v>
      </c>
      <c r="R995">
        <v>3.3</v>
      </c>
      <c r="S995">
        <v>22</v>
      </c>
      <c r="T995">
        <v>44</v>
      </c>
      <c r="U995">
        <v>220</v>
      </c>
      <c r="V995">
        <v>14.08</v>
      </c>
      <c r="W995" t="s">
        <v>7</v>
      </c>
      <c r="X995" s="2" t="s">
        <v>271</v>
      </c>
      <c r="Z995" t="s">
        <v>1218</v>
      </c>
    </row>
    <row r="996" spans="1:28">
      <c r="A996" s="27" t="s">
        <v>1238</v>
      </c>
      <c r="B996" t="s">
        <v>1237</v>
      </c>
      <c r="C996" t="s">
        <v>1211</v>
      </c>
      <c r="D996" t="s">
        <v>1</v>
      </c>
      <c r="E996" s="1">
        <v>18500</v>
      </c>
      <c r="I996" s="2">
        <v>0.29296875</v>
      </c>
      <c r="N996" s="14" t="s">
        <v>637</v>
      </c>
      <c r="P996" s="2" t="s">
        <v>9</v>
      </c>
      <c r="Q996">
        <v>1.98</v>
      </c>
      <c r="R996">
        <v>3.3</v>
      </c>
      <c r="S996">
        <v>22</v>
      </c>
      <c r="T996">
        <v>44</v>
      </c>
      <c r="U996">
        <v>220</v>
      </c>
      <c r="V996">
        <v>14.08</v>
      </c>
      <c r="W996" t="s">
        <v>7</v>
      </c>
      <c r="X996" s="2" t="s">
        <v>271</v>
      </c>
      <c r="Z996" t="s">
        <v>1218</v>
      </c>
    </row>
    <row r="997" spans="1:28">
      <c r="A997" s="27" t="s">
        <v>1248</v>
      </c>
      <c r="B997" t="s">
        <v>1239</v>
      </c>
      <c r="C997" t="s">
        <v>1211</v>
      </c>
      <c r="D997" t="s">
        <v>1</v>
      </c>
      <c r="E997" s="1">
        <v>32890</v>
      </c>
      <c r="I997" s="2">
        <v>0.732421875</v>
      </c>
      <c r="L997" s="2" t="s">
        <v>734</v>
      </c>
      <c r="N997" s="14" t="s">
        <v>6</v>
      </c>
      <c r="P997" s="2" t="s">
        <v>6</v>
      </c>
      <c r="W997" t="s">
        <v>7</v>
      </c>
      <c r="X997" s="2" t="s">
        <v>271</v>
      </c>
      <c r="Z997" t="s">
        <v>1218</v>
      </c>
      <c r="AA997" t="s">
        <v>1247</v>
      </c>
    </row>
    <row r="998" spans="1:28">
      <c r="A998" s="27" t="s">
        <v>1248</v>
      </c>
      <c r="B998" t="s">
        <v>1240</v>
      </c>
      <c r="C998" t="s">
        <v>1211</v>
      </c>
      <c r="D998" t="s">
        <v>1</v>
      </c>
      <c r="E998" s="1">
        <v>37400</v>
      </c>
      <c r="I998" s="2">
        <v>0.732421875</v>
      </c>
      <c r="N998" s="14" t="s">
        <v>627</v>
      </c>
      <c r="P998" s="2" t="s">
        <v>61</v>
      </c>
      <c r="Q998" t="s">
        <v>1242</v>
      </c>
      <c r="R998" t="s">
        <v>1242</v>
      </c>
      <c r="S998" t="s">
        <v>1243</v>
      </c>
      <c r="T998" t="s">
        <v>1244</v>
      </c>
      <c r="U998" t="s">
        <v>1245</v>
      </c>
      <c r="V998" t="s">
        <v>1246</v>
      </c>
      <c r="W998" t="s">
        <v>7</v>
      </c>
      <c r="X998" s="2" t="s">
        <v>271</v>
      </c>
      <c r="Z998" t="s">
        <v>1218</v>
      </c>
      <c r="AA998" t="s">
        <v>1247</v>
      </c>
    </row>
    <row r="999" spans="1:28">
      <c r="A999" s="27" t="s">
        <v>1248</v>
      </c>
      <c r="B999" t="s">
        <v>1241</v>
      </c>
      <c r="C999" t="s">
        <v>1211</v>
      </c>
      <c r="D999" t="s">
        <v>1</v>
      </c>
      <c r="E999" s="1">
        <v>26400</v>
      </c>
      <c r="I999" s="2">
        <v>0.48828125</v>
      </c>
      <c r="N999" s="14" t="s">
        <v>627</v>
      </c>
      <c r="P999" s="2" t="s">
        <v>61</v>
      </c>
      <c r="Q999" t="s">
        <v>1242</v>
      </c>
      <c r="R999" t="s">
        <v>1242</v>
      </c>
      <c r="S999" t="s">
        <v>1243</v>
      </c>
      <c r="T999" t="s">
        <v>1244</v>
      </c>
      <c r="U999" t="s">
        <v>1245</v>
      </c>
      <c r="V999" t="s">
        <v>1246</v>
      </c>
      <c r="W999" t="s">
        <v>7</v>
      </c>
      <c r="X999" s="2" t="s">
        <v>271</v>
      </c>
      <c r="Z999" t="s">
        <v>1218</v>
      </c>
      <c r="AA999" t="s">
        <v>1247</v>
      </c>
    </row>
    <row r="1000" spans="1:28">
      <c r="A1000" s="27" t="s">
        <v>1250</v>
      </c>
      <c r="B1000" t="s">
        <v>1251</v>
      </c>
      <c r="C1000" t="s">
        <v>1211</v>
      </c>
      <c r="D1000" t="s">
        <v>1</v>
      </c>
      <c r="E1000" s="1">
        <v>61900</v>
      </c>
      <c r="F1000" s="1">
        <v>60800</v>
      </c>
      <c r="I1000" s="2">
        <v>180</v>
      </c>
      <c r="L1000" s="2" t="s">
        <v>733</v>
      </c>
      <c r="N1000" s="14" t="s">
        <v>6</v>
      </c>
      <c r="O1000" s="3" t="s">
        <v>50</v>
      </c>
      <c r="P1000" s="2" t="s">
        <v>6</v>
      </c>
      <c r="W1000" t="s">
        <v>28</v>
      </c>
      <c r="X1000" s="2" t="s">
        <v>271</v>
      </c>
      <c r="Y1000" t="s">
        <v>16</v>
      </c>
      <c r="Z1000" t="s">
        <v>1253</v>
      </c>
      <c r="AA1000" t="s">
        <v>1254</v>
      </c>
      <c r="AB1000" t="s">
        <v>1255</v>
      </c>
    </row>
    <row r="1001" spans="1:28">
      <c r="A1001" s="27" t="s">
        <v>1250</v>
      </c>
      <c r="B1001" t="s">
        <v>1252</v>
      </c>
      <c r="C1001" t="s">
        <v>1211</v>
      </c>
      <c r="D1001" t="s">
        <v>1</v>
      </c>
      <c r="E1001" s="1">
        <v>41900</v>
      </c>
      <c r="F1001" s="1">
        <v>36950</v>
      </c>
      <c r="I1001" s="2">
        <v>9</v>
      </c>
      <c r="L1001" s="2" t="s">
        <v>732</v>
      </c>
      <c r="N1001" s="14" t="s">
        <v>6</v>
      </c>
      <c r="O1001" s="3" t="s">
        <v>50</v>
      </c>
      <c r="P1001" s="2" t="s">
        <v>6</v>
      </c>
      <c r="W1001" t="s">
        <v>28</v>
      </c>
      <c r="X1001" s="2" t="s">
        <v>271</v>
      </c>
      <c r="Y1001" t="s">
        <v>16</v>
      </c>
      <c r="Z1001" t="s">
        <v>1253</v>
      </c>
      <c r="AA1001" t="s">
        <v>1254</v>
      </c>
      <c r="AB1001" t="s">
        <v>1255</v>
      </c>
    </row>
    <row r="1002" spans="1:28">
      <c r="A1002" s="27" t="s">
        <v>1250</v>
      </c>
      <c r="B1002" t="s">
        <v>1256</v>
      </c>
      <c r="C1002" t="s">
        <v>1211</v>
      </c>
      <c r="D1002" t="s">
        <v>1</v>
      </c>
      <c r="E1002" s="1">
        <v>45900</v>
      </c>
      <c r="F1002" s="1">
        <v>39740</v>
      </c>
      <c r="K1002" s="2" t="s">
        <v>761</v>
      </c>
      <c r="L1002" s="2" t="s">
        <v>736</v>
      </c>
      <c r="N1002" s="14" t="s">
        <v>6</v>
      </c>
      <c r="O1002" s="3" t="s">
        <v>50</v>
      </c>
      <c r="P1002" s="2" t="s">
        <v>6</v>
      </c>
      <c r="W1002" t="s">
        <v>7</v>
      </c>
      <c r="X1002" s="2" t="s">
        <v>271</v>
      </c>
      <c r="Y1002" t="s">
        <v>16</v>
      </c>
      <c r="Z1002" t="s">
        <v>1273</v>
      </c>
    </row>
    <row r="1003" spans="1:28">
      <c r="A1003" s="27" t="s">
        <v>1250</v>
      </c>
      <c r="B1003" t="s">
        <v>1249</v>
      </c>
      <c r="C1003" t="s">
        <v>1211</v>
      </c>
      <c r="D1003" t="s">
        <v>1</v>
      </c>
      <c r="E1003" s="1">
        <v>49390</v>
      </c>
      <c r="F1003" s="1">
        <v>33000</v>
      </c>
      <c r="I1003" s="2">
        <v>11</v>
      </c>
      <c r="K1003" s="2" t="s">
        <v>737</v>
      </c>
      <c r="L1003" s="2" t="s">
        <v>738</v>
      </c>
      <c r="N1003" s="14" t="s">
        <v>6</v>
      </c>
      <c r="O1003" s="3" t="s">
        <v>50</v>
      </c>
      <c r="P1003" s="2" t="s">
        <v>6</v>
      </c>
      <c r="W1003" t="s">
        <v>7</v>
      </c>
      <c r="X1003" s="2" t="s">
        <v>271</v>
      </c>
      <c r="Y1003" t="s">
        <v>16</v>
      </c>
      <c r="Z1003" t="s">
        <v>1273</v>
      </c>
    </row>
    <row r="1004" spans="1:28">
      <c r="A1004" s="27" t="s">
        <v>1250</v>
      </c>
      <c r="B1004" t="s">
        <v>1257</v>
      </c>
      <c r="C1004" t="s">
        <v>1211</v>
      </c>
      <c r="D1004" t="s">
        <v>1</v>
      </c>
      <c r="E1004" s="1">
        <v>37900</v>
      </c>
      <c r="F1004" s="1">
        <v>32290</v>
      </c>
      <c r="I1004" s="2">
        <v>6.6</v>
      </c>
      <c r="L1004" s="2" t="s">
        <v>732</v>
      </c>
      <c r="N1004" s="14" t="s">
        <v>6</v>
      </c>
      <c r="O1004" s="3" t="s">
        <v>50</v>
      </c>
      <c r="P1004" s="2" t="s">
        <v>6</v>
      </c>
      <c r="W1004" t="s">
        <v>7</v>
      </c>
      <c r="X1004" s="2" t="s">
        <v>271</v>
      </c>
      <c r="Y1004" t="s">
        <v>16</v>
      </c>
      <c r="Z1004" t="s">
        <v>1273</v>
      </c>
    </row>
    <row r="1005" spans="1:28">
      <c r="A1005" s="27" t="s">
        <v>1250</v>
      </c>
      <c r="B1005" t="s">
        <v>1258</v>
      </c>
      <c r="C1005" t="s">
        <v>1211</v>
      </c>
      <c r="D1005" t="s">
        <v>1</v>
      </c>
      <c r="E1005" s="1">
        <v>30900</v>
      </c>
      <c r="F1005" s="1">
        <v>24190</v>
      </c>
      <c r="I1005" s="2">
        <v>2.5</v>
      </c>
      <c r="L1005" s="2" t="s">
        <v>732</v>
      </c>
      <c r="N1005" s="14" t="s">
        <v>6</v>
      </c>
      <c r="O1005" s="3" t="s">
        <v>50</v>
      </c>
      <c r="P1005" s="2" t="s">
        <v>6</v>
      </c>
      <c r="W1005" t="s">
        <v>7</v>
      </c>
      <c r="X1005" s="2" t="s">
        <v>271</v>
      </c>
      <c r="Y1005" t="s">
        <v>16</v>
      </c>
      <c r="Z1005" t="s">
        <v>1273</v>
      </c>
    </row>
    <row r="1006" spans="1:28">
      <c r="A1006" s="27" t="s">
        <v>1250</v>
      </c>
      <c r="B1006" t="s">
        <v>1259</v>
      </c>
      <c r="C1006" t="s">
        <v>1211</v>
      </c>
      <c r="D1006" t="s">
        <v>1</v>
      </c>
      <c r="E1006" s="1">
        <v>35000</v>
      </c>
      <c r="F1006" s="1">
        <v>20700</v>
      </c>
      <c r="I1006" s="2">
        <v>6</v>
      </c>
      <c r="N1006" s="14" t="s">
        <v>6</v>
      </c>
      <c r="O1006" s="3" t="s">
        <v>25</v>
      </c>
      <c r="P1006" s="2" t="s">
        <v>6</v>
      </c>
      <c r="V1006" t="s">
        <v>1228</v>
      </c>
      <c r="W1006" t="s">
        <v>7</v>
      </c>
      <c r="X1006" s="2" t="s">
        <v>271</v>
      </c>
      <c r="Y1006" t="s">
        <v>16</v>
      </c>
      <c r="Z1006" t="s">
        <v>1273</v>
      </c>
    </row>
    <row r="1007" spans="1:28">
      <c r="A1007" s="27" t="s">
        <v>1250</v>
      </c>
      <c r="B1007" t="s">
        <v>1260</v>
      </c>
      <c r="C1007" t="s">
        <v>1211</v>
      </c>
      <c r="D1007" t="s">
        <v>1</v>
      </c>
      <c r="E1007" s="1">
        <v>33000</v>
      </c>
      <c r="F1007" s="1">
        <v>14850</v>
      </c>
      <c r="I1007" s="2">
        <v>4.5</v>
      </c>
      <c r="N1007" s="14" t="s">
        <v>6</v>
      </c>
      <c r="O1007" s="3" t="s">
        <v>25</v>
      </c>
      <c r="P1007" s="2" t="s">
        <v>6</v>
      </c>
      <c r="V1007" t="s">
        <v>1228</v>
      </c>
      <c r="W1007" t="s">
        <v>7</v>
      </c>
      <c r="X1007" s="2" t="s">
        <v>271</v>
      </c>
      <c r="Y1007" t="s">
        <v>16</v>
      </c>
      <c r="Z1007" t="s">
        <v>1273</v>
      </c>
    </row>
    <row r="1008" spans="1:28">
      <c r="A1008" s="27" t="s">
        <v>1250</v>
      </c>
      <c r="B1008" t="s">
        <v>1261</v>
      </c>
      <c r="C1008" t="s">
        <v>1211</v>
      </c>
      <c r="D1008" t="s">
        <v>1</v>
      </c>
      <c r="E1008" s="1">
        <v>29000</v>
      </c>
      <c r="F1008" s="1">
        <v>13600</v>
      </c>
      <c r="I1008" s="2">
        <v>2.5</v>
      </c>
      <c r="N1008" s="14" t="s">
        <v>6</v>
      </c>
      <c r="O1008" s="3" t="s">
        <v>25</v>
      </c>
      <c r="P1008" s="2" t="s">
        <v>6</v>
      </c>
      <c r="V1008" t="s">
        <v>1228</v>
      </c>
      <c r="W1008" t="s">
        <v>7</v>
      </c>
      <c r="X1008" s="2" t="s">
        <v>271</v>
      </c>
      <c r="Y1008" t="s">
        <v>16</v>
      </c>
      <c r="Z1008" t="s">
        <v>1273</v>
      </c>
    </row>
    <row r="1009" spans="1:27">
      <c r="A1009" s="27" t="s">
        <v>1250</v>
      </c>
      <c r="B1009" t="s">
        <v>1262</v>
      </c>
      <c r="C1009" t="s">
        <v>1211</v>
      </c>
      <c r="D1009" t="s">
        <v>1</v>
      </c>
      <c r="E1009" s="1">
        <v>23000</v>
      </c>
      <c r="F1009" s="1">
        <v>9800</v>
      </c>
      <c r="I1009" s="2">
        <v>1.5</v>
      </c>
      <c r="N1009" s="14" t="s">
        <v>6</v>
      </c>
      <c r="O1009" s="3" t="s">
        <v>25</v>
      </c>
      <c r="P1009" s="2" t="s">
        <v>6</v>
      </c>
      <c r="V1009" t="s">
        <v>1228</v>
      </c>
      <c r="W1009" t="s">
        <v>7</v>
      </c>
      <c r="X1009" s="2" t="s">
        <v>271</v>
      </c>
      <c r="Y1009" t="s">
        <v>16</v>
      </c>
      <c r="Z1009" t="s">
        <v>1273</v>
      </c>
    </row>
    <row r="1010" spans="1:27">
      <c r="A1010" s="27" t="s">
        <v>1250</v>
      </c>
      <c r="B1010" t="s">
        <v>1263</v>
      </c>
      <c r="C1010" t="s">
        <v>1211</v>
      </c>
      <c r="D1010" t="s">
        <v>1</v>
      </c>
      <c r="E1010" s="1">
        <v>47300</v>
      </c>
      <c r="F1010" s="1">
        <v>25300</v>
      </c>
      <c r="I1010" s="2">
        <v>15</v>
      </c>
      <c r="L1010" s="2" t="s">
        <v>738</v>
      </c>
      <c r="N1010" s="14" t="s">
        <v>8</v>
      </c>
      <c r="P1010" s="2" t="s">
        <v>9</v>
      </c>
      <c r="Q1010">
        <v>1.98</v>
      </c>
      <c r="R1010">
        <v>3.3</v>
      </c>
      <c r="S1010">
        <v>22</v>
      </c>
      <c r="T1010">
        <v>44</v>
      </c>
      <c r="U1010">
        <v>220</v>
      </c>
      <c r="V1010">
        <v>14.08</v>
      </c>
      <c r="W1010" t="s">
        <v>7</v>
      </c>
      <c r="X1010" s="2" t="s">
        <v>271</v>
      </c>
      <c r="Y1010" t="s">
        <v>16</v>
      </c>
      <c r="Z1010" t="s">
        <v>1273</v>
      </c>
    </row>
    <row r="1011" spans="1:27">
      <c r="A1011" s="27" t="s">
        <v>1250</v>
      </c>
      <c r="B1011" t="s">
        <v>1264</v>
      </c>
      <c r="C1011" t="s">
        <v>1211</v>
      </c>
      <c r="D1011" t="s">
        <v>1</v>
      </c>
      <c r="E1011" s="1">
        <v>43800</v>
      </c>
      <c r="F1011" s="1">
        <v>22900</v>
      </c>
      <c r="I1011" s="2">
        <v>10</v>
      </c>
      <c r="N1011" s="14" t="s">
        <v>46</v>
      </c>
      <c r="P1011" s="2" t="s">
        <v>162</v>
      </c>
      <c r="Q1011">
        <v>1.98</v>
      </c>
      <c r="R1011">
        <v>3.3</v>
      </c>
      <c r="S1011">
        <v>22</v>
      </c>
      <c r="T1011">
        <v>44</v>
      </c>
      <c r="U1011">
        <v>220</v>
      </c>
      <c r="V1011">
        <v>14.08</v>
      </c>
      <c r="W1011" t="s">
        <v>7</v>
      </c>
      <c r="X1011" s="2" t="s">
        <v>271</v>
      </c>
      <c r="Y1011" t="s">
        <v>16</v>
      </c>
      <c r="Z1011" t="s">
        <v>1273</v>
      </c>
    </row>
    <row r="1012" spans="1:27">
      <c r="A1012" s="27" t="s">
        <v>1250</v>
      </c>
      <c r="B1012" t="s">
        <v>1265</v>
      </c>
      <c r="C1012" t="s">
        <v>1211</v>
      </c>
      <c r="D1012" t="s">
        <v>1</v>
      </c>
      <c r="E1012" s="1">
        <v>33000</v>
      </c>
      <c r="F1012" s="1">
        <v>20900</v>
      </c>
      <c r="I1012" s="2">
        <v>10</v>
      </c>
      <c r="N1012" s="14" t="s">
        <v>8</v>
      </c>
      <c r="P1012" s="2" t="s">
        <v>9</v>
      </c>
      <c r="Q1012">
        <v>1.98</v>
      </c>
      <c r="R1012">
        <v>3.3</v>
      </c>
      <c r="S1012">
        <v>22</v>
      </c>
      <c r="T1012">
        <v>44</v>
      </c>
      <c r="U1012">
        <v>220</v>
      </c>
      <c r="V1012">
        <v>14.08</v>
      </c>
      <c r="W1012" t="s">
        <v>7</v>
      </c>
      <c r="X1012" s="2" t="s">
        <v>271</v>
      </c>
      <c r="Y1012" t="s">
        <v>16</v>
      </c>
      <c r="Z1012" t="s">
        <v>1273</v>
      </c>
    </row>
    <row r="1013" spans="1:27">
      <c r="A1013" s="27" t="s">
        <v>1250</v>
      </c>
      <c r="B1013" t="s">
        <v>1266</v>
      </c>
      <c r="C1013" t="s">
        <v>1211</v>
      </c>
      <c r="D1013" t="s">
        <v>1</v>
      </c>
      <c r="E1013" s="1">
        <v>23400</v>
      </c>
      <c r="F1013" s="1">
        <v>14930</v>
      </c>
      <c r="I1013" s="2">
        <v>6</v>
      </c>
      <c r="N1013" s="14" t="s">
        <v>48</v>
      </c>
      <c r="P1013" s="2" t="s">
        <v>9</v>
      </c>
      <c r="Q1013">
        <v>1.98</v>
      </c>
      <c r="R1013">
        <v>3.3</v>
      </c>
      <c r="S1013">
        <v>22</v>
      </c>
      <c r="T1013">
        <v>44</v>
      </c>
      <c r="U1013">
        <v>220</v>
      </c>
      <c r="V1013">
        <v>14.08</v>
      </c>
      <c r="W1013" t="s">
        <v>7</v>
      </c>
      <c r="X1013" s="2" t="s">
        <v>271</v>
      </c>
      <c r="Y1013" t="s">
        <v>16</v>
      </c>
      <c r="Z1013" t="s">
        <v>1273</v>
      </c>
    </row>
    <row r="1014" spans="1:27">
      <c r="A1014" s="27" t="s">
        <v>1250</v>
      </c>
      <c r="B1014" t="s">
        <v>1267</v>
      </c>
      <c r="C1014" t="s">
        <v>1211</v>
      </c>
      <c r="D1014" t="s">
        <v>1</v>
      </c>
      <c r="E1014" s="1">
        <v>28200</v>
      </c>
      <c r="F1014" s="1">
        <v>14890</v>
      </c>
      <c r="I1014" s="2">
        <v>5</v>
      </c>
      <c r="L1014" s="2" t="s">
        <v>734</v>
      </c>
      <c r="N1014" s="14" t="s">
        <v>8</v>
      </c>
      <c r="P1014" s="2" t="s">
        <v>9</v>
      </c>
      <c r="Q1014">
        <v>1.98</v>
      </c>
      <c r="R1014">
        <v>3.3</v>
      </c>
      <c r="S1014">
        <v>22</v>
      </c>
      <c r="T1014">
        <v>44</v>
      </c>
      <c r="U1014">
        <v>220</v>
      </c>
      <c r="V1014">
        <v>14.08</v>
      </c>
      <c r="W1014" t="s">
        <v>7</v>
      </c>
      <c r="X1014" s="2" t="s">
        <v>271</v>
      </c>
      <c r="Y1014" t="s">
        <v>16</v>
      </c>
      <c r="Z1014" t="s">
        <v>1273</v>
      </c>
    </row>
    <row r="1015" spans="1:27">
      <c r="A1015" s="27" t="s">
        <v>1250</v>
      </c>
      <c r="B1015" t="s">
        <v>1268</v>
      </c>
      <c r="C1015" t="s">
        <v>1211</v>
      </c>
      <c r="D1015" t="s">
        <v>1</v>
      </c>
      <c r="E1015" s="1">
        <v>26000</v>
      </c>
      <c r="F1015" s="1">
        <v>13900</v>
      </c>
      <c r="I1015" s="2">
        <v>3</v>
      </c>
      <c r="L1015" s="2" t="s">
        <v>734</v>
      </c>
      <c r="N1015" s="14" t="s">
        <v>8</v>
      </c>
      <c r="P1015" s="2" t="s">
        <v>9</v>
      </c>
      <c r="Q1015">
        <v>1.98</v>
      </c>
      <c r="R1015">
        <v>3.3</v>
      </c>
      <c r="S1015">
        <v>22</v>
      </c>
      <c r="T1015">
        <v>44</v>
      </c>
      <c r="U1015">
        <v>220</v>
      </c>
      <c r="V1015">
        <v>14.08</v>
      </c>
      <c r="W1015" t="s">
        <v>7</v>
      </c>
      <c r="X1015" s="2" t="s">
        <v>271</v>
      </c>
      <c r="Y1015" t="s">
        <v>16</v>
      </c>
      <c r="Z1015" t="s">
        <v>1273</v>
      </c>
    </row>
    <row r="1016" spans="1:27">
      <c r="A1016" s="27" t="s">
        <v>1250</v>
      </c>
      <c r="B1016" t="s">
        <v>1272</v>
      </c>
      <c r="C1016" t="s">
        <v>1211</v>
      </c>
      <c r="D1016" t="s">
        <v>1</v>
      </c>
      <c r="E1016" s="1">
        <v>18400</v>
      </c>
      <c r="F1016" s="1">
        <v>11800</v>
      </c>
      <c r="I1016" s="2">
        <v>3.5</v>
      </c>
      <c r="N1016" s="14" t="s">
        <v>89</v>
      </c>
      <c r="P1016" s="2" t="s">
        <v>9</v>
      </c>
      <c r="Q1016">
        <v>1.98</v>
      </c>
      <c r="R1016">
        <v>3.3</v>
      </c>
      <c r="S1016">
        <v>22</v>
      </c>
      <c r="T1016">
        <v>44</v>
      </c>
      <c r="U1016">
        <v>220</v>
      </c>
      <c r="V1016">
        <v>14.08</v>
      </c>
      <c r="W1016" t="s">
        <v>7</v>
      </c>
      <c r="X1016" s="2" t="s">
        <v>271</v>
      </c>
      <c r="Y1016" t="s">
        <v>16</v>
      </c>
      <c r="Z1016" t="s">
        <v>1273</v>
      </c>
    </row>
    <row r="1017" spans="1:27">
      <c r="A1017" s="27" t="s">
        <v>1250</v>
      </c>
      <c r="B1017" t="s">
        <v>1269</v>
      </c>
      <c r="C1017" t="s">
        <v>1211</v>
      </c>
      <c r="D1017" t="s">
        <v>1</v>
      </c>
      <c r="E1017" s="1">
        <v>12100</v>
      </c>
      <c r="F1017" s="1">
        <v>5940</v>
      </c>
      <c r="I1017" s="2">
        <v>1.5</v>
      </c>
      <c r="N1017" s="14" t="s">
        <v>230</v>
      </c>
      <c r="P1017" s="2" t="s">
        <v>9</v>
      </c>
      <c r="Q1017">
        <v>1.98</v>
      </c>
      <c r="R1017">
        <v>3.3</v>
      </c>
      <c r="S1017">
        <v>22</v>
      </c>
      <c r="T1017">
        <v>44</v>
      </c>
      <c r="U1017">
        <v>220</v>
      </c>
      <c r="V1017">
        <v>14.08</v>
      </c>
      <c r="W1017" t="s">
        <v>7</v>
      </c>
      <c r="X1017" s="2" t="s">
        <v>271</v>
      </c>
      <c r="Y1017" t="s">
        <v>16</v>
      </c>
      <c r="Z1017" t="s">
        <v>1273</v>
      </c>
    </row>
    <row r="1018" spans="1:27">
      <c r="A1018" s="27" t="s">
        <v>1250</v>
      </c>
      <c r="B1018" t="s">
        <v>1270</v>
      </c>
      <c r="C1018" t="s">
        <v>1211</v>
      </c>
      <c r="D1018" t="s">
        <v>1</v>
      </c>
      <c r="E1018" s="1">
        <v>13200</v>
      </c>
      <c r="F1018" s="1">
        <v>5170</v>
      </c>
      <c r="I1018" s="2">
        <v>1</v>
      </c>
      <c r="N1018" s="14" t="s">
        <v>8</v>
      </c>
      <c r="P1018" s="2" t="s">
        <v>139</v>
      </c>
      <c r="Q1018">
        <v>1.98</v>
      </c>
      <c r="R1018">
        <v>3.3</v>
      </c>
      <c r="S1018">
        <v>22</v>
      </c>
      <c r="T1018">
        <v>44</v>
      </c>
      <c r="U1018">
        <v>220</v>
      </c>
      <c r="V1018">
        <v>14.08</v>
      </c>
      <c r="W1018" t="s">
        <v>7</v>
      </c>
      <c r="X1018" s="2" t="s">
        <v>271</v>
      </c>
      <c r="Y1018" t="s">
        <v>16</v>
      </c>
      <c r="Z1018" t="s">
        <v>1273</v>
      </c>
    </row>
    <row r="1019" spans="1:27">
      <c r="A1019" s="27" t="s">
        <v>1250</v>
      </c>
      <c r="B1019" t="s">
        <v>1271</v>
      </c>
      <c r="C1019" t="s">
        <v>1211</v>
      </c>
      <c r="D1019" t="s">
        <v>1</v>
      </c>
      <c r="E1019" s="1">
        <v>10500</v>
      </c>
      <c r="F1019" s="1">
        <v>5000</v>
      </c>
      <c r="I1019" s="2">
        <v>1</v>
      </c>
      <c r="N1019" s="14" t="s">
        <v>87</v>
      </c>
      <c r="P1019" s="2" t="s">
        <v>9</v>
      </c>
      <c r="Q1019">
        <v>1.98</v>
      </c>
      <c r="R1019">
        <v>3.3</v>
      </c>
      <c r="S1019">
        <v>22</v>
      </c>
      <c r="T1019">
        <v>44</v>
      </c>
      <c r="U1019">
        <v>220</v>
      </c>
      <c r="V1019">
        <v>14.08</v>
      </c>
      <c r="W1019" t="s">
        <v>7</v>
      </c>
      <c r="X1019" s="2" t="s">
        <v>271</v>
      </c>
      <c r="Y1019" t="s">
        <v>16</v>
      </c>
      <c r="Z1019" t="s">
        <v>1273</v>
      </c>
    </row>
    <row r="1020" spans="1:27">
      <c r="A1020" s="27" t="s">
        <v>1250</v>
      </c>
      <c r="B1020" t="s">
        <v>1274</v>
      </c>
      <c r="C1020" t="s">
        <v>1211</v>
      </c>
      <c r="D1020" t="s">
        <v>1</v>
      </c>
      <c r="E1020" s="1">
        <v>14300</v>
      </c>
      <c r="F1020" s="1">
        <v>11880</v>
      </c>
      <c r="I1020" s="2">
        <v>20</v>
      </c>
      <c r="N1020" s="14" t="s">
        <v>627</v>
      </c>
      <c r="P1020" s="2" t="s">
        <v>628</v>
      </c>
      <c r="Q1020">
        <v>1.98</v>
      </c>
      <c r="R1020">
        <v>3.3</v>
      </c>
      <c r="S1020">
        <v>22</v>
      </c>
      <c r="T1020">
        <v>44</v>
      </c>
      <c r="U1020">
        <v>220</v>
      </c>
      <c r="V1020" t="s">
        <v>1228</v>
      </c>
      <c r="W1020" t="s">
        <v>7</v>
      </c>
      <c r="X1020" s="2" t="s">
        <v>271</v>
      </c>
      <c r="Z1020" t="s">
        <v>1276</v>
      </c>
    </row>
    <row r="1021" spans="1:27">
      <c r="A1021" s="27" t="s">
        <v>1250</v>
      </c>
      <c r="B1021" t="s">
        <v>1275</v>
      </c>
      <c r="C1021" t="s">
        <v>1211</v>
      </c>
      <c r="D1021" t="s">
        <v>1</v>
      </c>
      <c r="E1021" s="1">
        <v>11000</v>
      </c>
      <c r="F1021" s="1">
        <v>9900</v>
      </c>
      <c r="I1021" s="2">
        <v>10</v>
      </c>
      <c r="N1021" s="14" t="s">
        <v>627</v>
      </c>
      <c r="P1021" s="2" t="s">
        <v>628</v>
      </c>
      <c r="Q1021">
        <v>1.98</v>
      </c>
      <c r="R1021">
        <v>3.3</v>
      </c>
      <c r="S1021">
        <v>22</v>
      </c>
      <c r="T1021">
        <v>44</v>
      </c>
      <c r="U1021">
        <v>220</v>
      </c>
      <c r="V1021" t="s">
        <v>1228</v>
      </c>
      <c r="W1021" t="s">
        <v>7</v>
      </c>
      <c r="X1021" s="2" t="s">
        <v>271</v>
      </c>
      <c r="Z1021" t="s">
        <v>1276</v>
      </c>
    </row>
    <row r="1022" spans="1:27">
      <c r="A1022" s="27" t="s">
        <v>1250</v>
      </c>
      <c r="B1022" t="s">
        <v>1277</v>
      </c>
      <c r="C1022" t="s">
        <v>1211</v>
      </c>
      <c r="D1022" t="s">
        <v>1</v>
      </c>
      <c r="E1022" s="1">
        <v>27500</v>
      </c>
      <c r="F1022" s="1">
        <v>15180</v>
      </c>
      <c r="I1022" s="2">
        <v>0.732421875</v>
      </c>
      <c r="L1022" s="2" t="s">
        <v>734</v>
      </c>
      <c r="N1022" s="14" t="s">
        <v>6</v>
      </c>
      <c r="P1022" s="2" t="s">
        <v>6</v>
      </c>
      <c r="Q1022">
        <v>1.98</v>
      </c>
      <c r="R1022">
        <v>3.3</v>
      </c>
      <c r="S1022">
        <v>22</v>
      </c>
      <c r="T1022">
        <v>44</v>
      </c>
      <c r="U1022">
        <v>220</v>
      </c>
      <c r="W1022" t="s">
        <v>7</v>
      </c>
      <c r="X1022" s="2" t="s">
        <v>271</v>
      </c>
      <c r="Z1022" t="s">
        <v>1273</v>
      </c>
      <c r="AA1022" t="s">
        <v>1247</v>
      </c>
    </row>
    <row r="1023" spans="1:27">
      <c r="A1023" s="27" t="s">
        <v>1250</v>
      </c>
      <c r="B1023" t="s">
        <v>1278</v>
      </c>
      <c r="C1023" t="s">
        <v>1211</v>
      </c>
      <c r="D1023" t="s">
        <v>1</v>
      </c>
      <c r="E1023" s="1">
        <v>16900</v>
      </c>
      <c r="F1023" s="1">
        <v>14700</v>
      </c>
      <c r="I1023" s="2">
        <v>3</v>
      </c>
      <c r="L1023" s="2" t="s">
        <v>734</v>
      </c>
      <c r="N1023" s="14" t="s">
        <v>89</v>
      </c>
      <c r="P1023" s="2" t="s">
        <v>53</v>
      </c>
      <c r="Q1023">
        <v>1.98</v>
      </c>
      <c r="R1023">
        <v>3.3</v>
      </c>
      <c r="S1023">
        <v>22</v>
      </c>
      <c r="T1023">
        <v>44</v>
      </c>
      <c r="U1023">
        <v>220</v>
      </c>
      <c r="W1023" t="s">
        <v>7</v>
      </c>
      <c r="X1023" s="2" t="s">
        <v>271</v>
      </c>
      <c r="Z1023" t="s">
        <v>1273</v>
      </c>
      <c r="AA1023" t="s">
        <v>1247</v>
      </c>
    </row>
    <row r="1024" spans="1:27">
      <c r="A1024" s="27" t="s">
        <v>1250</v>
      </c>
      <c r="B1024" t="s">
        <v>1279</v>
      </c>
      <c r="C1024" t="s">
        <v>1211</v>
      </c>
      <c r="D1024" t="s">
        <v>1</v>
      </c>
      <c r="E1024" s="1">
        <v>10900</v>
      </c>
      <c r="F1024" s="1">
        <v>9910</v>
      </c>
      <c r="I1024" s="2">
        <v>1</v>
      </c>
      <c r="L1024" s="2" t="s">
        <v>734</v>
      </c>
      <c r="N1024" s="14" t="s">
        <v>8</v>
      </c>
      <c r="P1024" s="2" t="s">
        <v>53</v>
      </c>
      <c r="Q1024">
        <v>1.98</v>
      </c>
      <c r="R1024">
        <v>3.3</v>
      </c>
      <c r="S1024">
        <v>22</v>
      </c>
      <c r="T1024">
        <v>44</v>
      </c>
      <c r="U1024">
        <v>220</v>
      </c>
      <c r="W1024" t="s">
        <v>7</v>
      </c>
      <c r="X1024" s="2" t="s">
        <v>271</v>
      </c>
      <c r="Z1024" t="s">
        <v>1273</v>
      </c>
      <c r="AA1024" t="s">
        <v>1247</v>
      </c>
    </row>
    <row r="1025" spans="1:26">
      <c r="A1025" s="27" t="s">
        <v>1309</v>
      </c>
      <c r="B1025" t="s">
        <v>1280</v>
      </c>
      <c r="C1025" t="s">
        <v>1211</v>
      </c>
      <c r="D1025" t="s">
        <v>1</v>
      </c>
      <c r="E1025" s="1">
        <v>45900</v>
      </c>
      <c r="F1025" s="1">
        <v>39740</v>
      </c>
      <c r="I1025" s="2">
        <v>0</v>
      </c>
      <c r="K1025" s="2" t="s">
        <v>761</v>
      </c>
      <c r="L1025" s="2" t="s">
        <v>736</v>
      </c>
      <c r="N1025" s="14" t="s">
        <v>6</v>
      </c>
      <c r="O1025" s="3" t="s">
        <v>50</v>
      </c>
      <c r="P1025" s="2" t="s">
        <v>6</v>
      </c>
      <c r="Q1025">
        <v>1.98</v>
      </c>
      <c r="R1025">
        <v>3.3</v>
      </c>
      <c r="S1025">
        <v>22</v>
      </c>
      <c r="T1025">
        <v>44</v>
      </c>
      <c r="U1025">
        <v>220</v>
      </c>
      <c r="V1025" t="s">
        <v>1228</v>
      </c>
      <c r="W1025" t="s">
        <v>7</v>
      </c>
      <c r="X1025" s="2" t="s">
        <v>271</v>
      </c>
      <c r="Y1025" t="s">
        <v>16</v>
      </c>
      <c r="Z1025" t="s">
        <v>1297</v>
      </c>
    </row>
    <row r="1026" spans="1:26">
      <c r="A1026" s="27" t="s">
        <v>1309</v>
      </c>
      <c r="B1026" t="s">
        <v>1281</v>
      </c>
      <c r="C1026" t="s">
        <v>1211</v>
      </c>
      <c r="D1026" t="s">
        <v>1</v>
      </c>
      <c r="E1026" s="1">
        <v>49390</v>
      </c>
      <c r="F1026" s="1">
        <v>33000</v>
      </c>
      <c r="I1026" s="2">
        <v>11</v>
      </c>
      <c r="K1026" s="2" t="s">
        <v>737</v>
      </c>
      <c r="L1026" s="2" t="s">
        <v>738</v>
      </c>
      <c r="N1026" s="14" t="s">
        <v>6</v>
      </c>
      <c r="O1026" s="3" t="s">
        <v>50</v>
      </c>
      <c r="P1026" s="2" t="s">
        <v>6</v>
      </c>
      <c r="Q1026">
        <v>1.98</v>
      </c>
      <c r="R1026">
        <v>3.3</v>
      </c>
      <c r="S1026">
        <v>22</v>
      </c>
      <c r="T1026">
        <v>44</v>
      </c>
      <c r="U1026">
        <v>220</v>
      </c>
      <c r="V1026" t="s">
        <v>1289</v>
      </c>
      <c r="W1026" t="s">
        <v>7</v>
      </c>
      <c r="X1026" s="2" t="s">
        <v>271</v>
      </c>
      <c r="Y1026" t="s">
        <v>16</v>
      </c>
      <c r="Z1026" t="s">
        <v>1297</v>
      </c>
    </row>
    <row r="1027" spans="1:26">
      <c r="A1027" s="27" t="s">
        <v>1309</v>
      </c>
      <c r="B1027" t="s">
        <v>1282</v>
      </c>
      <c r="C1027" t="s">
        <v>1211</v>
      </c>
      <c r="D1027" t="s">
        <v>1</v>
      </c>
      <c r="E1027" s="1">
        <v>47300</v>
      </c>
      <c r="F1027" s="1">
        <v>25300</v>
      </c>
      <c r="I1027" s="2">
        <v>15</v>
      </c>
      <c r="L1027" s="2" t="s">
        <v>738</v>
      </c>
      <c r="N1027" s="14" t="s">
        <v>8</v>
      </c>
      <c r="O1027" s="3" t="s">
        <v>1217</v>
      </c>
      <c r="P1027" s="2" t="s">
        <v>9</v>
      </c>
      <c r="Q1027">
        <v>1.98</v>
      </c>
      <c r="R1027">
        <v>3.3</v>
      </c>
      <c r="S1027">
        <v>22</v>
      </c>
      <c r="T1027">
        <v>44</v>
      </c>
      <c r="U1027">
        <v>220</v>
      </c>
      <c r="V1027" t="s">
        <v>1290</v>
      </c>
      <c r="W1027" t="s">
        <v>7</v>
      </c>
      <c r="X1027" s="2" t="s">
        <v>271</v>
      </c>
      <c r="Y1027" t="s">
        <v>16</v>
      </c>
      <c r="Z1027" t="s">
        <v>1297</v>
      </c>
    </row>
    <row r="1028" spans="1:26">
      <c r="A1028" s="27" t="s">
        <v>1309</v>
      </c>
      <c r="B1028" t="s">
        <v>1284</v>
      </c>
      <c r="C1028" t="s">
        <v>1211</v>
      </c>
      <c r="D1028" t="s">
        <v>1</v>
      </c>
      <c r="E1028" s="1">
        <v>43800</v>
      </c>
      <c r="F1028" s="1">
        <v>22900</v>
      </c>
      <c r="I1028" s="2">
        <v>10</v>
      </c>
      <c r="N1028" s="14" t="s">
        <v>46</v>
      </c>
      <c r="P1028" s="2" t="s">
        <v>162</v>
      </c>
      <c r="Q1028">
        <v>1.98</v>
      </c>
      <c r="R1028">
        <v>3.3</v>
      </c>
      <c r="S1028">
        <v>22</v>
      </c>
      <c r="T1028">
        <v>44</v>
      </c>
      <c r="U1028">
        <v>220</v>
      </c>
      <c r="V1028" t="s">
        <v>1291</v>
      </c>
      <c r="W1028" t="s">
        <v>7</v>
      </c>
      <c r="X1028" s="2" t="s">
        <v>271</v>
      </c>
      <c r="Y1028" t="s">
        <v>16</v>
      </c>
      <c r="Z1028" t="s">
        <v>1297</v>
      </c>
    </row>
    <row r="1029" spans="1:26">
      <c r="A1029" s="27" t="s">
        <v>1309</v>
      </c>
      <c r="B1029" t="s">
        <v>1285</v>
      </c>
      <c r="C1029" t="s">
        <v>1211</v>
      </c>
      <c r="D1029" t="s">
        <v>1</v>
      </c>
      <c r="E1029" s="1">
        <v>41800</v>
      </c>
      <c r="F1029" s="1">
        <v>20900</v>
      </c>
      <c r="I1029" s="2">
        <v>10</v>
      </c>
      <c r="N1029" s="14" t="s">
        <v>8</v>
      </c>
      <c r="O1029" s="3" t="s">
        <v>1217</v>
      </c>
      <c r="P1029" s="2" t="s">
        <v>9</v>
      </c>
      <c r="Q1029">
        <v>1.98</v>
      </c>
      <c r="R1029">
        <v>3.3</v>
      </c>
      <c r="S1029">
        <v>22</v>
      </c>
      <c r="T1029">
        <v>44</v>
      </c>
      <c r="U1029">
        <v>220</v>
      </c>
      <c r="V1029" t="s">
        <v>1292</v>
      </c>
      <c r="W1029" t="s">
        <v>7</v>
      </c>
      <c r="X1029" s="2" t="s">
        <v>271</v>
      </c>
      <c r="Y1029" t="s">
        <v>16</v>
      </c>
      <c r="Z1029" t="s">
        <v>1297</v>
      </c>
    </row>
    <row r="1030" spans="1:26">
      <c r="A1030" s="27" t="s">
        <v>1309</v>
      </c>
      <c r="B1030" t="s">
        <v>1287</v>
      </c>
      <c r="C1030" t="s">
        <v>1211</v>
      </c>
      <c r="D1030" t="s">
        <v>1</v>
      </c>
      <c r="E1030" s="1">
        <v>24500</v>
      </c>
      <c r="F1030" s="1">
        <v>15920</v>
      </c>
      <c r="I1030" s="2">
        <v>7</v>
      </c>
      <c r="N1030" s="14" t="s">
        <v>46</v>
      </c>
      <c r="P1030" s="2" t="s">
        <v>9</v>
      </c>
      <c r="Q1030">
        <v>1.98</v>
      </c>
      <c r="R1030">
        <v>3.3</v>
      </c>
      <c r="S1030">
        <v>22</v>
      </c>
      <c r="T1030">
        <v>44</v>
      </c>
      <c r="U1030">
        <v>220</v>
      </c>
      <c r="V1030" t="s">
        <v>1293</v>
      </c>
      <c r="W1030" t="s">
        <v>7</v>
      </c>
      <c r="X1030" s="2" t="s">
        <v>271</v>
      </c>
      <c r="Y1030" t="s">
        <v>16</v>
      </c>
      <c r="Z1030" t="s">
        <v>1297</v>
      </c>
    </row>
    <row r="1031" spans="1:26">
      <c r="A1031" s="27" t="s">
        <v>1309</v>
      </c>
      <c r="B1031" t="s">
        <v>1286</v>
      </c>
      <c r="C1031" t="s">
        <v>1211</v>
      </c>
      <c r="D1031" t="s">
        <v>1</v>
      </c>
      <c r="E1031" s="1">
        <v>27000</v>
      </c>
      <c r="F1031" s="1">
        <v>12700</v>
      </c>
      <c r="I1031" s="2">
        <v>5</v>
      </c>
      <c r="N1031" s="14" t="s">
        <v>89</v>
      </c>
      <c r="P1031" s="2" t="s">
        <v>9</v>
      </c>
      <c r="Q1031">
        <v>1.98</v>
      </c>
      <c r="R1031">
        <v>3.3</v>
      </c>
      <c r="S1031">
        <v>22</v>
      </c>
      <c r="T1031">
        <v>44</v>
      </c>
      <c r="U1031">
        <v>220</v>
      </c>
      <c r="V1031" t="s">
        <v>1294</v>
      </c>
      <c r="W1031" t="s">
        <v>7</v>
      </c>
      <c r="X1031" s="2" t="s">
        <v>271</v>
      </c>
      <c r="Y1031" t="s">
        <v>16</v>
      </c>
      <c r="Z1031" t="s">
        <v>1297</v>
      </c>
    </row>
    <row r="1032" spans="1:26">
      <c r="A1032" s="27" t="s">
        <v>1309</v>
      </c>
      <c r="B1032" t="s">
        <v>1288</v>
      </c>
      <c r="C1032" t="s">
        <v>1211</v>
      </c>
      <c r="D1032" t="s">
        <v>1</v>
      </c>
      <c r="E1032" s="1">
        <v>20900</v>
      </c>
      <c r="F1032" s="1">
        <v>11000</v>
      </c>
      <c r="I1032" s="2">
        <v>3.5</v>
      </c>
      <c r="N1032" s="14" t="s">
        <v>65</v>
      </c>
      <c r="P1032" s="2" t="s">
        <v>9</v>
      </c>
      <c r="Q1032">
        <v>1.98</v>
      </c>
      <c r="R1032">
        <v>3.3</v>
      </c>
      <c r="S1032">
        <v>22</v>
      </c>
      <c r="T1032">
        <v>44</v>
      </c>
      <c r="U1032">
        <v>220</v>
      </c>
      <c r="V1032" t="s">
        <v>1295</v>
      </c>
      <c r="W1032" t="s">
        <v>7</v>
      </c>
      <c r="X1032" s="2" t="s">
        <v>271</v>
      </c>
      <c r="Y1032" t="s">
        <v>16</v>
      </c>
      <c r="Z1032" t="s">
        <v>1297</v>
      </c>
    </row>
    <row r="1033" spans="1:26">
      <c r="A1033" s="27" t="s">
        <v>1309</v>
      </c>
      <c r="B1033" t="s">
        <v>1283</v>
      </c>
      <c r="C1033" t="s">
        <v>1211</v>
      </c>
      <c r="D1033" t="s">
        <v>1</v>
      </c>
      <c r="E1033" s="1">
        <v>20100</v>
      </c>
      <c r="F1033" s="1">
        <v>7700</v>
      </c>
      <c r="I1033" s="2">
        <v>2</v>
      </c>
      <c r="N1033" s="14" t="s">
        <v>89</v>
      </c>
      <c r="P1033" s="2" t="s">
        <v>9</v>
      </c>
      <c r="Q1033">
        <v>1.98</v>
      </c>
      <c r="R1033">
        <v>3.3</v>
      </c>
      <c r="S1033">
        <v>22</v>
      </c>
      <c r="T1033">
        <v>44</v>
      </c>
      <c r="U1033">
        <v>220</v>
      </c>
      <c r="V1033" t="s">
        <v>1296</v>
      </c>
      <c r="W1033" t="s">
        <v>7</v>
      </c>
      <c r="X1033" s="2" t="s">
        <v>271</v>
      </c>
      <c r="Y1033" t="s">
        <v>16</v>
      </c>
      <c r="Z1033" t="s">
        <v>1297</v>
      </c>
    </row>
    <row r="1034" spans="1:26">
      <c r="A1034" s="27" t="s">
        <v>1298</v>
      </c>
      <c r="B1034" t="s">
        <v>1299</v>
      </c>
      <c r="C1034" t="s">
        <v>1211</v>
      </c>
      <c r="D1034" t="s">
        <v>1</v>
      </c>
      <c r="E1034" s="1">
        <v>49390</v>
      </c>
      <c r="F1034" s="1">
        <v>33000</v>
      </c>
      <c r="I1034" s="2">
        <v>11</v>
      </c>
      <c r="K1034" s="2" t="s">
        <v>737</v>
      </c>
      <c r="L1034" s="2" t="s">
        <v>738</v>
      </c>
      <c r="N1034" s="14" t="s">
        <v>6</v>
      </c>
      <c r="O1034" s="3" t="s">
        <v>50</v>
      </c>
      <c r="P1034" s="2" t="s">
        <v>6</v>
      </c>
      <c r="Q1034">
        <v>1.98</v>
      </c>
      <c r="R1034">
        <v>3.3</v>
      </c>
      <c r="S1034">
        <v>22</v>
      </c>
      <c r="T1034">
        <v>44</v>
      </c>
      <c r="U1034">
        <v>220</v>
      </c>
      <c r="V1034" t="s">
        <v>1304</v>
      </c>
      <c r="W1034" t="s">
        <v>7</v>
      </c>
      <c r="X1034" s="2" t="s">
        <v>271</v>
      </c>
      <c r="Y1034" t="s">
        <v>16</v>
      </c>
      <c r="Z1034" t="s">
        <v>1297</v>
      </c>
    </row>
    <row r="1035" spans="1:26">
      <c r="A1035" s="27" t="s">
        <v>1298</v>
      </c>
      <c r="B1035" t="s">
        <v>1300</v>
      </c>
      <c r="C1035" t="s">
        <v>1211</v>
      </c>
      <c r="D1035" t="s">
        <v>1</v>
      </c>
      <c r="E1035" s="1">
        <v>27500</v>
      </c>
      <c r="F1035" s="1">
        <v>14190</v>
      </c>
      <c r="I1035" s="2">
        <v>5</v>
      </c>
      <c r="N1035" s="14" t="s">
        <v>50</v>
      </c>
      <c r="P1035" s="2" t="s">
        <v>9</v>
      </c>
      <c r="Q1035">
        <v>1.98</v>
      </c>
      <c r="R1035">
        <v>3.3</v>
      </c>
      <c r="S1035">
        <v>22</v>
      </c>
      <c r="T1035">
        <v>44</v>
      </c>
      <c r="U1035">
        <v>220</v>
      </c>
      <c r="V1035" t="s">
        <v>1305</v>
      </c>
      <c r="W1035" t="s">
        <v>7</v>
      </c>
      <c r="X1035" s="2" t="s">
        <v>271</v>
      </c>
      <c r="Y1035" t="s">
        <v>16</v>
      </c>
      <c r="Z1035" t="s">
        <v>1297</v>
      </c>
    </row>
    <row r="1036" spans="1:26">
      <c r="A1036" s="27" t="s">
        <v>1298</v>
      </c>
      <c r="B1036" t="s">
        <v>1301</v>
      </c>
      <c r="C1036" t="s">
        <v>1211</v>
      </c>
      <c r="D1036" t="s">
        <v>1</v>
      </c>
      <c r="E1036" s="1">
        <v>19100</v>
      </c>
      <c r="F1036" s="1">
        <v>7660</v>
      </c>
      <c r="I1036" s="2">
        <v>1.5</v>
      </c>
      <c r="N1036" s="14" t="s">
        <v>89</v>
      </c>
      <c r="P1036" s="2" t="s">
        <v>9</v>
      </c>
      <c r="Q1036">
        <v>1.98</v>
      </c>
      <c r="R1036">
        <v>3.3</v>
      </c>
      <c r="S1036">
        <v>22</v>
      </c>
      <c r="T1036">
        <v>44</v>
      </c>
      <c r="U1036">
        <v>220</v>
      </c>
      <c r="V1036" t="s">
        <v>1306</v>
      </c>
      <c r="W1036" t="s">
        <v>7</v>
      </c>
      <c r="X1036" s="2" t="s">
        <v>271</v>
      </c>
      <c r="Y1036" t="s">
        <v>16</v>
      </c>
      <c r="Z1036" t="s">
        <v>1297</v>
      </c>
    </row>
    <row r="1037" spans="1:26">
      <c r="A1037" s="27" t="s">
        <v>1298</v>
      </c>
      <c r="B1037" t="s">
        <v>1302</v>
      </c>
      <c r="C1037" t="s">
        <v>1211</v>
      </c>
      <c r="D1037" t="s">
        <v>1</v>
      </c>
      <c r="E1037" s="1">
        <v>11100</v>
      </c>
      <c r="F1037" s="1">
        <v>5490</v>
      </c>
      <c r="I1037" s="2">
        <v>1</v>
      </c>
      <c r="N1037" s="14" t="s">
        <v>8</v>
      </c>
      <c r="P1037" s="2" t="s">
        <v>53</v>
      </c>
      <c r="Q1037">
        <v>1.98</v>
      </c>
      <c r="R1037">
        <v>3.3</v>
      </c>
      <c r="S1037">
        <v>22</v>
      </c>
      <c r="T1037">
        <v>44</v>
      </c>
      <c r="U1037">
        <v>220</v>
      </c>
      <c r="V1037" t="s">
        <v>1307</v>
      </c>
      <c r="W1037" t="s">
        <v>7</v>
      </c>
      <c r="X1037" s="2" t="s">
        <v>271</v>
      </c>
      <c r="Y1037" t="s">
        <v>16</v>
      </c>
      <c r="Z1037" t="s">
        <v>1297</v>
      </c>
    </row>
    <row r="1038" spans="1:26">
      <c r="A1038" s="27" t="s">
        <v>1298</v>
      </c>
      <c r="B1038" t="s">
        <v>1303</v>
      </c>
      <c r="C1038" t="s">
        <v>1211</v>
      </c>
      <c r="D1038" t="s">
        <v>1</v>
      </c>
      <c r="E1038" s="1">
        <v>26400</v>
      </c>
      <c r="F1038" s="1">
        <v>15180</v>
      </c>
      <c r="I1038" s="2">
        <v>0.68359375</v>
      </c>
      <c r="L1038" s="2" t="s">
        <v>734</v>
      </c>
      <c r="N1038" s="14" t="s">
        <v>6</v>
      </c>
      <c r="O1038" s="3" t="s">
        <v>25</v>
      </c>
      <c r="P1038" s="2" t="s">
        <v>6</v>
      </c>
      <c r="Q1038">
        <v>1.98</v>
      </c>
      <c r="R1038">
        <v>3.3</v>
      </c>
      <c r="S1038">
        <v>22</v>
      </c>
      <c r="T1038">
        <v>44</v>
      </c>
      <c r="U1038">
        <v>220</v>
      </c>
      <c r="V1038" t="s">
        <v>1308</v>
      </c>
      <c r="W1038" t="s">
        <v>7</v>
      </c>
      <c r="X1038" s="2" t="s">
        <v>271</v>
      </c>
      <c r="Y1038" t="s">
        <v>16</v>
      </c>
      <c r="Z1038" t="s">
        <v>1297</v>
      </c>
    </row>
    <row r="1039" spans="1:26">
      <c r="A1039" s="27" t="s">
        <v>1314</v>
      </c>
      <c r="B1039" t="s">
        <v>1310</v>
      </c>
      <c r="C1039" t="s">
        <v>1211</v>
      </c>
      <c r="D1039" t="s">
        <v>1</v>
      </c>
      <c r="E1039" s="1">
        <v>47300</v>
      </c>
      <c r="F1039" s="1">
        <v>25300</v>
      </c>
      <c r="I1039" s="2">
        <v>15</v>
      </c>
      <c r="L1039" s="2" t="s">
        <v>738</v>
      </c>
      <c r="N1039" s="14" t="s">
        <v>8</v>
      </c>
      <c r="O1039" s="3" t="s">
        <v>1217</v>
      </c>
      <c r="P1039" s="2" t="s">
        <v>9</v>
      </c>
      <c r="Q1039">
        <v>1.98</v>
      </c>
      <c r="R1039">
        <v>3.3</v>
      </c>
      <c r="S1039">
        <v>22</v>
      </c>
      <c r="T1039">
        <v>44</v>
      </c>
      <c r="U1039">
        <v>220</v>
      </c>
      <c r="V1039" t="s">
        <v>1312</v>
      </c>
      <c r="W1039" t="s">
        <v>7</v>
      </c>
      <c r="X1039" s="2" t="s">
        <v>271</v>
      </c>
      <c r="Y1039" t="s">
        <v>16</v>
      </c>
      <c r="Z1039" t="s">
        <v>1297</v>
      </c>
    </row>
    <row r="1040" spans="1:26">
      <c r="A1040" s="27" t="s">
        <v>1314</v>
      </c>
      <c r="B1040" t="s">
        <v>1311</v>
      </c>
      <c r="C1040" t="s">
        <v>1211</v>
      </c>
      <c r="D1040" t="s">
        <v>1</v>
      </c>
      <c r="E1040" s="1">
        <v>20100</v>
      </c>
      <c r="F1040" s="1">
        <v>7700</v>
      </c>
      <c r="I1040" s="2">
        <v>2</v>
      </c>
      <c r="N1040" s="14" t="s">
        <v>89</v>
      </c>
      <c r="P1040" s="2" t="s">
        <v>9</v>
      </c>
      <c r="Q1040">
        <v>1.98</v>
      </c>
      <c r="R1040">
        <v>3.3</v>
      </c>
      <c r="S1040">
        <v>22</v>
      </c>
      <c r="T1040">
        <v>44</v>
      </c>
      <c r="U1040">
        <v>220</v>
      </c>
      <c r="V1040" t="s">
        <v>1313</v>
      </c>
      <c r="W1040" t="s">
        <v>7</v>
      </c>
      <c r="X1040" s="2" t="s">
        <v>271</v>
      </c>
      <c r="Y1040" t="s">
        <v>16</v>
      </c>
      <c r="Z1040" t="s">
        <v>1297</v>
      </c>
    </row>
    <row r="1041" spans="1:32">
      <c r="A1041" s="27" t="s">
        <v>1315</v>
      </c>
      <c r="B1041" t="s">
        <v>1316</v>
      </c>
      <c r="C1041" t="s">
        <v>1211</v>
      </c>
      <c r="D1041" t="s">
        <v>1</v>
      </c>
      <c r="E1041" s="1">
        <v>59000</v>
      </c>
      <c r="I1041" s="2">
        <v>11</v>
      </c>
      <c r="K1041" s="2" t="s">
        <v>737</v>
      </c>
      <c r="L1041" s="2" t="s">
        <v>738</v>
      </c>
      <c r="N1041" s="14" t="s">
        <v>6</v>
      </c>
      <c r="P1041" s="2" t="s">
        <v>6</v>
      </c>
      <c r="Q1041">
        <v>1.98</v>
      </c>
      <c r="R1041">
        <v>3.3</v>
      </c>
      <c r="S1041">
        <v>22</v>
      </c>
      <c r="T1041">
        <v>44</v>
      </c>
      <c r="U1041">
        <v>220</v>
      </c>
      <c r="V1041" t="s">
        <v>1319</v>
      </c>
      <c r="W1041" t="s">
        <v>7</v>
      </c>
      <c r="X1041" s="2" t="s">
        <v>399</v>
      </c>
      <c r="Z1041" t="s">
        <v>1297</v>
      </c>
    </row>
    <row r="1042" spans="1:32">
      <c r="A1042" s="27" t="s">
        <v>1322</v>
      </c>
      <c r="B1042" t="s">
        <v>1317</v>
      </c>
      <c r="C1042" t="s">
        <v>1211</v>
      </c>
      <c r="D1042" t="s">
        <v>1</v>
      </c>
      <c r="E1042" s="1">
        <v>55000</v>
      </c>
      <c r="I1042" s="2">
        <v>11</v>
      </c>
      <c r="L1042" s="2" t="s">
        <v>738</v>
      </c>
      <c r="N1042" s="14" t="s">
        <v>6</v>
      </c>
      <c r="P1042" s="2" t="s">
        <v>6</v>
      </c>
      <c r="Q1042">
        <v>1.98</v>
      </c>
      <c r="R1042">
        <v>3.3</v>
      </c>
      <c r="S1042">
        <v>22</v>
      </c>
      <c r="T1042">
        <v>44</v>
      </c>
      <c r="U1042">
        <v>220</v>
      </c>
      <c r="V1042" t="s">
        <v>1320</v>
      </c>
      <c r="W1042" t="s">
        <v>7</v>
      </c>
      <c r="X1042" s="2" t="s">
        <v>399</v>
      </c>
      <c r="Z1042" t="s">
        <v>1297</v>
      </c>
    </row>
    <row r="1043" spans="1:32">
      <c r="A1043" s="27" t="s">
        <v>1323</v>
      </c>
      <c r="B1043" t="s">
        <v>1318</v>
      </c>
      <c r="C1043" t="s">
        <v>1211</v>
      </c>
      <c r="D1043" t="s">
        <v>1</v>
      </c>
      <c r="E1043" s="1">
        <v>40700</v>
      </c>
      <c r="I1043" s="2">
        <v>0.29296875</v>
      </c>
      <c r="L1043" s="2" t="s">
        <v>738</v>
      </c>
      <c r="N1043" s="14" t="s">
        <v>6</v>
      </c>
      <c r="P1043" s="2" t="s">
        <v>6</v>
      </c>
      <c r="Q1043">
        <v>1.98</v>
      </c>
      <c r="R1043">
        <v>3.3</v>
      </c>
      <c r="S1043">
        <v>22</v>
      </c>
      <c r="T1043">
        <v>44</v>
      </c>
      <c r="U1043">
        <v>220</v>
      </c>
      <c r="V1043" t="s">
        <v>1321</v>
      </c>
      <c r="W1043" t="s">
        <v>7</v>
      </c>
      <c r="X1043" s="2" t="s">
        <v>399</v>
      </c>
      <c r="Z1043" t="s">
        <v>1297</v>
      </c>
    </row>
    <row r="1044" spans="1:32">
      <c r="A1044" s="27" t="s">
        <v>1315</v>
      </c>
      <c r="B1044" t="s">
        <v>1324</v>
      </c>
      <c r="C1044" t="s">
        <v>1211</v>
      </c>
      <c r="D1044" t="s">
        <v>1</v>
      </c>
      <c r="E1044" s="1">
        <v>66000</v>
      </c>
      <c r="K1044" s="2" t="s">
        <v>761</v>
      </c>
      <c r="L1044" s="2" t="s">
        <v>736</v>
      </c>
      <c r="N1044" s="14" t="s">
        <v>6</v>
      </c>
      <c r="P1044" s="2" t="s">
        <v>6</v>
      </c>
      <c r="Q1044">
        <v>1.98</v>
      </c>
      <c r="R1044">
        <v>3.3</v>
      </c>
      <c r="S1044">
        <v>22</v>
      </c>
      <c r="T1044">
        <v>44</v>
      </c>
      <c r="U1044">
        <v>220</v>
      </c>
      <c r="V1044" t="s">
        <v>1333</v>
      </c>
      <c r="W1044" t="s">
        <v>7</v>
      </c>
      <c r="X1044" s="2" t="s">
        <v>399</v>
      </c>
      <c r="Z1044" t="s">
        <v>1297</v>
      </c>
    </row>
    <row r="1045" spans="1:32">
      <c r="A1045" s="27" t="s">
        <v>1322</v>
      </c>
      <c r="B1045" t="s">
        <v>1325</v>
      </c>
      <c r="C1045" t="s">
        <v>1211</v>
      </c>
      <c r="D1045" t="s">
        <v>1</v>
      </c>
      <c r="E1045" s="1">
        <v>55000</v>
      </c>
      <c r="I1045" s="2">
        <v>11</v>
      </c>
      <c r="K1045" s="2" t="s">
        <v>737</v>
      </c>
      <c r="L1045" s="2" t="s">
        <v>738</v>
      </c>
      <c r="N1045" s="14" t="s">
        <v>6</v>
      </c>
      <c r="P1045" s="2" t="s">
        <v>6</v>
      </c>
      <c r="Q1045">
        <v>1.98</v>
      </c>
      <c r="R1045">
        <v>3.3</v>
      </c>
      <c r="S1045">
        <v>22</v>
      </c>
      <c r="T1045">
        <v>44</v>
      </c>
      <c r="U1045">
        <v>220</v>
      </c>
      <c r="V1045" t="s">
        <v>1334</v>
      </c>
      <c r="W1045" t="s">
        <v>7</v>
      </c>
      <c r="X1045" s="2" t="s">
        <v>399</v>
      </c>
      <c r="Z1045" t="s">
        <v>1297</v>
      </c>
    </row>
    <row r="1046" spans="1:32">
      <c r="A1046" s="27" t="s">
        <v>1323</v>
      </c>
      <c r="B1046" t="s">
        <v>1326</v>
      </c>
      <c r="C1046" t="s">
        <v>1211</v>
      </c>
      <c r="D1046" t="s">
        <v>1</v>
      </c>
      <c r="E1046" s="1">
        <v>39000</v>
      </c>
      <c r="I1046" s="2">
        <v>15</v>
      </c>
      <c r="L1046" s="2" t="s">
        <v>738</v>
      </c>
      <c r="N1046" s="14" t="s">
        <v>8</v>
      </c>
      <c r="P1046" s="2" t="s">
        <v>9</v>
      </c>
      <c r="Q1046">
        <v>1.98</v>
      </c>
      <c r="R1046">
        <v>3.3</v>
      </c>
      <c r="S1046">
        <v>22</v>
      </c>
      <c r="T1046">
        <v>44</v>
      </c>
      <c r="U1046">
        <v>220</v>
      </c>
      <c r="V1046" t="s">
        <v>1335</v>
      </c>
      <c r="W1046" t="s">
        <v>7</v>
      </c>
      <c r="X1046" s="2" t="s">
        <v>399</v>
      </c>
      <c r="Z1046" t="s">
        <v>1297</v>
      </c>
    </row>
    <row r="1047" spans="1:32">
      <c r="A1047" s="27" t="s">
        <v>1342</v>
      </c>
      <c r="B1047" t="s">
        <v>1327</v>
      </c>
      <c r="C1047" t="s">
        <v>1211</v>
      </c>
      <c r="D1047" t="s">
        <v>1</v>
      </c>
      <c r="E1047" s="1">
        <v>50600</v>
      </c>
      <c r="I1047" s="2">
        <v>11</v>
      </c>
      <c r="L1047" s="2" t="s">
        <v>738</v>
      </c>
      <c r="N1047" s="14" t="s">
        <v>6</v>
      </c>
      <c r="P1047" s="2" t="s">
        <v>6</v>
      </c>
      <c r="Q1047">
        <v>1.98</v>
      </c>
      <c r="R1047">
        <v>3.3</v>
      </c>
      <c r="S1047">
        <v>22</v>
      </c>
      <c r="T1047">
        <v>44</v>
      </c>
      <c r="U1047">
        <v>220</v>
      </c>
      <c r="V1047" t="s">
        <v>1336</v>
      </c>
      <c r="W1047" t="s">
        <v>7</v>
      </c>
      <c r="X1047" s="2" t="s">
        <v>399</v>
      </c>
      <c r="Z1047" t="s">
        <v>1297</v>
      </c>
    </row>
    <row r="1048" spans="1:32">
      <c r="A1048" s="27" t="s">
        <v>1343</v>
      </c>
      <c r="B1048" t="s">
        <v>1328</v>
      </c>
      <c r="C1048" t="s">
        <v>1211</v>
      </c>
      <c r="D1048" t="s">
        <v>1</v>
      </c>
      <c r="E1048" s="1">
        <v>44000</v>
      </c>
      <c r="I1048" s="2">
        <v>3</v>
      </c>
      <c r="L1048" s="2" t="s">
        <v>738</v>
      </c>
      <c r="N1048" s="14" t="s">
        <v>6</v>
      </c>
      <c r="P1048" s="2" t="s">
        <v>6</v>
      </c>
      <c r="Q1048">
        <v>1.98</v>
      </c>
      <c r="R1048">
        <v>3.3</v>
      </c>
      <c r="S1048">
        <v>22</v>
      </c>
      <c r="T1048">
        <v>44</v>
      </c>
      <c r="U1048">
        <v>220</v>
      </c>
      <c r="V1048" t="s">
        <v>1337</v>
      </c>
      <c r="W1048" t="s">
        <v>7</v>
      </c>
      <c r="X1048" s="2" t="s">
        <v>399</v>
      </c>
      <c r="Z1048" t="s">
        <v>1297</v>
      </c>
    </row>
    <row r="1049" spans="1:32">
      <c r="A1049" s="27" t="s">
        <v>1344</v>
      </c>
      <c r="B1049" t="s">
        <v>1329</v>
      </c>
      <c r="C1049" t="s">
        <v>1211</v>
      </c>
      <c r="D1049" t="s">
        <v>1</v>
      </c>
      <c r="E1049" s="1">
        <v>36300</v>
      </c>
      <c r="I1049" s="2">
        <v>0.29296875</v>
      </c>
      <c r="L1049" s="2" t="s">
        <v>738</v>
      </c>
      <c r="N1049" s="14" t="s">
        <v>6</v>
      </c>
      <c r="P1049" s="2" t="s">
        <v>6</v>
      </c>
      <c r="Q1049">
        <v>1.98</v>
      </c>
      <c r="R1049">
        <v>3.3</v>
      </c>
      <c r="S1049">
        <v>22</v>
      </c>
      <c r="T1049">
        <v>44</v>
      </c>
      <c r="U1049">
        <v>220</v>
      </c>
      <c r="V1049" t="s">
        <v>1338</v>
      </c>
      <c r="W1049" t="s">
        <v>7</v>
      </c>
      <c r="X1049" s="2" t="s">
        <v>399</v>
      </c>
      <c r="Z1049" t="s">
        <v>1297</v>
      </c>
    </row>
    <row r="1050" spans="1:32">
      <c r="A1050" s="27" t="s">
        <v>1345</v>
      </c>
      <c r="B1050" t="s">
        <v>1330</v>
      </c>
      <c r="C1050" t="s">
        <v>1211</v>
      </c>
      <c r="D1050" t="s">
        <v>1</v>
      </c>
      <c r="E1050" s="1">
        <v>29700</v>
      </c>
      <c r="I1050" s="2">
        <v>0.29296875</v>
      </c>
      <c r="L1050" s="2" t="s">
        <v>732</v>
      </c>
      <c r="N1050" s="14" t="s">
        <v>6</v>
      </c>
      <c r="P1050" s="2" t="s">
        <v>6</v>
      </c>
      <c r="Q1050">
        <v>1.98</v>
      </c>
      <c r="R1050">
        <v>3.3</v>
      </c>
      <c r="S1050">
        <v>22</v>
      </c>
      <c r="T1050">
        <v>44</v>
      </c>
      <c r="U1050">
        <v>220</v>
      </c>
      <c r="V1050" t="s">
        <v>1339</v>
      </c>
      <c r="W1050" t="s">
        <v>7</v>
      </c>
      <c r="X1050" s="2" t="s">
        <v>399</v>
      </c>
      <c r="Z1050" t="s">
        <v>1297</v>
      </c>
    </row>
    <row r="1051" spans="1:32">
      <c r="A1051" s="27" t="s">
        <v>1346</v>
      </c>
      <c r="B1051" t="s">
        <v>1331</v>
      </c>
      <c r="C1051" t="s">
        <v>1211</v>
      </c>
      <c r="D1051" t="s">
        <v>1</v>
      </c>
      <c r="E1051" s="1">
        <v>33000</v>
      </c>
      <c r="I1051" s="2">
        <v>10</v>
      </c>
      <c r="N1051" s="14" t="s">
        <v>8</v>
      </c>
      <c r="P1051" s="2" t="s">
        <v>9</v>
      </c>
      <c r="Q1051">
        <v>1.98</v>
      </c>
      <c r="R1051">
        <v>3.3</v>
      </c>
      <c r="S1051">
        <v>22</v>
      </c>
      <c r="T1051">
        <v>44</v>
      </c>
      <c r="U1051">
        <v>220</v>
      </c>
      <c r="V1051" t="s">
        <v>1340</v>
      </c>
      <c r="W1051" t="s">
        <v>7</v>
      </c>
      <c r="X1051" s="2" t="s">
        <v>399</v>
      </c>
      <c r="Z1051" t="s">
        <v>1297</v>
      </c>
    </row>
    <row r="1052" spans="1:32">
      <c r="A1052" s="27" t="s">
        <v>1347</v>
      </c>
      <c r="B1052" t="s">
        <v>1332</v>
      </c>
      <c r="C1052" t="s">
        <v>1211</v>
      </c>
      <c r="D1052" t="s">
        <v>1</v>
      </c>
      <c r="E1052" s="1">
        <v>24200</v>
      </c>
      <c r="I1052" s="2">
        <v>0.29296875</v>
      </c>
      <c r="L1052" s="2" t="s">
        <v>734</v>
      </c>
      <c r="N1052" s="14" t="s">
        <v>50</v>
      </c>
      <c r="P1052" s="2" t="s">
        <v>184</v>
      </c>
      <c r="Q1052">
        <v>1.98</v>
      </c>
      <c r="R1052">
        <v>3.3</v>
      </c>
      <c r="S1052">
        <v>22</v>
      </c>
      <c r="T1052">
        <v>44</v>
      </c>
      <c r="U1052">
        <v>220</v>
      </c>
      <c r="V1052" t="s">
        <v>1341</v>
      </c>
      <c r="W1052" t="s">
        <v>7</v>
      </c>
      <c r="X1052" s="2" t="s">
        <v>399</v>
      </c>
      <c r="Z1052" t="s">
        <v>1297</v>
      </c>
    </row>
    <row r="1053" spans="1:32">
      <c r="A1053" s="27" t="s">
        <v>1348</v>
      </c>
      <c r="B1053" t="s">
        <v>1349</v>
      </c>
      <c r="C1053" t="s">
        <v>1350</v>
      </c>
      <c r="D1053" t="s">
        <v>5</v>
      </c>
      <c r="E1053" s="1">
        <v>41030</v>
      </c>
      <c r="F1053" s="1">
        <v>33330</v>
      </c>
      <c r="G1053" s="1">
        <v>16330</v>
      </c>
      <c r="H1053" s="1" t="s">
        <v>1351</v>
      </c>
      <c r="I1053" s="2">
        <v>10</v>
      </c>
      <c r="K1053" s="2" t="s">
        <v>737</v>
      </c>
      <c r="L1053" s="2" t="s">
        <v>738</v>
      </c>
      <c r="N1053" s="14" t="s">
        <v>6</v>
      </c>
      <c r="P1053" s="2" t="s">
        <v>6</v>
      </c>
      <c r="Q1053">
        <v>1.98</v>
      </c>
      <c r="R1053">
        <v>3.3</v>
      </c>
      <c r="S1053">
        <v>22</v>
      </c>
      <c r="U1053">
        <v>220</v>
      </c>
      <c r="V1053">
        <v>22.53</v>
      </c>
      <c r="W1053" t="s">
        <v>7</v>
      </c>
      <c r="X1053" s="2" t="s">
        <v>399</v>
      </c>
      <c r="AF1053" t="s">
        <v>2038</v>
      </c>
    </row>
    <row r="1054" spans="1:32">
      <c r="A1054" s="27" t="s">
        <v>1352</v>
      </c>
      <c r="B1054" t="s">
        <v>1353</v>
      </c>
      <c r="C1054" t="s">
        <v>1350</v>
      </c>
      <c r="D1054" t="s">
        <v>5</v>
      </c>
      <c r="E1054" s="1">
        <v>33000</v>
      </c>
      <c r="F1054" s="1">
        <v>19800</v>
      </c>
      <c r="G1054" s="1">
        <v>2800</v>
      </c>
      <c r="H1054" s="1" t="s">
        <v>1351</v>
      </c>
      <c r="I1054" s="2">
        <v>0.29296875</v>
      </c>
      <c r="L1054" s="2" t="s">
        <v>732</v>
      </c>
      <c r="N1054" s="14" t="s">
        <v>6</v>
      </c>
      <c r="P1054" s="2" t="s">
        <v>6</v>
      </c>
      <c r="Q1054">
        <v>1.98</v>
      </c>
      <c r="R1054">
        <v>3.3</v>
      </c>
      <c r="S1054">
        <v>22</v>
      </c>
      <c r="U1054">
        <v>220</v>
      </c>
      <c r="V1054">
        <v>22.53</v>
      </c>
      <c r="W1054" t="s">
        <v>7</v>
      </c>
      <c r="X1054" s="2" t="s">
        <v>399</v>
      </c>
      <c r="AF1054" t="s">
        <v>2038</v>
      </c>
    </row>
    <row r="1055" spans="1:32">
      <c r="A1055" s="27" t="s">
        <v>1356</v>
      </c>
      <c r="B1055" t="s">
        <v>1354</v>
      </c>
      <c r="C1055" t="s">
        <v>1350</v>
      </c>
      <c r="D1055" t="s">
        <v>5</v>
      </c>
      <c r="E1055" s="1">
        <v>29700</v>
      </c>
      <c r="F1055" s="1">
        <v>15400</v>
      </c>
      <c r="G1055" s="1">
        <v>0</v>
      </c>
      <c r="H1055" s="1" t="s">
        <v>1351</v>
      </c>
      <c r="I1055" s="2">
        <v>1</v>
      </c>
      <c r="N1055" s="14" t="s">
        <v>548</v>
      </c>
      <c r="P1055" s="2" t="s">
        <v>139</v>
      </c>
      <c r="Q1055">
        <v>1.98</v>
      </c>
      <c r="R1055">
        <v>3.3</v>
      </c>
      <c r="S1055">
        <v>22</v>
      </c>
      <c r="U1055">
        <v>220</v>
      </c>
      <c r="V1055">
        <v>22.53</v>
      </c>
      <c r="W1055" t="s">
        <v>7</v>
      </c>
      <c r="X1055" s="2" t="s">
        <v>399</v>
      </c>
      <c r="AF1055" t="s">
        <v>2038</v>
      </c>
    </row>
    <row r="1056" spans="1:32">
      <c r="A1056" s="27" t="s">
        <v>1357</v>
      </c>
      <c r="B1056" t="s">
        <v>1355</v>
      </c>
      <c r="C1056" t="s">
        <v>1350</v>
      </c>
      <c r="D1056" t="s">
        <v>5</v>
      </c>
      <c r="E1056" s="1">
        <v>12800</v>
      </c>
      <c r="F1056" s="1">
        <v>5100</v>
      </c>
      <c r="G1056" s="1">
        <v>0</v>
      </c>
      <c r="H1056" s="1" t="s">
        <v>1351</v>
      </c>
      <c r="I1056" s="2">
        <v>0.1953125</v>
      </c>
      <c r="N1056" s="14" t="s">
        <v>143</v>
      </c>
      <c r="P1056" s="2" t="s">
        <v>233</v>
      </c>
      <c r="Q1056">
        <v>0.63</v>
      </c>
      <c r="R1056">
        <v>3.3</v>
      </c>
      <c r="S1056">
        <v>8.82</v>
      </c>
      <c r="U1056">
        <v>220</v>
      </c>
      <c r="V1056">
        <v>6.31</v>
      </c>
      <c r="W1056" t="s">
        <v>7</v>
      </c>
      <c r="X1056" s="2" t="s">
        <v>399</v>
      </c>
      <c r="AF1056" t="s">
        <v>2038</v>
      </c>
    </row>
  </sheetData>
  <mergeCells count="31">
    <mergeCell ref="A1:A3"/>
    <mergeCell ref="F1:F3"/>
    <mergeCell ref="G1:G3"/>
    <mergeCell ref="P1:P3"/>
    <mergeCell ref="I1:I3"/>
    <mergeCell ref="J1:J3"/>
    <mergeCell ref="K1:K3"/>
    <mergeCell ref="L1:L3"/>
    <mergeCell ref="M1:M3"/>
    <mergeCell ref="N1:N3"/>
    <mergeCell ref="Z1:AE3"/>
    <mergeCell ref="Q677:V687"/>
    <mergeCell ref="AF1:AF3"/>
    <mergeCell ref="O1:O3"/>
    <mergeCell ref="U1:U3"/>
    <mergeCell ref="T1:T3"/>
    <mergeCell ref="B1:B3"/>
    <mergeCell ref="C1:C3"/>
    <mergeCell ref="D1:D3"/>
    <mergeCell ref="E1:E3"/>
    <mergeCell ref="H1:H3"/>
    <mergeCell ref="W1:W3"/>
    <mergeCell ref="X1:X3"/>
    <mergeCell ref="Y1:Y3"/>
    <mergeCell ref="S1:S3"/>
    <mergeCell ref="R1:R3"/>
    <mergeCell ref="V1:V3"/>
    <mergeCell ref="Q1:Q3"/>
    <mergeCell ref="N8:O8"/>
    <mergeCell ref="N9:O9"/>
    <mergeCell ref="N10:O10"/>
  </mergeCells>
  <phoneticPr fontId="3" type="noConversion"/>
  <hyperlinks>
    <hyperlink ref="A982" r:id="rId1" xr:uid="{81006389-9C26-4BBB-ADA2-673EEE8D8763}"/>
    <hyperlink ref="A983" r:id="rId2" xr:uid="{116D9EDF-A771-4C2C-9C44-E827C673CCF4}"/>
    <hyperlink ref="A984" r:id="rId3" xr:uid="{12616E14-BA18-453A-9B37-D7EC03B8FB9D}"/>
    <hyperlink ref="A985" r:id="rId4" xr:uid="{1196A182-106C-4D66-BD12-FF209691A177}"/>
    <hyperlink ref="A986" r:id="rId5" xr:uid="{7498E80A-22BA-40AF-9D4B-8B126ED425C4}"/>
    <hyperlink ref="A987" r:id="rId6" xr:uid="{431DD889-FE36-48E9-9F65-FA31B452BEE2}"/>
    <hyperlink ref="A988" r:id="rId7" xr:uid="{F9843CBA-C41C-4A6F-B63E-FFC0157D5887}"/>
    <hyperlink ref="A989" r:id="rId8" xr:uid="{FF6D101B-6FE7-426B-BD53-24175ACC801A}"/>
    <hyperlink ref="A990" r:id="rId9" xr:uid="{E7CED194-6C6B-40E4-A1D2-1D5D6E9F6FAF}"/>
    <hyperlink ref="A991" r:id="rId10" xr:uid="{FD66AEC1-48AF-452A-8FD0-92BAEB74666A}"/>
    <hyperlink ref="A992" r:id="rId11" xr:uid="{CADFE51B-F34D-4639-B3E4-21964E0A47E6}"/>
    <hyperlink ref="A993" r:id="rId12" xr:uid="{DECD4D32-4CFB-4F38-AD9F-14989BE1C32D}"/>
    <hyperlink ref="A994" r:id="rId13" xr:uid="{15D0ECE7-E13E-4EB4-83D2-083D3A46CD13}"/>
    <hyperlink ref="A995" r:id="rId14" xr:uid="{288F9338-1D94-492D-B546-66049B473348}"/>
    <hyperlink ref="A996" r:id="rId15" xr:uid="{41F9DDAE-B63F-44C1-9083-D03407F062E8}"/>
    <hyperlink ref="A997" r:id="rId16" xr:uid="{11C2B178-1D20-468C-A867-60BDE1E998DB}"/>
    <hyperlink ref="A998" r:id="rId17" xr:uid="{A83AC15B-D489-45BD-94DA-867A8E7208E9}"/>
    <hyperlink ref="A999" r:id="rId18" xr:uid="{FCF523AB-FA28-467A-9811-55D9F7141095}"/>
    <hyperlink ref="A1000" r:id="rId19" display="https://www.uplussave.com/shop/dev/usim.mhp?prodno=1" xr:uid="{E47662A1-6C5A-4C0E-AA09-47BB3F6C8932}"/>
    <hyperlink ref="A1001" r:id="rId20" display="https://www.uplussave.com/shop/dev/usim.mhp?prodno=1" xr:uid="{434AC3E2-B9FF-451D-BC03-45A011EFC0DD}"/>
    <hyperlink ref="A1002:A1003" r:id="rId21" display="https://www.uplussave.com/shop/dev/usim.mhp?prodno=1" xr:uid="{1B8D4CA7-BCF4-492F-88EB-F232419AE370}"/>
    <hyperlink ref="A1004:A1024" r:id="rId22" display="https://www.uplussave.com/shop/dev/usim.mhp?prodno=1" xr:uid="{A8D797ED-7725-4C78-8E0F-73D7FD5F00DF}"/>
    <hyperlink ref="A1034" r:id="rId23" xr:uid="{71A5E24D-584D-4426-84DD-46B3DC0C49A9}"/>
    <hyperlink ref="A1035" r:id="rId24" xr:uid="{EEA7C6BE-B727-40AA-A31C-7EEFA5AB7ADD}"/>
    <hyperlink ref="A1036" r:id="rId25" xr:uid="{FECEDB8D-12F0-476A-B5E0-20AA4E975937}"/>
    <hyperlink ref="A1037" r:id="rId26" xr:uid="{0155E876-519E-43E7-A8C0-348F7A5B36C4}"/>
    <hyperlink ref="A1038" r:id="rId27" xr:uid="{F4A3A6B6-452E-4B5D-9898-7119BFADDF85}"/>
    <hyperlink ref="A1025" r:id="rId28" xr:uid="{63BA505F-6F34-48D6-B750-76F6F56AA152}"/>
    <hyperlink ref="A1026" r:id="rId29" xr:uid="{F12F76C2-89E4-42DB-8F5D-BD3864596B0D}"/>
    <hyperlink ref="A1027" r:id="rId30" xr:uid="{C4794713-84FB-4B6B-B561-2652649CC746}"/>
    <hyperlink ref="A1028" r:id="rId31" xr:uid="{5E16B7B4-40FA-4BB4-8757-F6746465D949}"/>
    <hyperlink ref="A1029" r:id="rId32" xr:uid="{94888DC9-30AD-45F4-97D4-AC57683A696B}"/>
    <hyperlink ref="A1030" r:id="rId33" xr:uid="{F4EDA516-9D15-42CD-87BB-92A768077810}"/>
    <hyperlink ref="A1031" r:id="rId34" xr:uid="{AFE08ED5-B07E-428D-B5C8-0D325DDC6A35}"/>
    <hyperlink ref="A1032" r:id="rId35" xr:uid="{57FF7777-3F05-45A3-9301-19E4B1E04D9D}"/>
    <hyperlink ref="A1033" r:id="rId36" xr:uid="{EFFF2217-7245-4A64-8E7F-76D34F012847}"/>
    <hyperlink ref="A1039" r:id="rId37" xr:uid="{B584E870-E887-4ECF-9CBC-99906091772F}"/>
    <hyperlink ref="A1040" r:id="rId38" xr:uid="{5D9D3C64-9B68-4E11-941D-10C7D3506818}"/>
    <hyperlink ref="A1041" r:id="rId39" xr:uid="{E309E38E-5665-4AA8-B596-4991ECE91E20}"/>
    <hyperlink ref="A1042:A1043" r:id="rId40" display="https://www.uplussave.com/shop/dev/prpdUsim.mhp?prodno=2" xr:uid="{B5F7221A-D73F-48B5-86CF-8377E756785A}"/>
    <hyperlink ref="A1044" r:id="rId41" xr:uid="{E33242F0-D384-44EF-90A1-58CE6193A2F8}"/>
    <hyperlink ref="A1045:A1052" r:id="rId42" display="https://www.uplussave.com/shop/dev/prpdUsim.mhp?prodno=2" xr:uid="{304939BA-DE57-4337-8722-DCE9601E45C3}"/>
    <hyperlink ref="A1053" r:id="rId43" xr:uid="{DBFD9C20-6207-47D3-BEAF-7BFDED2153A3}"/>
    <hyperlink ref="A1054" r:id="rId44" xr:uid="{69773299-B992-4871-B559-2F56F75E9B1F}"/>
    <hyperlink ref="A1055" r:id="rId45" xr:uid="{A6901944-334E-4986-865D-47795CA63A7E}"/>
    <hyperlink ref="A1056" r:id="rId46" xr:uid="{2B476EE4-6E08-47EC-8BE4-E424CC8E1074}"/>
    <hyperlink ref="A4" r:id="rId47" xr:uid="{0B86745A-5009-4D74-804D-4D0493A69F06}"/>
    <hyperlink ref="A5" r:id="rId48" xr:uid="{3E8B1A8A-A72B-4B3D-A168-4FA38C30AC58}"/>
    <hyperlink ref="A6" r:id="rId49" xr:uid="{59B816CF-DAA8-4B4F-B2BD-4A88F2BCA6A5}"/>
    <hyperlink ref="A7" r:id="rId50" xr:uid="{C21C248A-8405-4984-8F98-3ACFB53C9BCE}"/>
    <hyperlink ref="A8" r:id="rId51" xr:uid="{BAB50CBA-0B5F-48B7-95EA-72E023663349}"/>
    <hyperlink ref="A9" r:id="rId52" xr:uid="{CFF26898-140C-40BB-A687-88B4113C691B}"/>
    <hyperlink ref="A10" r:id="rId53" xr:uid="{0F6B4AD3-4C42-4595-BB2D-4FA9B23CBBBB}"/>
    <hyperlink ref="A11" r:id="rId54" xr:uid="{873B5F21-D281-4C37-AB15-502A3AD5AD09}"/>
    <hyperlink ref="A14" r:id="rId55" xr:uid="{76197266-0313-4992-A0DB-EA2E04BFE3CA}"/>
    <hyperlink ref="A15" r:id="rId56" xr:uid="{672DA879-7404-4A0F-BECE-D238F45E075D}"/>
    <hyperlink ref="A16" r:id="rId57" xr:uid="{A80040EA-FE6B-47B6-A1E0-F706190ABA89}"/>
    <hyperlink ref="A17" r:id="rId58" xr:uid="{75A0AFDB-299E-4AD2-9787-6CFB294B9FBB}"/>
    <hyperlink ref="A18" r:id="rId59" xr:uid="{A72CBAC0-209F-47A0-88CA-C707EDFB97EB}"/>
    <hyperlink ref="A19" r:id="rId60" xr:uid="{35663EC4-9882-400E-9C44-08DE33227742}"/>
    <hyperlink ref="A20" r:id="rId61" xr:uid="{A9BED6BE-0666-4A29-973F-76F4BACA314E}"/>
    <hyperlink ref="A21" r:id="rId62" xr:uid="{D8ECAE89-A435-4FF9-96EB-D2FF5DA79EE3}"/>
    <hyperlink ref="A22" r:id="rId63" xr:uid="{7CE5A65C-C53F-460E-981E-C565BF94EDE7}"/>
    <hyperlink ref="A23" r:id="rId64" xr:uid="{0FB9609B-E734-4BB2-A57D-6C06E3DECF8C}"/>
    <hyperlink ref="A24" r:id="rId65" xr:uid="{AE3F3893-5191-4D6F-A120-ED11ECDAD10F}"/>
    <hyperlink ref="A25" r:id="rId66" xr:uid="{93ED89BE-C4F3-4C9E-82E3-0DBE7E5E981E}"/>
    <hyperlink ref="A26" r:id="rId67" xr:uid="{3208B955-45E4-433D-BB55-953DAEAD0195}"/>
    <hyperlink ref="A27" r:id="rId68" xr:uid="{7DEAA8CE-A358-4D98-A91B-ECBB3AE53723}"/>
    <hyperlink ref="A28" r:id="rId69" xr:uid="{687E76D7-A1F5-4526-BB14-04DED7AB6B4E}"/>
    <hyperlink ref="A29" r:id="rId70" xr:uid="{E909ABEB-672A-4597-B7B7-7873B6E55FED}"/>
    <hyperlink ref="A30" r:id="rId71" xr:uid="{BE7AE6F9-82CA-4678-8CC5-308DED9C4CBA}"/>
    <hyperlink ref="A31" r:id="rId72" xr:uid="{31F00F97-AEBB-48D9-8CB0-1C463CEB1F1F}"/>
    <hyperlink ref="A32" r:id="rId73" xr:uid="{4400F743-D09C-4BFD-B560-24AFCFBAC03C}"/>
    <hyperlink ref="A33" r:id="rId74" xr:uid="{42710C35-01C9-4D9F-A129-E7794154AE1B}"/>
    <hyperlink ref="A34" r:id="rId75" xr:uid="{140A737E-829E-4D79-8C1A-5F4B73563FA4}"/>
    <hyperlink ref="A35" r:id="rId76" xr:uid="{6A1BDB4D-4852-437B-AA65-7E660961CE8B}"/>
    <hyperlink ref="A36" r:id="rId77" xr:uid="{0A1DE37F-B3C6-4300-A6CA-FA88FEEA7424}"/>
    <hyperlink ref="A37" r:id="rId78" xr:uid="{544AF82C-AAB9-4F64-A26B-14B66997543B}"/>
    <hyperlink ref="A38" r:id="rId79" xr:uid="{595326FE-2F37-4B5C-9877-DA09EC28E5F7}"/>
    <hyperlink ref="A39" r:id="rId80" xr:uid="{E6E6F17F-0515-40B0-808E-0FA05D3F75BC}"/>
    <hyperlink ref="A40" r:id="rId81" xr:uid="{1BA8B9B6-D398-49DF-8030-59817808BB64}"/>
    <hyperlink ref="A41" r:id="rId82" xr:uid="{C61C4ACA-2A5B-47F8-ACA2-99ACAAC6CF34}"/>
    <hyperlink ref="A42" r:id="rId83" xr:uid="{DF507413-3CDD-4E19-8361-39BBEBE0ABFC}"/>
    <hyperlink ref="A43" r:id="rId84" xr:uid="{C92E335C-547A-404D-99CA-D2A488080A3F}"/>
    <hyperlink ref="A44" r:id="rId85" xr:uid="{824EED98-D420-417B-9798-D8CD4EFE9477}"/>
    <hyperlink ref="A45" r:id="rId86" xr:uid="{15DB3880-FAC4-443E-A6F0-A6E4010D260F}"/>
    <hyperlink ref="A46" r:id="rId87" xr:uid="{90992522-6609-45BF-ABB6-11B4F43E2A62}"/>
    <hyperlink ref="A47" r:id="rId88" xr:uid="{98580BDB-F6BF-464F-8085-70BA4D5E1B1E}"/>
    <hyperlink ref="A48" r:id="rId89" xr:uid="{A3698978-B9F4-411A-ABD4-A0E658F80540}"/>
    <hyperlink ref="A49" r:id="rId90" xr:uid="{16C2826D-785F-43FE-B500-2AD1411B82CE}"/>
    <hyperlink ref="A50" r:id="rId91" xr:uid="{B40B8BBA-DC77-4A25-A591-6B06353D76C6}"/>
    <hyperlink ref="A51" r:id="rId92" xr:uid="{3FE4998B-EDB4-4DB5-A7F2-4E3311CFCC4A}"/>
    <hyperlink ref="A52" r:id="rId93" xr:uid="{B3C3124A-90A8-4804-B6FD-855C40625D42}"/>
    <hyperlink ref="A53" r:id="rId94" xr:uid="{AAFA8C24-0EBD-467E-8A50-D407760CF9BE}"/>
    <hyperlink ref="A54" r:id="rId95" xr:uid="{54D1E728-013A-4E17-9198-767DDA13B6A8}"/>
    <hyperlink ref="A55" r:id="rId96" xr:uid="{741F0E07-A32C-449A-B185-6089F12DE422}"/>
    <hyperlink ref="A56" r:id="rId97" xr:uid="{CCA832A5-CE49-4DEF-B1DD-F53F867F144D}"/>
    <hyperlink ref="A57" r:id="rId98" xr:uid="{C12A0DB0-CEC1-478B-B8B2-460F73BA43BD}"/>
    <hyperlink ref="A58" r:id="rId99" xr:uid="{75A24736-4F47-451A-A52C-9792111155C8}"/>
    <hyperlink ref="A59" r:id="rId100" xr:uid="{2DFBAF01-39FF-46F0-9CB9-4E00D4EBAF00}"/>
    <hyperlink ref="A60" r:id="rId101" xr:uid="{B42063E1-7E67-42E2-8D23-CE63303D4A9B}"/>
    <hyperlink ref="A61" r:id="rId102" xr:uid="{02DAB5A2-7063-4279-A891-AB233E578460}"/>
    <hyperlink ref="A62" r:id="rId103" xr:uid="{CA9B4C2A-B94F-4557-8582-5276C4349647}"/>
    <hyperlink ref="A63" r:id="rId104" xr:uid="{03F7BD9A-3D73-4008-AA37-1D3C75955710}"/>
    <hyperlink ref="A64" r:id="rId105" xr:uid="{C21F8943-2D78-4B13-926F-D1D0AD6D7A2E}"/>
    <hyperlink ref="A65" r:id="rId106" xr:uid="{54768A5F-72AB-4C39-8BFA-84BBC2310114}"/>
    <hyperlink ref="A66" r:id="rId107" xr:uid="{0B72F14F-140F-436D-A0FC-9CA78DAF197B}"/>
    <hyperlink ref="A67" r:id="rId108" xr:uid="{FC276532-307B-40F3-93D8-495C116471D9}"/>
    <hyperlink ref="A68" r:id="rId109" xr:uid="{D3E16E4B-CF47-4897-AFCC-7426B96FE569}"/>
    <hyperlink ref="A69" r:id="rId110" xr:uid="{E9AC3AD3-8E57-48A0-8651-AE6E37E6F01E}"/>
    <hyperlink ref="A70" r:id="rId111" xr:uid="{7104930E-9745-4F55-A5F2-2B1E6B8423C2}"/>
    <hyperlink ref="A71" r:id="rId112" xr:uid="{C481E31B-9218-47BE-B25F-95320860D9BA}"/>
    <hyperlink ref="A72" r:id="rId113" xr:uid="{6921B77B-AFA4-4DB7-A7C2-D7F0223A07EA}"/>
    <hyperlink ref="A73" r:id="rId114" xr:uid="{630623C9-E869-42BF-B1FE-EF2B581A69ED}"/>
    <hyperlink ref="A74" r:id="rId115" xr:uid="{B52A33DD-4C3B-46BC-85C0-0112C5CB7333}"/>
    <hyperlink ref="A75" r:id="rId116" xr:uid="{7DDE9104-DD5D-4F7A-8D7B-205FA0124E68}"/>
    <hyperlink ref="A12" r:id="rId117" xr:uid="{876A0272-6B82-492E-A1FA-8CD673CA36C9}"/>
    <hyperlink ref="A13" r:id="rId118" xr:uid="{B66E8C6F-BB1C-4CDC-A98C-45342A6F2414}"/>
    <hyperlink ref="A76" r:id="rId119" xr:uid="{440C2C08-2C7F-4505-A2ED-AF10571C42E0}"/>
    <hyperlink ref="A77" r:id="rId120" xr:uid="{DC36F50C-60E0-41DA-AF43-4A2317289E23}"/>
    <hyperlink ref="A78" r:id="rId121" xr:uid="{19CD95B8-AC3E-437E-91B6-BB3487265BB1}"/>
    <hyperlink ref="A79" r:id="rId122" xr:uid="{A942A303-49CE-4160-B4EC-5CBBABA887AA}"/>
    <hyperlink ref="A80" r:id="rId123" xr:uid="{4030B8B4-C1A2-4442-98AB-6D2DC3DEF2C4}"/>
    <hyperlink ref="A81" r:id="rId124" xr:uid="{BD01BF7D-707F-4CAA-B1EF-0AF90AACB391}"/>
    <hyperlink ref="A82" r:id="rId125" xr:uid="{84D6B79E-A403-4166-821E-509879FF7913}"/>
    <hyperlink ref="A83" r:id="rId126" xr:uid="{0439C4F0-40E2-44D4-801A-EC14DAE11A8D}"/>
    <hyperlink ref="A84" r:id="rId127" xr:uid="{AE1B2E3B-A77C-443C-A236-5429D7422EC8}"/>
    <hyperlink ref="A85" r:id="rId128" xr:uid="{7E0FF281-76A5-44C0-B088-7FF68D608AB3}"/>
    <hyperlink ref="A86" r:id="rId129" xr:uid="{6DAC20C7-C912-4697-9F9C-C48FB1D5E99C}"/>
    <hyperlink ref="A87" r:id="rId130" xr:uid="{C36E9CC9-88E1-4586-BFE5-48966ABE7C00}"/>
    <hyperlink ref="A88" r:id="rId131" xr:uid="{558C4650-4CA9-4403-97CA-7A87B538EB8F}"/>
    <hyperlink ref="A89" r:id="rId132" xr:uid="{A2A3520D-050C-41D6-9CF7-006417F4E0F2}"/>
    <hyperlink ref="A90" r:id="rId133" xr:uid="{C9FFF169-500D-4284-9093-2A13935248C1}"/>
    <hyperlink ref="A91" r:id="rId134" xr:uid="{F7A5509B-9DDA-485E-8A6F-12905C1FE3C4}"/>
    <hyperlink ref="A92" r:id="rId135" xr:uid="{2F9617F0-F7F1-427B-93F9-B770EC7A60A4}"/>
    <hyperlink ref="A93" r:id="rId136" xr:uid="{8A073FDD-F269-40DF-BDCD-8E0AE67A50E0}"/>
    <hyperlink ref="A94" r:id="rId137" xr:uid="{120551F4-C4BE-4963-80FE-8779CB6A8F69}"/>
    <hyperlink ref="A95" r:id="rId138" xr:uid="{490F69C3-1347-40B7-A80C-8406DE591D56}"/>
    <hyperlink ref="A96" r:id="rId139" xr:uid="{4AFC8252-FA5E-4D00-9DD6-ACE317E196EC}"/>
    <hyperlink ref="A97" r:id="rId140" xr:uid="{EB1B9215-2C97-4647-8437-C5694258F7B8}"/>
    <hyperlink ref="A98" r:id="rId141" xr:uid="{246A0890-7A35-4BDB-B2A2-D89E310D2F8A}"/>
    <hyperlink ref="A99" r:id="rId142" xr:uid="{B62C465F-9EC9-4239-8778-28E73529FB7A}"/>
    <hyperlink ref="A100" r:id="rId143" xr:uid="{7DF40CE9-4C53-49DE-8E6D-9D0EEAD29527}"/>
    <hyperlink ref="A101" r:id="rId144" xr:uid="{9BB9493E-116D-43A0-A15A-2987C1299037}"/>
    <hyperlink ref="A102" r:id="rId145" xr:uid="{0B57E47B-9FD5-40BB-AFDD-3B70BB8B3683}"/>
    <hyperlink ref="A103" r:id="rId146" xr:uid="{5EA9C12D-82AB-42D8-A49E-B3EF915475B3}"/>
    <hyperlink ref="A104" r:id="rId147" xr:uid="{62F7087E-368C-43A9-860E-E447F7E72668}"/>
    <hyperlink ref="A105" r:id="rId148" xr:uid="{B87EACBA-3391-48FF-A619-849933AB90D8}"/>
    <hyperlink ref="A106" r:id="rId149" xr:uid="{2A2B0CB0-1947-4D07-BD40-AE1CA51D0839}"/>
    <hyperlink ref="A107" r:id="rId150" xr:uid="{C58BDDA2-1290-472B-92D2-E11D26801010}"/>
    <hyperlink ref="A108" r:id="rId151" xr:uid="{BC1D53B3-E9BC-4AE0-BEE1-00106D621252}"/>
    <hyperlink ref="A109" r:id="rId152" xr:uid="{3A56010D-63A7-4C31-83EF-DCD301FB8459}"/>
    <hyperlink ref="A110" r:id="rId153" xr:uid="{77D2B16D-8167-474A-B7A0-F7D386DE080A}"/>
    <hyperlink ref="A111" r:id="rId154" xr:uid="{F780CD91-74C2-4D29-8A9B-5D0DD15E23D5}"/>
    <hyperlink ref="A112" r:id="rId155" xr:uid="{ECAA0A06-897C-464C-ADCF-EFECA059CEDF}"/>
    <hyperlink ref="A113" r:id="rId156" xr:uid="{C4C349D1-2DD5-4A9F-8C6E-60B0F2963CF3}"/>
    <hyperlink ref="A114" r:id="rId157" xr:uid="{A466D784-89DF-4C55-A538-0458846FB2E1}"/>
    <hyperlink ref="A115" r:id="rId158" xr:uid="{971BDDBA-7CAF-4270-AEBA-942AFA13309B}"/>
    <hyperlink ref="A116" r:id="rId159" xr:uid="{C99C573A-32AA-454E-A46D-80591A054117}"/>
    <hyperlink ref="A117" r:id="rId160" xr:uid="{012056F0-FA23-4D30-9777-1583E611DAB3}"/>
    <hyperlink ref="A118" r:id="rId161" xr:uid="{4582238A-CB95-4BD2-84FC-9E27AAF1237A}"/>
    <hyperlink ref="A119" r:id="rId162" xr:uid="{DC3B7382-E265-46C5-8DAD-ADE3470BF786}"/>
    <hyperlink ref="A121" r:id="rId163" xr:uid="{A4173970-1650-4972-9319-797C21BE6DE0}"/>
    <hyperlink ref="A122" r:id="rId164" xr:uid="{9F8AAC3A-3FA3-4B55-A38A-45824A67CCED}"/>
    <hyperlink ref="A120" r:id="rId165" xr:uid="{213192EE-09B2-436F-B24C-3D835B25DC4F}"/>
    <hyperlink ref="A123" r:id="rId166" xr:uid="{C2302D46-B9F6-463B-ABF8-3E2B50072578}"/>
    <hyperlink ref="A124" r:id="rId167" xr:uid="{A116F7C9-8861-446E-8CBB-1E66820433B7}"/>
    <hyperlink ref="A125" r:id="rId168" xr:uid="{55596151-E6B0-40F8-8EF9-29065973D8EE}"/>
    <hyperlink ref="A126" r:id="rId169" xr:uid="{990544D5-6479-46B2-9A7C-13F9B5EB40EC}"/>
    <hyperlink ref="A127" r:id="rId170" xr:uid="{FA27A7BC-C8E2-46AB-81F9-3F037F153FEC}"/>
    <hyperlink ref="A128" r:id="rId171" xr:uid="{08F4A96F-07C1-4A45-BC28-A2199F9EADCE}"/>
    <hyperlink ref="A129" r:id="rId172" xr:uid="{23CB82D8-0EC5-4BDF-BA13-54617C936882}"/>
    <hyperlink ref="A130" r:id="rId173" xr:uid="{36A039BC-44DF-4067-A767-88B836B0A0E4}"/>
    <hyperlink ref="A131" r:id="rId174" xr:uid="{17164406-6682-4DC9-B54E-95F91BEF5464}"/>
    <hyperlink ref="A132" r:id="rId175" xr:uid="{E6EAD6F3-5877-42CC-830A-51A32C71FFC9}"/>
    <hyperlink ref="A133" r:id="rId176" xr:uid="{B8512F25-0A17-4A07-AC34-BEBB97F4509E}"/>
    <hyperlink ref="A134" r:id="rId177" xr:uid="{02207A4E-150F-4D77-B442-EFD8D5703C8D}"/>
    <hyperlink ref="A135" r:id="rId178" xr:uid="{7A3DC652-BB32-4D0A-8BB8-A350D0523361}"/>
    <hyperlink ref="A136" r:id="rId179" xr:uid="{EC006CF0-6DE0-4BA9-9A2D-A56630D2802A}"/>
    <hyperlink ref="A137" r:id="rId180" xr:uid="{713489A1-EBDE-4F6F-802D-CF4938D1DB70}"/>
    <hyperlink ref="A138" r:id="rId181" xr:uid="{92892DC4-5F67-429D-8E62-07F38FC2227B}"/>
    <hyperlink ref="A139" r:id="rId182" xr:uid="{AA492E16-F96F-4DE4-A4FE-4AD761B19DB4}"/>
    <hyperlink ref="A140" r:id="rId183" xr:uid="{7E24ABEB-8B7D-418D-BEE0-C614FAC9CEC2}"/>
    <hyperlink ref="A141" r:id="rId184" xr:uid="{6892AF9D-2847-4A6B-93E5-CAB85B12CF03}"/>
    <hyperlink ref="A142" r:id="rId185" xr:uid="{72D28292-6342-4F2F-9882-FF10BBB5DBDE}"/>
    <hyperlink ref="A143" r:id="rId186" xr:uid="{4CAA32F1-661A-4908-BAC6-BFD8A8BBB5D1}"/>
    <hyperlink ref="A144" r:id="rId187" xr:uid="{11026D46-B19A-4488-BD9D-E1382ECFD1E5}"/>
    <hyperlink ref="A145" r:id="rId188" xr:uid="{8476B56B-9C9E-4796-AB9A-E12BFF94B631}"/>
    <hyperlink ref="A146" r:id="rId189" xr:uid="{7F979D80-A39C-4B54-88F7-BBCBAADFE1CF}"/>
    <hyperlink ref="A147" r:id="rId190" xr:uid="{FBDA6638-973D-4BC2-8AAF-248B7FC33A7A}"/>
    <hyperlink ref="A148" r:id="rId191" xr:uid="{F59C8361-31A5-4AEF-A9A1-35F79E1B0E9E}"/>
    <hyperlink ref="A149" r:id="rId192" xr:uid="{5596B7A3-58B3-4B2A-89A9-6E1E65B09E5D}"/>
    <hyperlink ref="A150" r:id="rId193" xr:uid="{499100BF-382F-4906-930C-97102C05833F}"/>
    <hyperlink ref="A151" r:id="rId194" xr:uid="{B3DC27AA-D6A8-41DA-8700-E598C382A980}"/>
    <hyperlink ref="A152" r:id="rId195" xr:uid="{BD8E98B9-9657-4E11-9496-F1038CCC0E1F}"/>
    <hyperlink ref="A153" r:id="rId196" xr:uid="{A1F01C76-3D11-46B8-9D5E-370BF31DA0E2}"/>
    <hyperlink ref="A154" r:id="rId197" xr:uid="{68C3E19A-2945-43B7-A5E7-A465A966D856}"/>
    <hyperlink ref="A155" r:id="rId198" xr:uid="{626A2F33-9B4C-4515-B46D-9F2AEFA015AC}"/>
    <hyperlink ref="A156" r:id="rId199" xr:uid="{48F32322-64CF-46DE-A7E0-F3AC441BD1B2}"/>
    <hyperlink ref="A157" r:id="rId200" xr:uid="{69BD6C80-393B-4415-9A73-4197567AA486}"/>
    <hyperlink ref="A158" r:id="rId201" xr:uid="{9EEB29CE-F347-44CB-A14F-2CCB1CFE2CB2}"/>
    <hyperlink ref="A159" r:id="rId202" xr:uid="{9CD9B35F-43E7-4D35-89E5-62CF067C1B14}"/>
    <hyperlink ref="A160" r:id="rId203" xr:uid="{74795374-C7B8-4820-9308-F7485EBCE236}"/>
    <hyperlink ref="A161" r:id="rId204" xr:uid="{849620DB-67FC-40D6-B98E-60B4E92CFFE7}"/>
    <hyperlink ref="A162" r:id="rId205" xr:uid="{CD58916C-4E22-4162-BEA5-289250ED63D7}"/>
    <hyperlink ref="A163" r:id="rId206" xr:uid="{EBF32C77-6D43-47D1-B068-3E17B48DEA42}"/>
    <hyperlink ref="A164" r:id="rId207" xr:uid="{CC69E5D1-C96A-4BDE-98D9-25278ED25FC1}"/>
    <hyperlink ref="A165" r:id="rId208" xr:uid="{425C72C8-E9D8-408E-92C0-51216202F026}"/>
    <hyperlink ref="A166" r:id="rId209" xr:uid="{DBFA5068-E8D4-49CF-94AA-5A787DAAB431}"/>
    <hyperlink ref="A167" r:id="rId210" xr:uid="{B9D243FD-395E-4A0E-886F-B74B749F05EA}"/>
    <hyperlink ref="A168" r:id="rId211" xr:uid="{79FCA0E0-CD44-4A7C-8349-53CFCB6262F3}"/>
    <hyperlink ref="A169" r:id="rId212" xr:uid="{9B5CD1D0-81E6-436A-A5DD-827511E1E22F}"/>
    <hyperlink ref="A170" r:id="rId213" xr:uid="{4D25FCAD-1A5B-4CFC-82DF-96BC85A260E9}"/>
    <hyperlink ref="A171" r:id="rId214" xr:uid="{7E79EA4A-1D2C-48DE-A170-A7A008617E16}"/>
    <hyperlink ref="A172" r:id="rId215" xr:uid="{8667ECB1-CF0C-432A-A85E-31E888BC4A5F}"/>
    <hyperlink ref="A173" r:id="rId216" xr:uid="{2DDBA5F6-F093-4897-8BF4-AA3755225599}"/>
    <hyperlink ref="A174" r:id="rId217" xr:uid="{48AE70EE-33B1-4722-9038-7DD17E07D6B1}"/>
    <hyperlink ref="A175" r:id="rId218" xr:uid="{B90FEE93-7533-4297-B57F-45CE8D0E8872}"/>
    <hyperlink ref="A176" r:id="rId219" xr:uid="{3BE2BAA3-0396-4A22-A07F-C35CFAB4B403}"/>
    <hyperlink ref="A177" r:id="rId220" xr:uid="{1B5BB497-EFAF-4E28-98E4-3E4C951B3F3C}"/>
    <hyperlink ref="A178" r:id="rId221" xr:uid="{FBF45E40-D760-4FF4-AFF9-F23E6BFB5293}"/>
    <hyperlink ref="A179" r:id="rId222" xr:uid="{12CD8468-C3A3-4F59-9C93-3E6ACB71E9A3}"/>
    <hyperlink ref="A180" r:id="rId223" xr:uid="{B368B385-FB90-492B-B162-C65A71B61EE0}"/>
    <hyperlink ref="A181" r:id="rId224" xr:uid="{1EC3F4D7-8C4A-4C39-866A-4E9162BB8E40}"/>
    <hyperlink ref="A182" r:id="rId225" xr:uid="{D1D485F6-4600-45BC-B9AA-DDBB2D2BF5E2}"/>
    <hyperlink ref="A183" r:id="rId226" xr:uid="{4A0B5637-72E2-4F95-83D8-FCDA0FC4931B}"/>
    <hyperlink ref="A184" r:id="rId227" xr:uid="{4825FA0D-72A9-4815-8ED4-1C4AD5D3E467}"/>
    <hyperlink ref="A185" r:id="rId228" xr:uid="{F083AD8C-0E35-41FA-8CB9-318DBBA497C5}"/>
    <hyperlink ref="A186" r:id="rId229" xr:uid="{19F642EF-5702-425A-967C-BEF99BF20213}"/>
    <hyperlink ref="A187" r:id="rId230" xr:uid="{93EC0797-FF29-43EE-BCA2-E70169D8258B}"/>
    <hyperlink ref="A188" r:id="rId231" xr:uid="{323DA270-8D5C-4539-8EAC-87F70B5E3B2E}"/>
    <hyperlink ref="A189" r:id="rId232" xr:uid="{B2412BDA-1A4A-4B47-B3C3-F4F505EEC145}"/>
    <hyperlink ref="A190" r:id="rId233" xr:uid="{7FFBDEAD-D5C5-4B92-AC76-D03674F7DEAA}"/>
    <hyperlink ref="A191" r:id="rId234" xr:uid="{36C54486-1993-4558-AEF6-7D40836D3A34}"/>
    <hyperlink ref="A192" r:id="rId235" xr:uid="{34974408-C0E0-419F-A691-82B9D20B09BD}"/>
    <hyperlink ref="A193" r:id="rId236" xr:uid="{81D0DE7E-9201-4839-A807-7A4FD86432CA}"/>
    <hyperlink ref="A194" r:id="rId237" xr:uid="{5F3D14CA-ACCA-445A-A2EA-EC0A47A8007E}"/>
    <hyperlink ref="A195" r:id="rId238" xr:uid="{429A48F9-C07B-4CA4-83F0-4FDE4DADD94B}"/>
    <hyperlink ref="A196" r:id="rId239" xr:uid="{11927D3D-BAE9-4C96-AA91-35CB128A2313}"/>
    <hyperlink ref="A197" r:id="rId240" xr:uid="{F080008A-A37B-48D0-8920-902460A4231B}"/>
    <hyperlink ref="A198" r:id="rId241" xr:uid="{AC8F8E32-7C53-48EB-A5F3-DA7C1CFD4908}"/>
    <hyperlink ref="A199" r:id="rId242" xr:uid="{E6EC832C-E360-411E-AF99-D956E74DC3A6}"/>
    <hyperlink ref="A200" r:id="rId243" xr:uid="{C5C3155D-1E07-4754-BF6E-E38DA6AA6E64}"/>
    <hyperlink ref="A201" r:id="rId244" xr:uid="{C09FD28E-2D38-4786-8FE7-5DFE61B264CF}"/>
    <hyperlink ref="A202" r:id="rId245" xr:uid="{7CDEF172-F4E6-4C9C-AA2A-2370950D1659}"/>
    <hyperlink ref="A203" r:id="rId246" xr:uid="{899E216F-C356-47C7-ABC4-F70502362956}"/>
    <hyperlink ref="A204" r:id="rId247" xr:uid="{2B0B4CBF-C867-4F37-BEAE-5E4344C1DCDB}"/>
    <hyperlink ref="A205" r:id="rId248" xr:uid="{7F5AB308-6C81-4CAA-A3D5-BC6D4CC75594}"/>
    <hyperlink ref="A206" r:id="rId249" xr:uid="{6D7158E2-6CDD-4A84-9C95-329EAB783837}"/>
    <hyperlink ref="A207" r:id="rId250" xr:uid="{56BCA920-7F55-4CDB-962C-945A3B98A7AC}"/>
    <hyperlink ref="A208" r:id="rId251" xr:uid="{D2369A1F-06DC-46B5-9125-C80437BD120F}"/>
    <hyperlink ref="A209" r:id="rId252" xr:uid="{ED719E4D-41D7-42D9-9BB2-DE24C9377734}"/>
    <hyperlink ref="A210" r:id="rId253" xr:uid="{04EC9D1F-39E9-422E-914E-F95CDC2D07E3}"/>
    <hyperlink ref="A211" r:id="rId254" xr:uid="{8D8586ED-8057-4C1E-A9A3-2A3657580D5D}"/>
    <hyperlink ref="A212" r:id="rId255" xr:uid="{415A7A6D-4484-41F0-9446-A797E5500B01}"/>
    <hyperlink ref="A213" r:id="rId256" xr:uid="{83D69063-2AC3-41A2-85F6-F71178D16981}"/>
    <hyperlink ref="A214" r:id="rId257" xr:uid="{891FD7C5-29F0-4574-9C9F-1C80D53638E1}"/>
    <hyperlink ref="A215" r:id="rId258" xr:uid="{AA00EA9F-D984-49D6-87ED-161EE575DD22}"/>
    <hyperlink ref="A216" r:id="rId259" xr:uid="{BC44ACE8-E013-48DE-ACA1-0A33B1529CCE}"/>
    <hyperlink ref="A217" r:id="rId260" xr:uid="{695FF2E4-9038-4296-AEB5-46B88D22FF3B}"/>
    <hyperlink ref="A219" r:id="rId261" xr:uid="{499FFF4C-CD6F-4443-9E60-F55C81605590}"/>
    <hyperlink ref="A220" r:id="rId262" xr:uid="{CD43EBA2-9F35-4AB1-9811-6126A5E150E0}"/>
    <hyperlink ref="A221" r:id="rId263" xr:uid="{91A6CAC1-C8C7-41B9-9F23-3590B32946AE}"/>
    <hyperlink ref="A222" r:id="rId264" xr:uid="{4E5BBA02-A7F4-44D8-BCED-3406727C504A}"/>
    <hyperlink ref="A223" r:id="rId265" xr:uid="{25C22373-402D-465D-AFA8-9E13916C76EC}"/>
    <hyperlink ref="A224" r:id="rId266" xr:uid="{FFD231E6-EA59-474D-B6B0-09C6E145C9E4}"/>
    <hyperlink ref="A225" r:id="rId267" xr:uid="{C757AF59-B9B3-4DE5-BC0A-6F838134FCBF}"/>
    <hyperlink ref="A226" r:id="rId268" xr:uid="{B2776150-A845-4AF6-970F-ECB6FA71868D}"/>
    <hyperlink ref="A227" r:id="rId269" xr:uid="{C4BF131B-DBCD-4F94-9214-782E308399C9}"/>
    <hyperlink ref="A228" r:id="rId270" xr:uid="{61B23AB5-6940-4CA0-ACAB-AEE73AF41D45}"/>
    <hyperlink ref="A229" r:id="rId271" xr:uid="{B4F0FA61-798C-4BDC-8FCC-302B0A90B245}"/>
    <hyperlink ref="A230" r:id="rId272" xr:uid="{059CDE6C-6429-48C4-BE42-C1ADAF2C6C39}"/>
    <hyperlink ref="A231" r:id="rId273" xr:uid="{28FD703E-C9F4-40A3-AA86-DC791C05A846}"/>
    <hyperlink ref="A232" r:id="rId274" xr:uid="{2463E098-A95C-4619-A2CC-9340BDDF02D0}"/>
    <hyperlink ref="A233" r:id="rId275" xr:uid="{6FA20FAA-26BA-44E7-AF8C-A24723F2F519}"/>
    <hyperlink ref="A234" r:id="rId276" xr:uid="{CF1E1B3F-8CA6-4E90-9963-212B2D7DA5B6}"/>
    <hyperlink ref="A235" r:id="rId277" xr:uid="{2483441F-DA2B-47BF-9E91-77964CA25B91}"/>
    <hyperlink ref="A236" r:id="rId278" xr:uid="{E80B9EA6-B082-4DD9-8407-47808C89D112}"/>
    <hyperlink ref="A237" r:id="rId279" xr:uid="{DB9AAFDC-94DA-41C0-86CE-54FB26B0E8E9}"/>
    <hyperlink ref="A238" r:id="rId280" xr:uid="{78C02543-BF91-4130-BAA3-97B8996B66E8}"/>
    <hyperlink ref="A239" r:id="rId281" xr:uid="{785E40E3-A516-493A-8FC0-3D44DCED8B59}"/>
    <hyperlink ref="A240" r:id="rId282" xr:uid="{4CA21E96-C625-477C-8B16-591D8DD0850F}"/>
    <hyperlink ref="A241" r:id="rId283" xr:uid="{02B6C939-ADA4-4BB7-8C18-442B793A15B2}"/>
    <hyperlink ref="A242" r:id="rId284" xr:uid="{BF40B285-9B9A-497A-9399-0743A96F65BD}"/>
    <hyperlink ref="A243" r:id="rId285" xr:uid="{B626B3E6-B821-4546-A6C0-9F2D50EC1A9D}"/>
    <hyperlink ref="A244" r:id="rId286" xr:uid="{DDBA1B9A-0AB7-48FC-9545-95ED76B1F0AF}"/>
    <hyperlink ref="A245" r:id="rId287" xr:uid="{7EADC140-41DE-46DE-9042-94CB3A539AC0}"/>
    <hyperlink ref="A246" r:id="rId288" xr:uid="{F13D5225-F608-4180-A192-8E9B69600D20}"/>
    <hyperlink ref="A247" r:id="rId289" xr:uid="{72A7D77A-2702-4352-9905-48137566D566}"/>
    <hyperlink ref="A248" r:id="rId290" xr:uid="{13F66C64-FF99-4EDA-8B1A-C1BFC82E2254}"/>
    <hyperlink ref="A249" r:id="rId291" xr:uid="{6446B0A0-FEE9-4174-8DC2-3F827B9452C6}"/>
    <hyperlink ref="A250" r:id="rId292" xr:uid="{D83CBEF4-F87D-4F76-BC38-F763129658AE}"/>
    <hyperlink ref="A251" r:id="rId293" xr:uid="{715E6115-40F5-4433-BEAA-C32D48A65626}"/>
    <hyperlink ref="A252" r:id="rId294" xr:uid="{52E1EC45-47C9-4548-98C3-5C747BECCF15}"/>
    <hyperlink ref="A253" r:id="rId295" xr:uid="{C967D4F3-3518-4F38-857A-01724FB38308}"/>
    <hyperlink ref="A254" r:id="rId296" xr:uid="{782FB7BF-2C3C-4CC8-A239-974460A84BF8}"/>
    <hyperlink ref="A255" r:id="rId297" xr:uid="{366D1E1C-515A-446F-ACC4-651B4B685C7A}"/>
    <hyperlink ref="A256" r:id="rId298" xr:uid="{1C6904A3-7CEC-40EA-9167-9045748B6306}"/>
    <hyperlink ref="A257" r:id="rId299" xr:uid="{8B80A9D5-FD42-49CB-BEB3-EC8B8AB1B68C}"/>
    <hyperlink ref="A258" r:id="rId300" xr:uid="{CF45986B-CA88-4670-BDF9-2B8354ECDE67}"/>
    <hyperlink ref="A259" r:id="rId301" xr:uid="{464C70AF-1547-47C0-BD43-5BD4378BD7C3}"/>
    <hyperlink ref="A260" r:id="rId302" xr:uid="{E333B8DB-2B95-46FB-BAB7-9FB940AF15F2}"/>
    <hyperlink ref="A261" r:id="rId303" xr:uid="{3BA1E48D-FBE3-423F-99B0-4FC7C1A667A1}"/>
    <hyperlink ref="A262" r:id="rId304" xr:uid="{084E25BF-DECD-47B6-90E1-847BFF35C755}"/>
    <hyperlink ref="A263" r:id="rId305" xr:uid="{D97EF3BF-194F-41E1-8E25-43A0E5557B3D}"/>
    <hyperlink ref="A264" r:id="rId306" xr:uid="{38648B8B-980D-4813-A970-9C1D69C416AC}"/>
    <hyperlink ref="A265" r:id="rId307" xr:uid="{8CC92B62-3B79-4D84-A7C0-E03BCBB76A0C}"/>
    <hyperlink ref="A266" r:id="rId308" xr:uid="{BCABCD18-A8B3-412E-BF9B-0A8B4A827103}"/>
    <hyperlink ref="A267" r:id="rId309" xr:uid="{F7E0F490-3EC8-4B96-B85F-78DBC25E20AA}"/>
    <hyperlink ref="A268" r:id="rId310" xr:uid="{0FBF9E73-1210-4AD0-9657-B14D5753AB93}"/>
    <hyperlink ref="A269" r:id="rId311" xr:uid="{77C27499-EDE8-4158-9C4A-5CCA3F6181B6}"/>
    <hyperlink ref="A270" r:id="rId312" xr:uid="{29A8C072-3947-41C3-B60F-61BA71EBC549}"/>
    <hyperlink ref="A271" r:id="rId313" xr:uid="{EA824F1B-EBA3-4672-AA7A-C6B4A98746A2}"/>
    <hyperlink ref="A272" r:id="rId314" xr:uid="{90CC13E7-4C85-44F3-8AF3-8A4C58ED36F1}"/>
    <hyperlink ref="A273" r:id="rId315" xr:uid="{9635D403-CE53-432E-BE88-73DB4EF13A00}"/>
    <hyperlink ref="A274" r:id="rId316" xr:uid="{C8D2064E-065E-4E1D-88A6-C7B2508CB45E}"/>
    <hyperlink ref="A275" r:id="rId317" xr:uid="{63A904C7-1F98-4969-B56B-394E7ADAF4A1}"/>
    <hyperlink ref="A276" r:id="rId318" xr:uid="{898CF655-8137-43B8-987D-C0A022E697FC}"/>
    <hyperlink ref="A277" r:id="rId319" xr:uid="{7D5880BF-0DDC-418F-8DFC-0449FD9C090A}"/>
    <hyperlink ref="A278" r:id="rId320" xr:uid="{D2F2026A-482C-4526-B026-F9FE86214F14}"/>
    <hyperlink ref="A279" r:id="rId321" xr:uid="{4DE9EC65-CA81-4331-929D-977113383A25}"/>
    <hyperlink ref="A280" r:id="rId322" xr:uid="{D508B2C6-E048-46F4-822B-5D83AEE6E2E0}"/>
    <hyperlink ref="A281" r:id="rId323" xr:uid="{0959EF02-2BFA-44F2-ADF3-66DB6E5B4882}"/>
    <hyperlink ref="A282" r:id="rId324" xr:uid="{02648D4F-B158-45C3-B8A6-BE7C9B7F7B33}"/>
    <hyperlink ref="A283" r:id="rId325" xr:uid="{F4ED283A-B983-422B-B366-ED53123A50AE}"/>
    <hyperlink ref="A284" r:id="rId326" xr:uid="{9958C93E-EE82-4F35-81C9-BC917C23D25D}"/>
    <hyperlink ref="A285" r:id="rId327" xr:uid="{0A5AF6E0-1250-4011-9513-CE8ADA0CD579}"/>
    <hyperlink ref="A286" r:id="rId328" xr:uid="{501F3746-59DA-4D3D-A494-301B1B24C2C7}"/>
    <hyperlink ref="A287" r:id="rId329" xr:uid="{C24FB6FC-A939-4EC9-8458-301D8C43E66E}"/>
    <hyperlink ref="A288" r:id="rId330" xr:uid="{BE0AFD70-CFDF-49D5-AA5E-69811669C29A}"/>
    <hyperlink ref="A289" r:id="rId331" xr:uid="{6E721717-C7CA-4534-A85D-2A8957D3F7DC}"/>
    <hyperlink ref="A290" r:id="rId332" xr:uid="{78F2B20A-4DE9-4659-9069-B2DCE265A91D}"/>
    <hyperlink ref="A291" r:id="rId333" xr:uid="{4FF6173C-763F-4E17-BE00-C310CE28E100}"/>
    <hyperlink ref="A292" r:id="rId334" xr:uid="{EF0C8C47-D364-4E73-961E-B1A2313089BF}"/>
    <hyperlink ref="A293" r:id="rId335" xr:uid="{170B3121-EF39-46F1-BD54-335650698948}"/>
    <hyperlink ref="A295" r:id="rId336" xr:uid="{35A4AF2F-849E-48A4-B209-FA104512FD78}"/>
    <hyperlink ref="A294" r:id="rId337" xr:uid="{61275C2D-5E81-4D63-B1EA-9F679F174F5C}"/>
    <hyperlink ref="A296" r:id="rId338" xr:uid="{8396A811-C0CF-43A8-8F4D-879376351A32}"/>
    <hyperlink ref="A297" r:id="rId339" xr:uid="{FA540E9C-3448-4799-A3B0-5A572DF9C03E}"/>
    <hyperlink ref="A298" r:id="rId340" xr:uid="{44D9BCE2-E803-49CC-A312-2C5F01F80217}"/>
    <hyperlink ref="A299" r:id="rId341" xr:uid="{9B14F3AC-97AC-4705-809A-0BBAB9296EEB}"/>
    <hyperlink ref="A300" r:id="rId342" xr:uid="{B94571A6-B254-4178-8E36-6430A41490A4}"/>
    <hyperlink ref="A301" r:id="rId343" xr:uid="{D43CC89B-C1CF-4CDA-95CA-D8DB96373567}"/>
    <hyperlink ref="A302" r:id="rId344" xr:uid="{9FBE2719-7A08-40B0-8028-C42DFB578DFF}"/>
    <hyperlink ref="A303" r:id="rId345" xr:uid="{13C9AD75-3FF4-49A8-8965-34D5F530C94E}"/>
    <hyperlink ref="A304" r:id="rId346" xr:uid="{1752F502-28FE-482F-B8CA-5DBE4F0B8598}"/>
    <hyperlink ref="A305" r:id="rId347" xr:uid="{CF0477A0-3CED-46CC-A2DF-4A0E80A6BE01}"/>
    <hyperlink ref="A306" r:id="rId348" xr:uid="{95E8B01A-9CAD-4970-ABB7-BA78CCF751FE}"/>
    <hyperlink ref="A307" r:id="rId349" xr:uid="{6EFD9C0D-16FA-4093-BA20-D0002614D108}"/>
    <hyperlink ref="A308" r:id="rId350" xr:uid="{A65B0FB9-A700-4E5A-8AEE-2156560915FF}"/>
    <hyperlink ref="A309" r:id="rId351" xr:uid="{60A461F0-CA1E-474E-9C43-59325ED68911}"/>
    <hyperlink ref="A310" r:id="rId352" xr:uid="{ECE5AB7B-F1CE-4D03-8A5C-957F21FD0F25}"/>
    <hyperlink ref="A311" r:id="rId353" xr:uid="{8EC02137-634E-401A-A5BB-F02D52E3694E}"/>
    <hyperlink ref="A312" r:id="rId354" xr:uid="{4A81D1F5-315C-4DB1-8586-7F5C123C2504}"/>
    <hyperlink ref="A313" r:id="rId355" xr:uid="{979E390A-0F3B-4338-B2EA-774629530783}"/>
    <hyperlink ref="A314" r:id="rId356" xr:uid="{5029EE03-28FF-448B-9099-5CEBD988034F}"/>
    <hyperlink ref="A315" r:id="rId357" xr:uid="{079B863E-0EBB-42D0-9199-82DFF6CF8B45}"/>
    <hyperlink ref="A316" r:id="rId358" xr:uid="{0B6D6EFD-35D7-424E-8868-7D8F74A047BB}"/>
    <hyperlink ref="A317" r:id="rId359" xr:uid="{AA5AC1CE-0CCE-4A20-ADA9-E1B00CE1EE47}"/>
    <hyperlink ref="A318" r:id="rId360" xr:uid="{9D288EEF-70B3-4383-B71B-FA678EEC47F6}"/>
    <hyperlink ref="A319" r:id="rId361" xr:uid="{C1716126-F8E1-4726-9917-23A7DC34155F}"/>
    <hyperlink ref="A320" r:id="rId362" xr:uid="{E8CD12C4-54B5-415D-87A6-6CB8048186F2}"/>
    <hyperlink ref="A321" r:id="rId363" xr:uid="{0D593D28-0684-4614-AA80-BAD59FDD6F10}"/>
    <hyperlink ref="A322" r:id="rId364" xr:uid="{B7C224A4-9E39-43D6-9655-C6482BA8E99A}"/>
    <hyperlink ref="A323" r:id="rId365" xr:uid="{73A24EC9-838E-4FE3-9233-058806E5B3DE}"/>
    <hyperlink ref="A324" r:id="rId366" xr:uid="{F25F4D73-65AD-495F-9893-C8F976F3D1D7}"/>
    <hyperlink ref="A325" r:id="rId367" xr:uid="{F5FB2AE2-47F5-4FAC-B49F-F523EA5A8596}"/>
    <hyperlink ref="A326" r:id="rId368" xr:uid="{6E8D660F-2FB5-4E8C-BB67-0CA456D6E64E}"/>
    <hyperlink ref="A327" r:id="rId369" xr:uid="{90DAEF29-0A4C-42FF-83BB-11DA35745882}"/>
    <hyperlink ref="A328" r:id="rId370" xr:uid="{32846276-4E75-474E-A6C4-C88A7E8B8DA5}"/>
    <hyperlink ref="A329" r:id="rId371" xr:uid="{08BE4F4B-CD0B-49B1-8695-E14BA0E9954F}"/>
    <hyperlink ref="A330" r:id="rId372" xr:uid="{D170F8FE-4A0F-471F-B1FF-EF02A8E826A4}"/>
    <hyperlink ref="A331" r:id="rId373" xr:uid="{72BE89A0-69C4-4CE1-97A9-368AA40683B7}"/>
    <hyperlink ref="A332" r:id="rId374" xr:uid="{063B4F0B-6BFE-452F-94B6-C1EE9DC60D07}"/>
    <hyperlink ref="A333" r:id="rId375" xr:uid="{DF97F74F-4C84-4FDC-9E8F-F5803F5BDE23}"/>
    <hyperlink ref="A334" r:id="rId376" xr:uid="{624F0FDA-9741-4EE7-BAEC-6ABD824EE04F}"/>
    <hyperlink ref="A335" r:id="rId377" xr:uid="{67C27793-4CFC-43E2-AED2-C503286A331A}"/>
    <hyperlink ref="A336" r:id="rId378" xr:uid="{F71DA0E9-56B8-443C-A4C6-B8D200217FA2}"/>
    <hyperlink ref="A337" r:id="rId379" xr:uid="{47F0EEC6-C40A-440C-9636-7CA8CB798385}"/>
    <hyperlink ref="A338" r:id="rId380" xr:uid="{2DF3D297-F86B-42A8-AC65-39DC5BF110AE}"/>
    <hyperlink ref="A339" r:id="rId381" xr:uid="{1775A950-4031-4D55-8C4D-692A2F5EC90F}"/>
    <hyperlink ref="A340" r:id="rId382" xr:uid="{FDA38AE7-9332-4A7F-90AB-30B16FEB2E4C}"/>
    <hyperlink ref="A341" r:id="rId383" xr:uid="{F5520A84-3A0B-4B42-A923-C52E035BE4E4}"/>
    <hyperlink ref="A342" r:id="rId384" xr:uid="{A618A874-8158-4495-BC64-0501213BCDD4}"/>
    <hyperlink ref="A343" r:id="rId385" xr:uid="{D8BDE730-F68F-42F3-A1AF-6F3A6E7E3F62}"/>
    <hyperlink ref="A344" r:id="rId386" xr:uid="{6307061C-43EC-4DF8-8915-35A668BAD9D7}"/>
    <hyperlink ref="A345" r:id="rId387" xr:uid="{0002B4A2-BA3A-48A3-8FBF-39713CC4F58A}"/>
    <hyperlink ref="A346" r:id="rId388" xr:uid="{CC654483-A36E-43BE-960C-DDB97F566D99}"/>
    <hyperlink ref="A347" r:id="rId389" xr:uid="{479A5E0E-F2F6-40EE-AFAC-3E412392ECF5}"/>
    <hyperlink ref="A348" r:id="rId390" xr:uid="{D458967C-91D7-412E-B753-40FA6D1C8D26}"/>
    <hyperlink ref="A349" r:id="rId391" xr:uid="{4DF54BBB-FA5D-4369-83E1-8C7F991B4629}"/>
    <hyperlink ref="A350" r:id="rId392" xr:uid="{BA6B6ECB-C69F-4981-B3EB-D2901615EC36}"/>
    <hyperlink ref="A351" r:id="rId393" xr:uid="{24F116B5-0291-4166-8116-BB5E67D01278}"/>
    <hyperlink ref="A352" r:id="rId394" xr:uid="{DD5974B3-BFBE-4369-89F3-DA3203C45760}"/>
    <hyperlink ref="A353" r:id="rId395" xr:uid="{B4E33D81-BECA-4B21-932E-DFBA5BD303FA}"/>
    <hyperlink ref="A354" r:id="rId396" xr:uid="{CDCE671E-77CE-47BE-BDC7-271AF7DCE4EF}"/>
    <hyperlink ref="A355" r:id="rId397" xr:uid="{863393AC-86A3-4A62-8A89-FC55071C4524}"/>
    <hyperlink ref="A356" r:id="rId398" xr:uid="{3FFB40AD-8FA8-4937-BF17-EA0EA267E1F3}"/>
    <hyperlink ref="A357" r:id="rId399" xr:uid="{65D802EC-E5FE-498F-934A-73EBBB274C29}"/>
    <hyperlink ref="A358" r:id="rId400" xr:uid="{25BB47A4-9FFA-467F-BAB0-50EF7B882E8A}"/>
    <hyperlink ref="A359" r:id="rId401" xr:uid="{388989EF-0D72-4419-93B6-A28A510E5130}"/>
    <hyperlink ref="A360" r:id="rId402" xr:uid="{103D2974-2AE9-42C6-9504-2EAAC6A44CBA}"/>
    <hyperlink ref="A361" r:id="rId403" xr:uid="{A93580CB-C348-493D-A824-7A3FB28135F6}"/>
    <hyperlink ref="A362" r:id="rId404" xr:uid="{F0EBE6A7-67DA-4371-AC68-30A188D3CF7A}"/>
    <hyperlink ref="A363" r:id="rId405" xr:uid="{D3156A1C-3413-4CF8-A6F0-3FE10D3BDCC4}"/>
    <hyperlink ref="A364" r:id="rId406" xr:uid="{2D2B30C6-FBA6-4A94-9964-9C88A7005B82}"/>
    <hyperlink ref="A365" r:id="rId407" xr:uid="{C6377649-7741-4ADC-87B5-91034CD2242C}"/>
    <hyperlink ref="A366" r:id="rId408" xr:uid="{B2D3BBCD-EE15-4089-A446-5B4F324EE930}"/>
    <hyperlink ref="A367" r:id="rId409" xr:uid="{A3C80AD0-4807-41DC-91F4-A4931A47E116}"/>
    <hyperlink ref="A368" r:id="rId410" xr:uid="{1A0FDF9F-1EC0-4148-9698-3E5233AEC7E2}"/>
    <hyperlink ref="A369" r:id="rId411" xr:uid="{3305C89F-E7D9-4F73-ABC6-60BFF4485852}"/>
    <hyperlink ref="A370" r:id="rId412" xr:uid="{DEF8EFCA-E137-4C93-9772-FBBFB45EF31A}"/>
    <hyperlink ref="A371" r:id="rId413" xr:uid="{5E53F9DE-2B93-4077-BFB5-F2DC0AC0CEB3}"/>
    <hyperlink ref="A372" r:id="rId414" xr:uid="{B1C5E2B1-3035-4F94-A48A-F6C85021A433}"/>
    <hyperlink ref="A373" r:id="rId415" xr:uid="{4D018E05-177B-4190-988B-71DDE73F6D3E}"/>
    <hyperlink ref="A374" r:id="rId416" xr:uid="{1C8D4B67-EB35-4EF8-9798-AA806501467B}"/>
    <hyperlink ref="A375" r:id="rId417" xr:uid="{5E7438D8-DB4A-4EDE-A890-6C5165E81ACC}"/>
    <hyperlink ref="A376" r:id="rId418" xr:uid="{5C1C559D-D86B-4784-B6E2-C31C86B34ACF}"/>
    <hyperlink ref="A377" r:id="rId419" xr:uid="{8482DDD3-AC05-41A9-BC8F-418AF3D993E0}"/>
    <hyperlink ref="A378" r:id="rId420" xr:uid="{23E8B6B1-A02C-4276-9328-8C3C9EC8AEB5}"/>
    <hyperlink ref="A379" r:id="rId421" xr:uid="{6E5FD74B-918D-4C5C-B389-8F65A7D3814B}"/>
    <hyperlink ref="A380" r:id="rId422" xr:uid="{BB511856-E58C-4C2B-B565-5383EC282AB2}"/>
    <hyperlink ref="A381" r:id="rId423" xr:uid="{A7621302-38FE-4AD6-93A7-DC5763ADD55A}"/>
    <hyperlink ref="A382" r:id="rId424" xr:uid="{C5D32D94-0D90-4A32-BCEC-20A8F7C2B5DD}"/>
    <hyperlink ref="A383" r:id="rId425" xr:uid="{D62FA015-DC57-4051-979B-81437D6E5FE3}"/>
    <hyperlink ref="A384" r:id="rId426" xr:uid="{6F2E4935-4B68-4779-A538-60427529A543}"/>
    <hyperlink ref="A385" r:id="rId427" xr:uid="{54AA6855-F847-4A8F-98C0-EB237974222E}"/>
    <hyperlink ref="A386" r:id="rId428" xr:uid="{3DF0ACE5-54B5-4CE0-B104-537698190232}"/>
    <hyperlink ref="A387" r:id="rId429" xr:uid="{AA6CBE8E-C0C4-4585-90DD-7836C290B34E}"/>
    <hyperlink ref="A388" r:id="rId430" xr:uid="{68A283FE-DF88-4D15-977A-1D731B50D076}"/>
    <hyperlink ref="A389" r:id="rId431" xr:uid="{BCACE3F4-C30F-4597-A9B4-E6FB6EEFFAB5}"/>
    <hyperlink ref="A390" r:id="rId432" xr:uid="{47F94AAA-40E4-44D9-80D1-E72F00377F8A}"/>
    <hyperlink ref="A391" r:id="rId433" xr:uid="{8E7A4E10-366C-417C-9309-9450C3DB4F32}"/>
    <hyperlink ref="A392" r:id="rId434" xr:uid="{72BCE179-AD1A-4219-9B48-E8103CF08583}"/>
    <hyperlink ref="A393" r:id="rId435" xr:uid="{BCE305BE-8078-4A06-AD42-47020C05F8AB}"/>
    <hyperlink ref="A394" r:id="rId436" xr:uid="{FCEB24CD-256A-42B3-A8D9-BD0DDE9F051E}"/>
    <hyperlink ref="A395" r:id="rId437" xr:uid="{AF31A3A1-3B39-40EA-9A4C-457976EEBBC6}"/>
    <hyperlink ref="A396" r:id="rId438" xr:uid="{CF551BEA-21F8-4A76-BA20-9A187B6A9E11}"/>
    <hyperlink ref="A397" r:id="rId439" xr:uid="{3B138DFC-75CD-44B4-9EC5-17CFF61BEBE2}"/>
    <hyperlink ref="A398" r:id="rId440" xr:uid="{B6631A3B-D214-442E-8772-2C59D355A888}"/>
    <hyperlink ref="A399" r:id="rId441" xr:uid="{9B5E47A6-41D7-495E-A400-3BC70DEAA471}"/>
    <hyperlink ref="A400" r:id="rId442" xr:uid="{289AC201-7691-4AC6-8DB4-2FED7BFB54E8}"/>
    <hyperlink ref="A401" r:id="rId443" xr:uid="{EE35CA0E-FF9D-44F7-8C8D-D690A7DB2C8B}"/>
    <hyperlink ref="A403" r:id="rId444" xr:uid="{EE0A0DC0-219A-40DE-A528-53340ECEC974}"/>
    <hyperlink ref="A402" r:id="rId445" xr:uid="{8B7E8443-9833-475B-9BDF-1B79E46DB571}"/>
    <hyperlink ref="A404" r:id="rId446" xr:uid="{E0D22F52-D5CF-484F-8369-02F57A6867D9}"/>
    <hyperlink ref="A405" r:id="rId447" xr:uid="{F260125E-9857-4268-98C5-5069CCF100BF}"/>
    <hyperlink ref="A406" r:id="rId448" xr:uid="{1733E4F7-1EAC-4145-ABA6-E98ED9C500AE}"/>
    <hyperlink ref="A407" r:id="rId449" xr:uid="{985089F9-1C50-4B57-902B-E7F20877F6F8}"/>
    <hyperlink ref="A408" r:id="rId450" xr:uid="{04326F72-A4B6-4800-B32B-5C0F81F859BA}"/>
    <hyperlink ref="A409" r:id="rId451" xr:uid="{70E072F1-CA52-4127-956C-A931084FD8B3}"/>
    <hyperlink ref="A410" r:id="rId452" xr:uid="{CF49DD0F-65C2-4042-8494-2B7CD5A7E36D}"/>
    <hyperlink ref="A411" r:id="rId453" xr:uid="{FEBC18BB-4862-4DCD-B1EA-FDA34B3F1E2F}"/>
    <hyperlink ref="A412" r:id="rId454" xr:uid="{DDE127AA-3506-4FF6-BEE3-1B79B3E64009}"/>
    <hyperlink ref="A413" r:id="rId455" xr:uid="{35BF6466-CF24-4C5D-A81D-60DE1728EA0A}"/>
    <hyperlink ref="A414" r:id="rId456" xr:uid="{2453F6AF-60A8-4B4D-A764-6AD84CCC9EDF}"/>
    <hyperlink ref="A415" r:id="rId457" xr:uid="{D5ECF68C-6003-4440-B7C2-FD0C4AD0F391}"/>
    <hyperlink ref="A416" r:id="rId458" xr:uid="{A569E8F0-EFB8-414A-95A5-42D42DAAA691}"/>
    <hyperlink ref="A417" r:id="rId459" xr:uid="{EB9DC304-5B20-4B05-824B-64F37FADE5FC}"/>
    <hyperlink ref="A418" r:id="rId460" xr:uid="{5A62DF78-BB4A-45F1-BC34-3BBAAD602F67}"/>
    <hyperlink ref="A419" r:id="rId461" xr:uid="{742E4A2C-060D-489C-9DAA-5D910FB4FC7D}"/>
    <hyperlink ref="A420" r:id="rId462" xr:uid="{645C2C9D-5BE4-423C-B213-253FCAF8AC07}"/>
    <hyperlink ref="A421" r:id="rId463" xr:uid="{B4845465-F083-4949-B984-E529A6D6D490}"/>
    <hyperlink ref="A422" r:id="rId464" xr:uid="{0CA07CFF-6E0E-4232-BD90-439039BE57EC}"/>
    <hyperlink ref="A423" r:id="rId465" xr:uid="{ACD3E382-E560-4663-AD12-771E9A302476}"/>
    <hyperlink ref="A424" r:id="rId466" xr:uid="{6CA9FF34-DD91-49F3-AD1E-99A9266DFBC6}"/>
    <hyperlink ref="A425" r:id="rId467" xr:uid="{30F0798F-FBB5-4AE0-B2A6-317F2DD2C690}"/>
    <hyperlink ref="A426" r:id="rId468" xr:uid="{C346DFDE-61B8-4938-80CB-B22FAE9AD6C9}"/>
    <hyperlink ref="A427" r:id="rId469" xr:uid="{8722911A-78A3-4C37-8FCF-8C0F3816EE50}"/>
    <hyperlink ref="A428" r:id="rId470" xr:uid="{B5F5C810-23FC-4376-A2DF-94E7E09FCAFB}"/>
    <hyperlink ref="A429" r:id="rId471" xr:uid="{E69C2D10-E579-4740-BCA9-E5AE2A7E9A3B}"/>
    <hyperlink ref="A430" r:id="rId472" xr:uid="{C04784E9-19CB-4AEE-8F7D-C17B3EC45FB4}"/>
    <hyperlink ref="A431" r:id="rId473" xr:uid="{547099F1-4FFB-4124-AF46-9518ADE5AAA7}"/>
    <hyperlink ref="A432" r:id="rId474" xr:uid="{5515207D-6EE3-401E-9317-9E70C3B7F331}"/>
    <hyperlink ref="A433" r:id="rId475" xr:uid="{751E0CA5-7E44-487F-B666-79DBF1433D56}"/>
    <hyperlink ref="A434" r:id="rId476" xr:uid="{42AC7955-035C-457A-BAEA-EE71C703282D}"/>
    <hyperlink ref="A435" r:id="rId477" xr:uid="{4A16ACD7-1832-4A44-A280-1282F5C57098}"/>
    <hyperlink ref="A436" r:id="rId478" xr:uid="{319D5792-F1B1-4BC9-94C7-207668E2045C}"/>
    <hyperlink ref="A437" r:id="rId479" xr:uid="{331A8439-C600-4615-B305-18A53E4824A9}"/>
    <hyperlink ref="A438" r:id="rId480" xr:uid="{55CECCF1-6A79-49EE-9248-846DCA056FDE}"/>
    <hyperlink ref="A439" r:id="rId481" xr:uid="{C25B3999-27AE-4A36-9DC8-6AFF4D9666D3}"/>
    <hyperlink ref="A440" r:id="rId482" xr:uid="{0427BA17-4BDC-4726-BBAB-1C4C1605FDDD}"/>
    <hyperlink ref="A441" r:id="rId483" xr:uid="{6F1971C7-2B3F-43DA-90AA-41EDA7D01DE8}"/>
    <hyperlink ref="A442" r:id="rId484" xr:uid="{F551C56E-4C81-4EE8-AC55-19BEEFD894D9}"/>
    <hyperlink ref="A443" r:id="rId485" xr:uid="{3393AD85-8BA6-4692-8D5D-EE6A61307F6A}"/>
    <hyperlink ref="A444" r:id="rId486" xr:uid="{15080D3D-F65A-4640-B7A9-36C248B1BAEE}"/>
    <hyperlink ref="A445" r:id="rId487" xr:uid="{EFF8019C-095F-476A-8C35-2CE85C4FCB64}"/>
    <hyperlink ref="A446" r:id="rId488" xr:uid="{208B1EB3-0178-4D31-9884-F7BD454F6F4D}"/>
    <hyperlink ref="A447" r:id="rId489" xr:uid="{A30E79DC-FE86-4160-A2EA-2950B0295C88}"/>
    <hyperlink ref="A448" r:id="rId490" xr:uid="{BB11CF1D-F2CE-42FD-A3C4-9CFFE9F86B28}"/>
    <hyperlink ref="A449" r:id="rId491" xr:uid="{392A2655-F399-47BF-8F73-EE3DF2B8FFBC}"/>
    <hyperlink ref="A450" r:id="rId492" xr:uid="{5530349E-141E-4F86-B922-B8DE8BDC2D08}"/>
    <hyperlink ref="A451" r:id="rId493" xr:uid="{0DBACDB7-907F-4A6D-8B97-B5579DA7E22E}"/>
    <hyperlink ref="A452" r:id="rId494" xr:uid="{6C0FE1F0-572D-4FA3-AD87-A03060400972}"/>
    <hyperlink ref="A453" r:id="rId495" xr:uid="{044AB718-7053-450B-A521-C1DB83868CBC}"/>
    <hyperlink ref="A454" r:id="rId496" xr:uid="{B4FB8E5E-46B9-4A83-B598-26C3D806D807}"/>
    <hyperlink ref="A455" r:id="rId497" xr:uid="{E518CA52-52E8-448F-86AE-6305010550A6}"/>
    <hyperlink ref="A456" r:id="rId498" xr:uid="{F2B5457E-F71F-4B32-8033-231B4E7CCD32}"/>
    <hyperlink ref="A457" r:id="rId499" xr:uid="{8354B3A5-38FC-499C-A0FF-36C623D500F9}"/>
    <hyperlink ref="A458" r:id="rId500" xr:uid="{F3013B43-F3D2-4329-AFA8-1AE888557313}"/>
    <hyperlink ref="A459" r:id="rId501" xr:uid="{6F198070-4744-47B2-AB39-D243D72A84FE}"/>
    <hyperlink ref="A460" r:id="rId502" xr:uid="{05A0C748-601C-4E15-B108-534D9EEE80AC}"/>
    <hyperlink ref="A461" r:id="rId503" xr:uid="{4A2EFEA8-7152-4B14-BEB7-9131737D08D7}"/>
    <hyperlink ref="A462" r:id="rId504" xr:uid="{AB8D8000-E2FF-4AB6-B826-A2DE806F5B52}"/>
    <hyperlink ref="A463" r:id="rId505" xr:uid="{FD735142-C230-476C-A445-DD13B3AF3C26}"/>
    <hyperlink ref="A464" r:id="rId506" xr:uid="{7B50B3E4-D40B-4EC2-BBC5-E7FA052B8460}"/>
    <hyperlink ref="A465" r:id="rId507" xr:uid="{D2B36D3C-5A23-4E56-B8E1-B41884392691}"/>
    <hyperlink ref="A466" r:id="rId508" xr:uid="{FBEF2515-B416-4032-8ADD-8C80A692F51F}"/>
    <hyperlink ref="A467" r:id="rId509" xr:uid="{09519A83-BD20-420C-B4D7-37461A7546A1}"/>
    <hyperlink ref="A468" r:id="rId510" xr:uid="{65CFF76D-3C23-4B89-B56E-F152CE11F0E6}"/>
    <hyperlink ref="A469" r:id="rId511" xr:uid="{55182448-F45F-4B2D-AC51-0285568A544F}"/>
    <hyperlink ref="A470" r:id="rId512" xr:uid="{C9FBDF60-4E72-467D-A90F-805904419B05}"/>
    <hyperlink ref="A471" r:id="rId513" xr:uid="{BDD9CF5B-336A-47C2-913B-339A7F671F5E}"/>
    <hyperlink ref="A472" r:id="rId514" xr:uid="{17E91DB8-29D0-4774-9134-004F659E5442}"/>
    <hyperlink ref="A473" r:id="rId515" xr:uid="{5999F9A4-5E89-4B00-ACEC-A2510B954032}"/>
    <hyperlink ref="A474" r:id="rId516" xr:uid="{E7DE6874-CEA9-400D-81C4-574578733DF2}"/>
    <hyperlink ref="A475" r:id="rId517" xr:uid="{C84DA77A-59A2-4101-9DEC-37AFFA8D9E2E}"/>
    <hyperlink ref="A476" r:id="rId518" xr:uid="{DFE2F7ED-3C92-4E08-9AA7-6D73C42D485D}"/>
    <hyperlink ref="A477" r:id="rId519" xr:uid="{9E2766F0-BB38-492E-97E8-3C12D06E0788}"/>
    <hyperlink ref="A478:A484" r:id="rId520" display="https://www.tplusmall.co.kr/view/phoneChrgeSystem/getPhoneChrgeSystemDet.do" xr:uid="{8D8F85D6-56B4-4950-8523-0264B3992C30}"/>
    <hyperlink ref="A485" r:id="rId521" xr:uid="{E0BB65F8-C0B3-4CED-B046-B6D4F6CE537D}"/>
    <hyperlink ref="A486:A492" r:id="rId522" display="https://www.tplusmall.co.kr/view/phoneChrgeSystem/getPhoneChrgeSystemDet.do" xr:uid="{231FB74A-1847-4173-8089-3C6CBE28F3AD}"/>
    <hyperlink ref="A493" r:id="rId523" xr:uid="{3769DFD1-36F7-411C-9AFA-837A8018F12A}"/>
    <hyperlink ref="A494:A497" r:id="rId524" display="https://www.tplusmall.co.kr/view/phoneChrgeSystem/getPhoneChrgeSystemDet.do" xr:uid="{3AE349CB-D41D-43B4-B3C0-5E49A27E167D}"/>
    <hyperlink ref="A498" r:id="rId525" xr:uid="{FBF7A1FD-15C0-441F-96A8-136C397E24BB}"/>
    <hyperlink ref="A499:A501" r:id="rId526" display="https://www.tplusmall.co.kr/view/phoneChrgeSystem/getPhoneChrgeSystemDet.do" xr:uid="{48164819-1926-4B49-9600-B763822BBBE2}"/>
    <hyperlink ref="A502" r:id="rId527" xr:uid="{A873EFF0-6F20-4215-A406-12D31BE132A5}"/>
    <hyperlink ref="A503:A505" r:id="rId528" display="https://www.tplusmall.co.kr/view/phoneChrgeSystem/getPhoneChrgeSystemDet.do" xr:uid="{78F206FD-A153-454F-B9A4-FFBAA5F94214}"/>
    <hyperlink ref="A506" r:id="rId529" xr:uid="{8E52714B-DA47-41F8-8D3A-17E9A68A0D9E}"/>
    <hyperlink ref="A507:A508" r:id="rId530" display="https://www.tplusmall.co.kr/view/phoneChrgeSystem/getPhoneChrgeSystemDet.do" xr:uid="{1DA9780F-4D35-4C9E-8C0C-CA9A85D49D53}"/>
    <hyperlink ref="A509" r:id="rId531" xr:uid="{978E540F-5968-4008-B1BC-74A7C9899FEC}"/>
    <hyperlink ref="A510:A515" r:id="rId532" display="https://www.tplusmall.co.kr/view/phoneChrgeSystem/getPhoneChrgeSystemDet.do" xr:uid="{AA1CA412-2888-4541-A05A-C3EC462F8373}"/>
    <hyperlink ref="A516" r:id="rId533" xr:uid="{02846224-6285-4F5D-BD13-75FA9EA29CBA}"/>
    <hyperlink ref="A517" r:id="rId534" xr:uid="{30DC7CDD-9BD8-49C7-B73C-714596407919}"/>
    <hyperlink ref="A518" r:id="rId535" xr:uid="{27C7214A-43ED-4F94-831F-4A35B5D20D2C}"/>
    <hyperlink ref="A519:A526" r:id="rId536" display="https://www.tplusmall.co.kr/view/phoneChrgeSystem/getPhoneChrgeSystemDet.do" xr:uid="{54CA0A21-119A-42DD-A806-D1074D69500F}"/>
    <hyperlink ref="A527" r:id="rId537" xr:uid="{289EE2F0-064C-4A14-99FE-9D05F0FCBF78}"/>
    <hyperlink ref="A528:A535" r:id="rId538" display="https://www.tplusmall.co.kr/view/phoneChrgeSystem/getPhoneChrgeSystemDet.do" xr:uid="{55940649-E8D0-4FB9-B2FB-E23F8BFBE7A7}"/>
    <hyperlink ref="A536" r:id="rId539" xr:uid="{55471466-DD42-4801-B36E-4287CC2B8022}"/>
    <hyperlink ref="A537:A548" r:id="rId540" display="https://www.tplusmall.co.kr/view/phoneChrgeSystem/getPhoneChrgeSystemDet.do" xr:uid="{1A7FF665-0452-4D07-A8E1-B1BC38CF62D4}"/>
    <hyperlink ref="A549" r:id="rId541" xr:uid="{5533C115-6721-4B7F-86C1-893DD1230EDC}"/>
    <hyperlink ref="A550" r:id="rId542" xr:uid="{84865ECA-4F77-4297-A875-A5719CE86A1B}"/>
    <hyperlink ref="A551" r:id="rId543" xr:uid="{9695492B-6D6B-4AD1-8B3E-8BB89E1D2710}"/>
    <hyperlink ref="A552:A557" r:id="rId544" display="https://www.tplusmall.co.kr/view/phoneChrgeSystem/getPhoneChrgeSystemDet.do" xr:uid="{48D918EC-A1F6-495C-A7A3-82FAFB370EAC}"/>
    <hyperlink ref="A562" r:id="rId545" xr:uid="{529FC064-6EDE-483A-A1A6-AC5C6FC51851}"/>
    <hyperlink ref="A558" r:id="rId546" xr:uid="{41C72ACC-651A-4919-951E-49C18BF2CA5F}"/>
    <hyperlink ref="A559:A561" r:id="rId547" display="https://www.tplusmall.co.kr/view/phoneChrgeSystem/getPhoneChrgeSystemDet.do" xr:uid="{A9F98927-C247-4C04-86B5-F8071AEAC53C}"/>
    <hyperlink ref="A563" r:id="rId548" xr:uid="{5462821C-CEA9-4EEF-B3D0-4C02776466CE}"/>
    <hyperlink ref="A564:A567" r:id="rId549" display="https://www.tplusmall.co.kr/view/phoneChrgeSystem/getPhoneChrgeSystemDet.do" xr:uid="{61740EB5-6922-42D6-BB16-9AAAD7D462B2}"/>
    <hyperlink ref="A568" r:id="rId550" xr:uid="{383DFDC0-6FA0-41AC-A1F9-4D36374F15CF}"/>
    <hyperlink ref="A569:A572" r:id="rId551" display="https://www.tplusmall.co.kr/view/phoneChrgeSystem/getPhoneChrgeSystemDet.do" xr:uid="{8A3D7AD5-E973-4639-9FD9-93C70C5F4046}"/>
    <hyperlink ref="A573" r:id="rId552" xr:uid="{A1E6BBB8-F391-483B-8DFB-69F7B6B17EDE}"/>
    <hyperlink ref="A574" r:id="rId553" xr:uid="{B97F3A05-A57E-4884-97B0-3E65822D89F1}"/>
    <hyperlink ref="A575" r:id="rId554" xr:uid="{7E9CAE27-B5D8-404E-87C4-D48547131B6B}"/>
    <hyperlink ref="A576" r:id="rId555" xr:uid="{9F43F2D3-F9DE-4B46-AE64-072932CFAB46}"/>
    <hyperlink ref="A577" r:id="rId556" xr:uid="{D2ECC781-F4F2-49AB-8125-A40D2253096D}"/>
    <hyperlink ref="A582" r:id="rId557" xr:uid="{7BD31879-C41F-4A94-8B66-37275C73D792}"/>
    <hyperlink ref="A581" r:id="rId558" xr:uid="{380ED9B2-2659-4B46-ADF7-4091FC347F4F}"/>
    <hyperlink ref="A583" r:id="rId559" xr:uid="{B88DFBF0-5ACF-4FBA-85D8-FE0605F0966A}"/>
    <hyperlink ref="A584" r:id="rId560" xr:uid="{2AE0607E-86CE-4C9E-8773-5B86E455AC64}"/>
    <hyperlink ref="A587" r:id="rId561" xr:uid="{1C077216-B8EC-4130-8AE4-A8DC9F8BBD55}"/>
    <hyperlink ref="A588" r:id="rId562" xr:uid="{18A0B884-3E59-4751-BE28-486A4D96FF43}"/>
    <hyperlink ref="A586" r:id="rId563" xr:uid="{0B339220-B112-4F10-A524-E815C9557A0D}"/>
    <hyperlink ref="A585" r:id="rId564" xr:uid="{B6F729D0-9AEF-48A0-9C41-C50CF2A77D75}"/>
    <hyperlink ref="A646" r:id="rId565" xr:uid="{4A98CA4D-407B-4CC9-87E4-99EEDA03CB15}"/>
    <hyperlink ref="A645" r:id="rId566" xr:uid="{48865185-2FF9-4835-BBF9-6D4FB0017D41}"/>
    <hyperlink ref="A644" r:id="rId567" xr:uid="{D3A92D07-6633-465E-B516-41E656A64D87}"/>
    <hyperlink ref="A643" r:id="rId568" xr:uid="{74AE8FC2-DEE0-4031-97FD-C8D4067D85E9}"/>
    <hyperlink ref="A642" r:id="rId569" xr:uid="{83BD8793-CB42-4116-8242-E71F0817253D}"/>
    <hyperlink ref="A647" r:id="rId570" xr:uid="{E63F91DF-D695-4863-83C6-9DB5C67B1EDB}"/>
    <hyperlink ref="A648" r:id="rId571" xr:uid="{F1E367DF-0A24-441D-9F15-1C2DA57CCE7E}"/>
    <hyperlink ref="A641" r:id="rId572" xr:uid="{6B95205E-58AE-4E59-8577-9B58A2F39326}"/>
    <hyperlink ref="A640" r:id="rId573" xr:uid="{E5D8B733-99E9-457F-8D95-D7A818C16CC7}"/>
    <hyperlink ref="A639" r:id="rId574" xr:uid="{DD25C2E7-80E5-4F73-971B-12B1040AEA02}"/>
    <hyperlink ref="A638" r:id="rId575" xr:uid="{5EF48917-A9A5-4AD7-898B-6C3AFC2C9EEF}"/>
    <hyperlink ref="A637" r:id="rId576" xr:uid="{383409A9-9F01-4F8D-AE62-1B1C3441612B}"/>
    <hyperlink ref="A636" r:id="rId577" xr:uid="{B14109C6-6C40-4F7E-BA82-F8B586160E94}"/>
    <hyperlink ref="A635" r:id="rId578" xr:uid="{49F81D4A-7449-4206-9F6F-66716EC5549D}"/>
    <hyperlink ref="A634" r:id="rId579" xr:uid="{D238ADEC-D836-4E4F-A95F-14E74119681D}"/>
    <hyperlink ref="A633" r:id="rId580" xr:uid="{CE1C45DA-4BC7-4914-BF4E-5073170AE436}"/>
    <hyperlink ref="A632" r:id="rId581" xr:uid="{795C88C3-5176-4613-A149-154FE2001938}"/>
    <hyperlink ref="A631" r:id="rId582" xr:uid="{E39FDE01-D8A0-4449-B6EB-E8E176485601}"/>
    <hyperlink ref="A630" r:id="rId583" xr:uid="{10F364D3-50B1-436E-BD97-CBE6FAD590E3}"/>
    <hyperlink ref="A629" r:id="rId584" xr:uid="{234387B5-0E5F-4204-B6B6-4932BC675DEE}"/>
    <hyperlink ref="A628" r:id="rId585" xr:uid="{A294EF1A-1D8B-46BC-BBE6-1EB54356D337}"/>
    <hyperlink ref="A627" r:id="rId586" xr:uid="{0608D95E-4F03-49BB-B289-6BADA3E115A7}"/>
    <hyperlink ref="A618" r:id="rId587" xr:uid="{C449DF32-183E-4A63-8A10-08E696EE8345}"/>
    <hyperlink ref="A613" r:id="rId588" xr:uid="{EC4C5726-6C9A-47C7-AA81-713BF6112434}"/>
    <hyperlink ref="A608" r:id="rId589" xr:uid="{7340208E-83E0-4996-AAC7-E31872CA50D9}"/>
    <hyperlink ref="A603" r:id="rId590" xr:uid="{9BC498B1-B8C3-41FD-A80E-BEA71F7905AB}"/>
    <hyperlink ref="A602" r:id="rId591" xr:uid="{DB37D54C-6D6E-46E1-A947-E008A80F2858}"/>
    <hyperlink ref="A601" r:id="rId592" xr:uid="{AB375D6D-65DD-4A9D-82CE-0FDCE0A30123}"/>
    <hyperlink ref="A600" r:id="rId593" xr:uid="{729CE432-4299-40F7-862C-4B010D905954}"/>
    <hyperlink ref="A599" r:id="rId594" xr:uid="{B673CFAB-6F67-4A87-B315-0CFBF11D16E1}"/>
    <hyperlink ref="A591" r:id="rId595" xr:uid="{F0F6AB08-4193-459A-AA9D-4D08F36FB26B}"/>
    <hyperlink ref="A620" r:id="rId596" xr:uid="{7F429C63-6453-417D-809C-09DFFF41D37E}"/>
    <hyperlink ref="A625" r:id="rId597" xr:uid="{6FE861D7-5E6C-40F6-8E50-57949EF4A805}"/>
    <hyperlink ref="A624" r:id="rId598" xr:uid="{7940A5D3-78A1-421E-9E9E-D5F65871F925}"/>
    <hyperlink ref="A623" r:id="rId599" xr:uid="{5B987FB8-64BB-435E-A894-368C3D9077AB}"/>
    <hyperlink ref="A619" r:id="rId600" xr:uid="{A8D16875-35CE-4789-AF2C-B6775DC51079}"/>
    <hyperlink ref="A615" r:id="rId601" xr:uid="{48086155-9F11-4B9D-A7B0-2264AD84AD6A}"/>
    <hyperlink ref="A614" r:id="rId602" xr:uid="{115BED77-B832-44D2-B723-6B29929DC831}"/>
    <hyperlink ref="A610" r:id="rId603" xr:uid="{932A5184-B282-44E4-82B1-1C436CFB801E}"/>
    <hyperlink ref="A609" r:id="rId604" xr:uid="{DB102F30-4FDA-4213-B0B5-92611AE86EA3}"/>
    <hyperlink ref="A589" r:id="rId605" xr:uid="{A8A20A7C-ABDD-46B5-8FFB-2AE4FA2A71DD}"/>
    <hyperlink ref="A590" r:id="rId606" xr:uid="{3C0C0709-5B31-4598-96F9-D7349B9A412A}"/>
    <hyperlink ref="A592" r:id="rId607" xr:uid="{D4D7680A-75E8-4AF2-B49C-58E606B29563}"/>
    <hyperlink ref="A593:A598" r:id="rId608" display="https://www.tplusdirectmall.com/view/phoneChrgeSystem/getUsimChrgeSystemList.do" xr:uid="{AA8BF90B-5107-41FC-AECC-61416D23ADE6}"/>
    <hyperlink ref="A604" r:id="rId609" xr:uid="{A795C536-C1B0-4822-97B3-C5AB99AC1DF4}"/>
    <hyperlink ref="A605:A607" r:id="rId610" display="https://www.tplusdirectmall.com/view/phoneChrgeSystem/getUsimChrgeSystemList.do" xr:uid="{590DBBB3-2C75-4829-A4C9-EC0011B6C980}"/>
    <hyperlink ref="A611" r:id="rId611" xr:uid="{04461EF0-F50A-4D45-90DC-FE80C53E2464}"/>
    <hyperlink ref="A612" r:id="rId612" xr:uid="{469ED7B2-0ADD-44BB-8C27-A9BC3130EF4B}"/>
    <hyperlink ref="A616" r:id="rId613" xr:uid="{EE4A09FC-43B5-41F4-8147-22F1162B3CFA}"/>
    <hyperlink ref="A617" r:id="rId614" xr:uid="{E1CE25F8-1CC8-4629-9432-1325C0EB9488}"/>
    <hyperlink ref="A621" r:id="rId615" xr:uid="{4A894C54-C7EA-4BC9-84B8-1F0C13DD3DE5}"/>
    <hyperlink ref="A622" r:id="rId616" xr:uid="{4A51850B-6DC3-45E6-B938-EF90A409D29F}"/>
    <hyperlink ref="A626" r:id="rId617" xr:uid="{084078FC-4F73-4C6D-9138-2555477C3648}"/>
    <hyperlink ref="A649" r:id="rId618" xr:uid="{F715CDA0-3EA9-40DC-AD09-0241F92ED3F2}"/>
    <hyperlink ref="A650:A654" r:id="rId619" display="https://www.tplusdirectmall.com/view/phoneChrgeSystem/getUsimChrgeSystemDet.do" xr:uid="{470AC49B-41D1-4A27-B762-7A5A47B86F92}"/>
    <hyperlink ref="A655" r:id="rId620" xr:uid="{90C19C6A-58C5-4466-AD15-78D65DF4E41E}"/>
    <hyperlink ref="A656:A668" r:id="rId621" display="https://www.tplusdirectmall.com/view/phoneChrgeSystem/getUsimChrgeSystemDet.do" xr:uid="{1F3D358C-157C-4293-86E2-8E202B27707E}"/>
    <hyperlink ref="A669" r:id="rId622" xr:uid="{1D000E3C-F9B4-41C2-9EF1-75403D7575BD}"/>
    <hyperlink ref="A670:A675" r:id="rId623" display="https://www.tplusdirectmall.com/view/phoneChrgeSystem/getUsimChrgeSystemDet.do" xr:uid="{11B7D773-E641-4DD4-9CE0-7A0BF2D6D63D}"/>
    <hyperlink ref="A676" r:id="rId624" xr:uid="{DEDE2F24-D7D4-4330-A42E-463C7B271284}"/>
    <hyperlink ref="A677" r:id="rId625" xr:uid="{4B870581-A2A0-4841-B715-EC720077479C}"/>
    <hyperlink ref="A678:A683" r:id="rId626" display="https://www.tplusdirectmall.com/view/phoneChrgeSystem/getUsimChrgeSystemDet.do" xr:uid="{CE950AEE-20C3-4CA7-B8EE-B228C4D58CBE}"/>
    <hyperlink ref="A684" r:id="rId627" xr:uid="{BED8329F-5076-43B4-802D-37DEA075F833}"/>
    <hyperlink ref="A685:A687" r:id="rId628" display="https://www.tplusdirectmall.com/view/phoneChrgeSystem/getUsimChrgeSystemDet.do" xr:uid="{95AFE15F-31F7-4C3A-9ACE-997648D7972C}"/>
    <hyperlink ref="A688" r:id="rId629" xr:uid="{2E89FEEA-AADB-4FC5-8626-CADDA0CD6AA1}"/>
    <hyperlink ref="A689" r:id="rId630" xr:uid="{9FE898F1-2CA0-417C-A8D9-A7709BE789FE}"/>
    <hyperlink ref="A690:A692" r:id="rId631" display="https://www.tplusdirectmall.com/view/phoneChrgeSystem/getUsimChrgeSystemDet.do" xr:uid="{B9088575-68D6-4BB5-9427-30895818045A}"/>
    <hyperlink ref="A693" r:id="rId632" xr:uid="{4C8DF56E-6299-43ED-83D5-BD38D0725708}"/>
    <hyperlink ref="A694" r:id="rId633" xr:uid="{3EDDE0EB-DE3A-473D-A854-A037C65CCE21}"/>
    <hyperlink ref="A695:A699" r:id="rId634" display="https://www.tplusdirectmall.com/view/phoneChrgeSystem/getUsimChrgeSystemDet.do" xr:uid="{171F3DC6-33AE-415F-AE62-C48DCE0A5A79}"/>
    <hyperlink ref="A700" r:id="rId635" xr:uid="{8848B3E0-D9B9-4502-BECE-C331596A47D7}"/>
    <hyperlink ref="A701:A702" r:id="rId636" display="https://www.tplusdirectmall.com/view/phoneChrgeSystem/getUsimChrgeSystemDet.do" xr:uid="{A4CCDA40-D364-4CDD-BDCE-6892BA2B91B8}"/>
    <hyperlink ref="A703" r:id="rId637" xr:uid="{E2BAD0D7-B7B8-4BC5-AB04-31586C4823A7}"/>
    <hyperlink ref="A704" r:id="rId638" xr:uid="{AB6B3570-371C-411E-BF53-CCA98FAB39D0}"/>
    <hyperlink ref="A705" r:id="rId639" xr:uid="{0F4CD6C5-E74B-469C-9764-10E69122D2F4}"/>
    <hyperlink ref="A706:A707" r:id="rId640" display="https://www.tplusdirectmall.com/view/phoneChrgeSystem/getUsimChrgeSystemDet.do" xr:uid="{52858161-B8A5-4928-818C-D9B829C47D41}"/>
    <hyperlink ref="A708" r:id="rId641" xr:uid="{7B6C9A1B-9349-44B5-830F-14E357BB9DFD}"/>
    <hyperlink ref="A709:A711" r:id="rId642" display="https://www.tplusdirectmall.com/view/phoneChrgeSystem/getUsimChrgeSystemDet.do" xr:uid="{B88DFB7D-B8A8-4BA0-AA91-38895AD9D6FC}"/>
    <hyperlink ref="A771" r:id="rId643" xr:uid="{E2E6A323-BB1D-4521-A4CD-81CBC9F15899}"/>
    <hyperlink ref="A772" r:id="rId644" xr:uid="{D3581E05-EE24-4B0A-921D-4BB60FF807D8}"/>
    <hyperlink ref="A770" r:id="rId645" xr:uid="{94184D43-0A85-4F52-A3A3-7383C8576CAD}"/>
    <hyperlink ref="A769" r:id="rId646" xr:uid="{1A6EAB6B-11F1-4D0E-A5D3-D53DCD8575B4}"/>
    <hyperlink ref="A767" r:id="rId647" xr:uid="{0D5648D3-5E1B-4CF1-B9E2-3712D1F90E1F}"/>
    <hyperlink ref="A768" r:id="rId648" xr:uid="{D7931CFE-6934-4A5D-B465-CAFDA43613EB}"/>
    <hyperlink ref="A762" r:id="rId649" xr:uid="{D05EF97A-E7A9-4E71-9D85-CFA79E85B06B}"/>
    <hyperlink ref="A761" r:id="rId650" xr:uid="{6D351618-A25E-4721-9396-A51FE39D0A3A}"/>
    <hyperlink ref="A765" r:id="rId651" xr:uid="{A0F23FA9-8F7F-409F-8AA2-8BD0D79BF3E1}"/>
    <hyperlink ref="A766" r:id="rId652" xr:uid="{7FF60F7B-5BA6-4D22-AF04-F086217DC06C}"/>
    <hyperlink ref="A763" r:id="rId653" xr:uid="{509543D3-128D-42C3-97EB-EFE1A1FD3F9E}"/>
    <hyperlink ref="A764" r:id="rId654" xr:uid="{33AD875E-4B17-429C-AD96-DE71A339C7CE}"/>
    <hyperlink ref="A759" r:id="rId655" xr:uid="{E7486620-D51D-40F6-B409-35DB831F14DD}"/>
    <hyperlink ref="A760" r:id="rId656" xr:uid="{D63C665D-D316-4EE7-B46E-04A2FF01F5A4}"/>
    <hyperlink ref="A793" r:id="rId657" xr:uid="{D31A5F75-1B89-4101-BE75-EE64838366E8}"/>
    <hyperlink ref="A794" r:id="rId658" xr:uid="{43A0C381-335A-4718-929E-383DA39839A3}"/>
    <hyperlink ref="A792" r:id="rId659" xr:uid="{46BB51B0-E11E-494A-BFDA-D1858C846BE1}"/>
    <hyperlink ref="A791" r:id="rId660" xr:uid="{3F070A1A-69D6-44D6-8BDD-B48211C19D2E}"/>
    <hyperlink ref="A757" r:id="rId661" xr:uid="{3DF8D439-78A8-4B30-8592-8CB2BEDCA969}"/>
    <hyperlink ref="A758" r:id="rId662" xr:uid="{8ED8D208-F9FE-4C79-98CB-726F64529EE6}"/>
    <hyperlink ref="A777" r:id="rId663" xr:uid="{E25E91D7-E431-4FDD-AAF3-F0A5082F5467}"/>
    <hyperlink ref="A799" r:id="rId664" xr:uid="{7F542767-EF36-4701-82E4-AD1D06EB6440}"/>
    <hyperlink ref="A780" r:id="rId665" xr:uid="{CD4068EB-5CED-42C7-AC75-145006BAB0B7}"/>
    <hyperlink ref="A779" r:id="rId666" xr:uid="{558150FF-CAB2-41C4-BF47-C0C94BB59A48}"/>
    <hyperlink ref="A790" r:id="rId667" xr:uid="{15B9AAF6-CEB4-4B2D-B2A8-DF374CA80F9A}"/>
    <hyperlink ref="A789" r:id="rId668" xr:uid="{B67F7520-1387-47BC-B841-98B67C3E118A}"/>
    <hyperlink ref="A788" r:id="rId669" xr:uid="{BF1B8A93-0CDC-4C01-92D4-643E26B6E340}"/>
    <hyperlink ref="A787" r:id="rId670" xr:uid="{B22919F5-0809-4DCF-828C-7E5B341C1837}"/>
    <hyperlink ref="A785" r:id="rId671" xr:uid="{83CE3C46-6B6E-4A04-B89E-7FE0DFF1657E}"/>
    <hyperlink ref="A784" r:id="rId672" xr:uid="{AEF72C64-3BDE-4322-9A04-FC46CC6A8CEB}"/>
    <hyperlink ref="A783" r:id="rId673" xr:uid="{6DC3455E-B914-4A35-9526-1CF2C222F4F9}"/>
    <hyperlink ref="A782" r:id="rId674" xr:uid="{FE7D8A37-0806-4C48-9F9C-AA8ECC9DBDFA}"/>
    <hyperlink ref="A781" r:id="rId675" xr:uid="{927DBC05-C827-4F9F-A163-CD3EF93AFF23}"/>
    <hyperlink ref="A778" r:id="rId676" xr:uid="{93CF076C-ABB5-4EFC-B460-3DB1F565349A}"/>
    <hyperlink ref="A776" r:id="rId677" xr:uid="{A526E39E-4E3E-4649-B211-6424FE8A8A65}"/>
    <hyperlink ref="A775" r:id="rId678" xr:uid="{F598041B-7C01-43EA-9418-D21D8B8EE56B}"/>
    <hyperlink ref="A773" r:id="rId679" xr:uid="{0D995DB4-8D15-4260-A92E-AE118C4F1EC1}"/>
    <hyperlink ref="A774" r:id="rId680" xr:uid="{145C87C3-DCD6-468E-B7EF-1DC0EF5F09BD}"/>
    <hyperlink ref="A795" r:id="rId681" xr:uid="{921A15F4-EA39-47DC-97C0-6CAEC0E5B566}"/>
    <hyperlink ref="A797" r:id="rId682" xr:uid="{328E34D3-78CA-48EB-8B7C-A82A85601A90}"/>
    <hyperlink ref="A733" r:id="rId683" xr:uid="{00C27187-2491-4282-8685-3438ADB288AC}"/>
    <hyperlink ref="A734" r:id="rId684" xr:uid="{E8CEAB4F-7158-4045-AE83-891929F709E2}"/>
    <hyperlink ref="A735" r:id="rId685" xr:uid="{805F7621-F5DB-4C18-B6B5-3766789ED42C}"/>
    <hyperlink ref="A736" r:id="rId686" xr:uid="{6FA55026-8F34-4759-BAD0-3B32C7DCF078}"/>
    <hyperlink ref="A739" r:id="rId687" xr:uid="{6666EDA4-15DC-47E1-9058-239CBA5B8F32}"/>
    <hyperlink ref="A740" r:id="rId688" xr:uid="{3AD7F275-08D6-42FF-934F-0B1E01F7C008}"/>
    <hyperlink ref="A738" r:id="rId689" xr:uid="{E307116C-763F-43D6-B63D-06436AF7A311}"/>
    <hyperlink ref="A743" r:id="rId690" xr:uid="{2FDE66D0-6F0A-47E4-953E-249052B8D3F9}"/>
    <hyperlink ref="A741" r:id="rId691" xr:uid="{DB3ED8F9-186B-47F1-BD1C-1EB0D97B68C2}"/>
    <hyperlink ref="A742" r:id="rId692" xr:uid="{20F11DDF-ED76-4545-9ED7-31AEBB429C32}"/>
    <hyperlink ref="A737" r:id="rId693" xr:uid="{85C4732C-EA74-4EF5-ADFF-3D53869833AE}"/>
    <hyperlink ref="A744" r:id="rId694" xr:uid="{41BC3A72-5535-4E49-AEE4-04F8ACD6BD64}"/>
    <hyperlink ref="A745" r:id="rId695" xr:uid="{32F42D98-367F-42AD-A7B5-A9331DFEEB19}"/>
    <hyperlink ref="A746" r:id="rId696" xr:uid="{F4647BA6-3455-4880-A8D2-6FDE8A7ABD7A}"/>
    <hyperlink ref="A749" r:id="rId697" xr:uid="{D4434456-185C-4FDD-999F-5236808F8853}"/>
    <hyperlink ref="A752" r:id="rId698" xr:uid="{861CDAFA-4D50-48AC-9B64-0330C0547314}"/>
    <hyperlink ref="A747" r:id="rId699" xr:uid="{E44CC004-03D2-490B-9B66-B4DE37485F7F}"/>
    <hyperlink ref="A798" r:id="rId700" xr:uid="{6CA1A876-4419-4600-8050-BCAEDA1761B5}"/>
    <hyperlink ref="A796" r:id="rId701" xr:uid="{FFA49B08-E171-4387-AF4C-4F896DCEC56E}"/>
    <hyperlink ref="A751" r:id="rId702" xr:uid="{4018D532-9CB1-46F2-93D6-6D52AC361C6F}"/>
    <hyperlink ref="A753" r:id="rId703" xr:uid="{B42944F4-650A-42DE-A30E-CBFEDADD2C3E}"/>
    <hyperlink ref="A750" r:id="rId704" xr:uid="{A5E7035E-B51A-4E45-91BF-D87131CD2D44}"/>
    <hyperlink ref="A754" r:id="rId705" xr:uid="{9151A57F-6CDB-4F73-A55D-3A4A04A268D6}"/>
    <hyperlink ref="A755" r:id="rId706" xr:uid="{73B61D3D-8BA8-4BFE-9AC5-35526FAAEA7D}"/>
    <hyperlink ref="A756" r:id="rId707" xr:uid="{AB615A89-BDA2-4976-AD4D-48EADF3D1BCE}"/>
    <hyperlink ref="A712" r:id="rId708" xr:uid="{F93AF7E6-1D11-474C-8D32-3F05781E2C3F}"/>
    <hyperlink ref="A714" r:id="rId709" xr:uid="{D9CD7FC5-49D1-4C52-8083-C5308ABAB085}"/>
    <hyperlink ref="A715" r:id="rId710" xr:uid="{9C5E1C21-2927-438B-8A45-B2FA3FF5DF8F}"/>
    <hyperlink ref="A713" r:id="rId711" xr:uid="{5456CB82-CD73-4217-9AC0-8667131D9177}"/>
    <hyperlink ref="A717" r:id="rId712" xr:uid="{3E9F6C45-DDFF-486B-98C0-244297F795D6}"/>
    <hyperlink ref="A718" r:id="rId713" xr:uid="{B1ACB49B-7F24-455F-A7C3-AD9FEBEF9904}"/>
    <hyperlink ref="A719" r:id="rId714" xr:uid="{45C819C0-E779-473E-B5B9-4CB4BF81204D}"/>
    <hyperlink ref="A720" r:id="rId715" xr:uid="{C2078EC8-6D5C-4867-B24D-800D9E0254A5}"/>
    <hyperlink ref="A721" r:id="rId716" xr:uid="{41CB53A8-5AAC-43D5-9A76-FACAD789FFF7}"/>
    <hyperlink ref="A716" r:id="rId717" xr:uid="{D4D8B7E1-D438-4A62-B4EC-DD34D8D3A471}"/>
    <hyperlink ref="A722" r:id="rId718" xr:uid="{1FBE1554-9338-4126-9CE9-A9E96426B834}"/>
    <hyperlink ref="A724" r:id="rId719" xr:uid="{E4411D8B-D063-45E6-B99C-1B4797A08441}"/>
    <hyperlink ref="A725" r:id="rId720" xr:uid="{1A3ABB65-000A-4285-A7BB-D13CBB29EA46}"/>
    <hyperlink ref="A726" r:id="rId721" xr:uid="{92E62476-B929-4AA2-BC3B-4EAD48EFA352}"/>
    <hyperlink ref="A727" r:id="rId722" xr:uid="{811638A0-C82D-4314-BEF8-D8D0E981DF0B}"/>
    <hyperlink ref="A728" r:id="rId723" xr:uid="{C69AC8B8-60BC-43DA-9B4F-68D5FB1B1361}"/>
    <hyperlink ref="A729" r:id="rId724" xr:uid="{BACAC35D-E073-44C1-BF88-5619D4A8A4B5}"/>
    <hyperlink ref="A730" r:id="rId725" xr:uid="{5DC44E36-1A28-4113-9CED-0E4D12DD9CB3}"/>
    <hyperlink ref="A731" r:id="rId726" xr:uid="{275BA295-F9D9-4504-BA54-AF97E6ACB4B3}"/>
    <hyperlink ref="A732" r:id="rId727" xr:uid="{F9685868-C4A5-40BA-AC93-8D06F2B85B9C}"/>
    <hyperlink ref="A786" r:id="rId728" xr:uid="{0FF19F5C-1280-4A00-9987-15E10562E39F}"/>
    <hyperlink ref="A723" r:id="rId729" xr:uid="{BAAB08B8-DEB2-4469-81D0-CCDBF80894F7}"/>
    <hyperlink ref="A748" r:id="rId730" xr:uid="{284BC068-8C83-4F9E-94D6-FBD02D9804B5}"/>
    <hyperlink ref="A800" r:id="rId731" xr:uid="{560B7165-D1B8-472F-8559-A60C3928E37B}"/>
    <hyperlink ref="A801" r:id="rId732" xr:uid="{F17436A4-95DC-46BF-8FFD-33142D510838}"/>
    <hyperlink ref="A802" r:id="rId733" xr:uid="{54E95C30-C735-4DF2-8D90-7CB699CAB905}"/>
    <hyperlink ref="A803" r:id="rId734" xr:uid="{1D625560-6FCB-4BD9-80D6-3EF1A6BE8E14}"/>
    <hyperlink ref="A804" r:id="rId735" xr:uid="{E97D0208-5F4E-4408-9A4B-551253F4F22B}"/>
    <hyperlink ref="A805" r:id="rId736" xr:uid="{0745F4A0-2C01-48A8-ACD6-D2CC31C7B36D}"/>
    <hyperlink ref="A806" r:id="rId737" xr:uid="{3D96901C-DC6A-4E91-BB71-61B2C8698B5C}"/>
    <hyperlink ref="A807" r:id="rId738" xr:uid="{9A371D98-95D8-405A-91F6-B72531878FAD}"/>
    <hyperlink ref="A808" r:id="rId739" xr:uid="{AE036243-F9BF-49C7-8387-2650E9557825}"/>
    <hyperlink ref="A809" r:id="rId740" xr:uid="{9EC722B0-BBD0-4FEF-AC5B-E04767D89A9A}"/>
    <hyperlink ref="A810" r:id="rId741" xr:uid="{60BBB611-FF91-483D-A494-56AC14C5781E}"/>
    <hyperlink ref="A811" r:id="rId742" xr:uid="{BDC8E43F-9E65-4675-B4A5-F8D40DFD3440}"/>
    <hyperlink ref="A812" r:id="rId743" xr:uid="{944F7135-C375-4754-BD5F-866D6DD3A7F8}"/>
    <hyperlink ref="A813" r:id="rId744" xr:uid="{7C117013-B8BE-41E1-B4F6-AF584C3792EA}"/>
    <hyperlink ref="A814" r:id="rId745" xr:uid="{22912D64-565D-4F4C-BC60-1EF22E251149}"/>
    <hyperlink ref="A815" r:id="rId746" xr:uid="{0E90D224-C24F-4737-B6A4-CC0E274343AF}"/>
    <hyperlink ref="A816" r:id="rId747" xr:uid="{29A14A25-4130-4AF5-946A-952B43F126F3}"/>
    <hyperlink ref="A817" r:id="rId748" xr:uid="{2770B6C1-F0A9-4C46-BC56-FDF7F146D152}"/>
    <hyperlink ref="A818" r:id="rId749" xr:uid="{0BCF450A-8D9C-407C-8B08-DD9093A81426}"/>
    <hyperlink ref="A819" r:id="rId750" xr:uid="{C79B95B6-59D6-4999-AE93-D772733751DF}"/>
    <hyperlink ref="A820" r:id="rId751" xr:uid="{36BCE4E7-0199-405A-BB1A-AF72AD5F44D5}"/>
    <hyperlink ref="A821" r:id="rId752" xr:uid="{2B8E2F63-0022-4309-B200-E90C94BB8F7D}"/>
    <hyperlink ref="A822" r:id="rId753" xr:uid="{DDC5C7D3-2D4D-4BC2-BBBF-8C7665EED706}"/>
    <hyperlink ref="A823" r:id="rId754" xr:uid="{3C9A4545-6DE6-440E-BAD7-018552195680}"/>
    <hyperlink ref="A824" r:id="rId755" xr:uid="{FE6537A5-A564-4073-93EA-471F7EC6AAA8}"/>
    <hyperlink ref="A825" r:id="rId756" xr:uid="{43CA323D-8B12-4AD8-B3EB-DEEF58724B02}"/>
    <hyperlink ref="A826" r:id="rId757" xr:uid="{C7000CD6-B31B-4E77-8847-656B24DCCB24}"/>
    <hyperlink ref="A827" r:id="rId758" xr:uid="{5067E7B6-C7FE-464E-BB1D-5CFE8F0E4FB2}"/>
    <hyperlink ref="A831" r:id="rId759" xr:uid="{2A771716-E35D-469A-AA38-59E6A1EAC250}"/>
    <hyperlink ref="A832" r:id="rId760" xr:uid="{3EEB5130-8729-487B-8EFD-59C6CEDDD6DC}"/>
    <hyperlink ref="A828" r:id="rId761" xr:uid="{EE93906A-CD85-42A9-A51F-28A49C71F32D}"/>
    <hyperlink ref="A829" r:id="rId762" xr:uid="{A9FA5977-6D4B-45A0-BDAA-5E277ACBAFE1}"/>
    <hyperlink ref="A830" r:id="rId763" xr:uid="{A71E4CA2-47F7-4DFA-8406-A5B2D0A32D28}"/>
    <hyperlink ref="A833" r:id="rId764" xr:uid="{517524BC-CB65-42A8-A690-F22B880AB69A}"/>
    <hyperlink ref="A837" r:id="rId765" xr:uid="{D0A8AAC9-9000-43CC-B33E-39442889A9CC}"/>
    <hyperlink ref="A838" r:id="rId766" xr:uid="{09DA81E3-5377-46A7-ACE7-059ADFD85FB7}"/>
    <hyperlink ref="A839" r:id="rId767" xr:uid="{FDD5E336-275C-47C3-B3C0-8FF711AC3C5C}"/>
    <hyperlink ref="A840" r:id="rId768" xr:uid="{B851F766-7291-4605-A809-1002FFCF95B1}"/>
    <hyperlink ref="A841" r:id="rId769" xr:uid="{77FD3312-94F2-4656-9735-71532D388D7A}"/>
    <hyperlink ref="A842" r:id="rId770" xr:uid="{60B6A7F8-533A-48D5-8D26-0A0A93D5E779}"/>
    <hyperlink ref="A843" r:id="rId771" xr:uid="{077AB034-6BF8-4CC6-BE8B-BABE1A137DE2}"/>
    <hyperlink ref="A852" r:id="rId772" xr:uid="{899BC711-7714-41B2-AAB5-EFAF1D1F9A7D}"/>
    <hyperlink ref="A848" r:id="rId773" xr:uid="{A906CD3E-83CA-4FAF-86A4-41045D1A964B}"/>
    <hyperlink ref="A853" r:id="rId774" xr:uid="{FEA13534-C7DD-48C4-B184-06FA8843B0FE}"/>
    <hyperlink ref="A849" r:id="rId775" xr:uid="{71D8CE10-5A24-46F6-935D-E06F0E2F0DEE}"/>
    <hyperlink ref="A846" r:id="rId776" xr:uid="{387B689A-4A7E-4697-8DFD-99BE6B9A0EA6}"/>
    <hyperlink ref="A847" r:id="rId777" xr:uid="{8880E878-112F-44AB-B5D2-F69DBDFCEC25}"/>
    <hyperlink ref="A844" r:id="rId778" xr:uid="{304F3060-11A3-4DF3-8652-5FBE0EE6A5FF}"/>
    <hyperlink ref="A845" r:id="rId779" xr:uid="{0D6E811A-9798-4875-94A4-E893467A5E55}"/>
    <hyperlink ref="A850" r:id="rId780" xr:uid="{E9E0F901-47CB-4815-97D3-A21D571E4BEE}"/>
    <hyperlink ref="A851" r:id="rId781" xr:uid="{8DD1438D-1E9F-4D8E-908D-40FD126A80ED}"/>
    <hyperlink ref="A854" r:id="rId782" xr:uid="{D0EF339F-B652-4EC5-964A-4BFDD548CC6E}"/>
    <hyperlink ref="A855" r:id="rId783" xr:uid="{2060665B-5189-441F-8D0B-EC0DDA41D158}"/>
    <hyperlink ref="A856" r:id="rId784" xr:uid="{C4C8B750-4B32-41E4-A57B-E7C1761AF481}"/>
    <hyperlink ref="A857" r:id="rId785" xr:uid="{0A547649-09BD-4E9B-B233-C2F1259E5F40}"/>
    <hyperlink ref="A858" r:id="rId786" xr:uid="{BF88A438-C3CE-44B0-9DD7-FB55EC9E9702}"/>
    <hyperlink ref="A859" r:id="rId787" xr:uid="{8A6EFC57-9F31-4624-8FD0-F42F804E8A96}"/>
    <hyperlink ref="A860" r:id="rId788" xr:uid="{47012979-2CDC-4260-B3FC-9480E64ADFB3}"/>
    <hyperlink ref="A861" r:id="rId789" xr:uid="{F9C9E705-B50B-483F-8A28-5A5480B2299E}"/>
    <hyperlink ref="A862" r:id="rId790" xr:uid="{26EDC7A8-772E-4EAB-A778-374F40AA035E}"/>
    <hyperlink ref="A863" r:id="rId791" xr:uid="{ABB5A73A-5FD3-4B5B-A16C-5EBCF4A41C8B}"/>
    <hyperlink ref="A864" r:id="rId792" xr:uid="{68FC3C9B-3C3D-4199-BB32-3E6A248DFB69}"/>
    <hyperlink ref="A865" r:id="rId793" xr:uid="{4E08946A-B1CA-40A3-809E-8D6C5AB9F4E4}"/>
    <hyperlink ref="A866" r:id="rId794" xr:uid="{2B7E1997-6E45-42F1-AF2B-512DD20A19DB}"/>
    <hyperlink ref="A867" r:id="rId795" xr:uid="{D52A1BCB-DA05-4026-8930-3D5B950CF2E5}"/>
    <hyperlink ref="A868" r:id="rId796" xr:uid="{B7005B93-1AAB-4579-ABFA-B74ACCC51FA7}"/>
    <hyperlink ref="A869" r:id="rId797" xr:uid="{6B72E185-9265-4099-8B30-C9B239CD431E}"/>
    <hyperlink ref="A870" r:id="rId798" xr:uid="{CA1A6BA8-AF08-4EC0-B4DD-E00A8C6674FF}"/>
    <hyperlink ref="A871" r:id="rId799" xr:uid="{72FC08B0-6A51-4E32-83E4-D8B695C3AA4B}"/>
    <hyperlink ref="A872" r:id="rId800" xr:uid="{19DF5C78-08D4-462F-8B08-21CADF68A090}"/>
    <hyperlink ref="A873" r:id="rId801" xr:uid="{B349CA96-CF3F-4763-AF2C-EE8F484D41E9}"/>
    <hyperlink ref="A874" r:id="rId802" xr:uid="{C9F5A7BE-BF88-4378-BDCA-C66ABB485AB0}"/>
    <hyperlink ref="A875" r:id="rId803" xr:uid="{F4054D8E-6378-4F64-ABAE-9B0877F0D629}"/>
    <hyperlink ref="A876" r:id="rId804" xr:uid="{EAE49A46-4023-42D7-872D-C86DA0F1D36B}"/>
    <hyperlink ref="A877" r:id="rId805" xr:uid="{B3507A91-3303-4CB0-A710-5E520E1288A8}"/>
    <hyperlink ref="A885" r:id="rId806" xr:uid="{B0E19686-FFFA-431A-87A4-1874DD99E6CF}"/>
    <hyperlink ref="A886" r:id="rId807" xr:uid="{6346AE8F-7EC2-4331-9C8A-59755F3E1AB8}"/>
    <hyperlink ref="A887" r:id="rId808" xr:uid="{DA58757D-3352-42AB-96C4-7100CE2EAE26}"/>
    <hyperlink ref="A888" r:id="rId809" xr:uid="{4EBA685E-AC30-4392-9626-1FF616C04B47}"/>
    <hyperlink ref="A889" r:id="rId810" xr:uid="{FE2B816F-EFDD-4120-A8F8-7915E931891A}"/>
    <hyperlink ref="A890" r:id="rId811" xr:uid="{B965255F-6934-456E-AD78-CBBDEA61BC2A}"/>
    <hyperlink ref="A891" r:id="rId812" xr:uid="{8862EBCB-5AD0-42ED-BE2D-C17EB50222BD}"/>
    <hyperlink ref="A892" r:id="rId813" xr:uid="{9AAB36E0-E618-44F6-89F4-27CF5FEF260E}"/>
    <hyperlink ref="A893" r:id="rId814" xr:uid="{37958ED9-CA63-424C-BA05-94D1EFD148B4}"/>
    <hyperlink ref="A894" r:id="rId815" xr:uid="{C835EA05-44D1-4741-A632-E53F0FD681C5}"/>
    <hyperlink ref="A895" r:id="rId816" xr:uid="{C88E7CEE-3487-4BF2-AFAD-7AE821433731}"/>
    <hyperlink ref="A896" r:id="rId817" xr:uid="{A2DA9CF4-70CC-4A6A-9000-972ADDC1AD32}"/>
    <hyperlink ref="A897" r:id="rId818" xr:uid="{A85059DE-3C80-4D80-82D2-EA57C62415F4}"/>
    <hyperlink ref="A898" r:id="rId819" xr:uid="{0DF1CA9D-C692-470F-828E-2FAD1B6601BF}"/>
    <hyperlink ref="A930" r:id="rId820" xr:uid="{61658F6E-DFE3-4FED-8915-10A6067BA1A8}"/>
    <hyperlink ref="A931" r:id="rId821" xr:uid="{CA276792-212D-4C1E-A98A-2EA2DFA78850}"/>
    <hyperlink ref="A932" r:id="rId822" xr:uid="{BEFBD8E7-8BDF-414E-84F5-D0103EA52BF4}"/>
    <hyperlink ref="A899" r:id="rId823" xr:uid="{6E840EF8-21BB-4CFD-BD33-F05E9157EA06}"/>
    <hyperlink ref="A902" r:id="rId824" xr:uid="{EA0273ED-FC1B-45DD-A842-FF9475D98E6A}"/>
    <hyperlink ref="A900" r:id="rId825" xr:uid="{A2740BA9-DAE7-40FD-B556-24E665EC51DA}"/>
    <hyperlink ref="A901" r:id="rId826" xr:uid="{60240F91-09F2-4DE9-AFD2-FBA874BF0BBE}"/>
    <hyperlink ref="A903" r:id="rId827" xr:uid="{6DBE7483-A40F-461E-85BD-6DCA306560BD}"/>
    <hyperlink ref="A904" r:id="rId828" xr:uid="{8244FFF6-CAE7-4308-9A80-6FC1C83303D4}"/>
    <hyperlink ref="A905" r:id="rId829" xr:uid="{08F5C582-B5B4-413F-BCFF-7D3588077EE6}"/>
    <hyperlink ref="A906" r:id="rId830" xr:uid="{84464F58-8F6F-474E-9750-26F488F56F45}"/>
    <hyperlink ref="A907" r:id="rId831" xr:uid="{3F857E41-16DC-45F0-A13E-87597A5BF7CA}"/>
    <hyperlink ref="A908" r:id="rId832" xr:uid="{A23D2BEC-D29C-456C-952B-8A4F4A3165D7}"/>
    <hyperlink ref="A909" r:id="rId833" xr:uid="{95E8F51B-782D-42EB-95AB-408E2E5042BD}"/>
    <hyperlink ref="A910" r:id="rId834" xr:uid="{5F419F74-2A7B-4524-8509-19C31F9DF261}"/>
    <hyperlink ref="A911" r:id="rId835" xr:uid="{30E9326D-E97F-480E-A741-9CF397B68692}"/>
    <hyperlink ref="A912" r:id="rId836" xr:uid="{8345B369-70F7-451C-A360-E609AB462881}"/>
    <hyperlink ref="A913" r:id="rId837" xr:uid="{8BE4D1B5-C340-4E2D-BA2F-96563E9E7DD6}"/>
    <hyperlink ref="A914" r:id="rId838" xr:uid="{010E706E-93DF-4124-96C2-4B11E79619DC}"/>
    <hyperlink ref="A915" r:id="rId839" xr:uid="{CBBEC4E9-9B3B-403F-876D-BA454D7D5477}"/>
    <hyperlink ref="A916" r:id="rId840" xr:uid="{ABAA41C1-BC5C-4688-86DC-DD8C74E24378}"/>
    <hyperlink ref="A917" r:id="rId841" xr:uid="{A4C491FE-8C9D-4D74-BBDF-4CCE0D2DE9F1}"/>
    <hyperlink ref="A918" r:id="rId842" xr:uid="{688C9942-8013-43E3-888D-370B0B7F4143}"/>
    <hyperlink ref="A919" r:id="rId843" xr:uid="{74B32C7D-9815-47D5-BEBC-791F5DB7EA09}"/>
    <hyperlink ref="A920" r:id="rId844" xr:uid="{15A7A3A5-9408-4ACD-8D4E-72DAD7C81951}"/>
    <hyperlink ref="A878" r:id="rId845" xr:uid="{DF9785FC-0EDB-4B5D-A461-DDBFFE138A4A}"/>
    <hyperlink ref="A879" r:id="rId846" xr:uid="{E8E49F56-1702-429B-AFA2-CD2D33E0A2CC}"/>
    <hyperlink ref="A880" r:id="rId847" xr:uid="{1E58C3A9-2B2E-486B-8705-856BD69554D0}"/>
    <hyperlink ref="A881" r:id="rId848" xr:uid="{5141C974-7186-4517-90A4-47A9EE202B35}"/>
    <hyperlink ref="A882" r:id="rId849" xr:uid="{9E304F67-D3FA-4B71-99D1-9723CE04063B}"/>
    <hyperlink ref="A883" r:id="rId850" xr:uid="{3A2AB924-42F3-415A-A4D8-2104C62D2BE6}"/>
    <hyperlink ref="A884" r:id="rId851" xr:uid="{CCAA95C8-A4F8-4CAF-BF8E-AD1190E6455F}"/>
    <hyperlink ref="A933" r:id="rId852" xr:uid="{08702D18-AF0B-4F18-A49A-1769F4E658A9}"/>
    <hyperlink ref="A934" r:id="rId853" xr:uid="{E5706CEE-BA68-4CD2-8DF6-959F16276C14}"/>
    <hyperlink ref="A935" r:id="rId854" xr:uid="{56FA83AC-CF4D-4C42-9E71-7615989E56A7}"/>
    <hyperlink ref="A936" r:id="rId855" xr:uid="{1F508A77-80FB-485D-97FE-9E15279EBF7B}"/>
    <hyperlink ref="A937" r:id="rId856" xr:uid="{CF3B5FF8-DC4E-40B4-807F-BB0C7B215E39}"/>
    <hyperlink ref="A938" r:id="rId857" xr:uid="{4D5BA70A-5E67-450A-92E9-CF337DB99F58}"/>
    <hyperlink ref="A939" r:id="rId858" xr:uid="{70ABC597-1EC5-4074-970A-79A87BE4D25A}"/>
    <hyperlink ref="A921" r:id="rId859" xr:uid="{35A2D671-0E42-4535-A49D-292B6876CD50}"/>
    <hyperlink ref="A922:A929" r:id="rId860" display="https://www.mobing.co.kr/html/product/sub02.php?pway=P&amp;tcd=S&amp;pgroup=9&amp;pcd=PC03B00004" xr:uid="{8BE0A2A6-3F76-47E1-B07F-5B565A06C2DC}"/>
    <hyperlink ref="A943" r:id="rId861" xr:uid="{1EF1A1BF-35DD-4116-A663-7F0024B033FC}"/>
    <hyperlink ref="A944" r:id="rId862" xr:uid="{0AB87FA0-6BF8-46D0-BF1A-E3D1E9B904FE}"/>
    <hyperlink ref="A945" r:id="rId863" xr:uid="{EE63D23B-0CC4-4A70-9D15-2795A911EB0F}"/>
    <hyperlink ref="A946" r:id="rId864" xr:uid="{6014F57F-C421-4B07-A375-2612D279FD57}"/>
    <hyperlink ref="A947" r:id="rId865" xr:uid="{72DC6E02-EFDB-41BA-BDC5-9568F36E4419}"/>
    <hyperlink ref="A950" r:id="rId866" xr:uid="{EB6C5188-A22B-4F48-A1F6-2474DC48BF65}"/>
    <hyperlink ref="A951" r:id="rId867" xr:uid="{26BA5645-AB61-4E18-86D9-B324722E4A4C}"/>
    <hyperlink ref="A952" r:id="rId868" xr:uid="{A8330C03-6F0F-48A2-98DF-2CA4D01973BC}"/>
    <hyperlink ref="A953" r:id="rId869" xr:uid="{1C9BEB03-8EC4-4B11-A523-F929EF4D30DB}"/>
    <hyperlink ref="A954" r:id="rId870" xr:uid="{7779AFCE-D0F6-4173-BC09-F4B0247B21B0}"/>
    <hyperlink ref="A955" r:id="rId871" xr:uid="{37EC70A3-A188-4A7E-ADDF-9CBD3A297D38}"/>
    <hyperlink ref="A956" r:id="rId872" xr:uid="{BF2D04AF-93DC-48DC-A49D-C080EC2BCA4E}"/>
    <hyperlink ref="A957" r:id="rId873" xr:uid="{F05B611A-BAED-4B1B-9BA2-B5A573FEFF5C}"/>
    <hyperlink ref="A958" r:id="rId874" xr:uid="{67F0903C-BE9D-4022-BF95-19F2214B7E0D}"/>
    <hyperlink ref="A940" r:id="rId875" xr:uid="{EE5319B6-8BEA-4A22-A44B-2EB26388A225}"/>
    <hyperlink ref="A941" r:id="rId876" xr:uid="{4A8BFCA0-71B0-4866-82FF-1F1FC3932063}"/>
    <hyperlink ref="A942" r:id="rId877" xr:uid="{E219A5FF-B7C2-4271-9EED-BC00ED77A661}"/>
    <hyperlink ref="A948" r:id="rId878" xr:uid="{90A45F6C-D7FA-4FC3-A0DD-CE31B5AE4CF8}"/>
    <hyperlink ref="A949" r:id="rId879" xr:uid="{C1BA4F24-3E65-4B85-88AF-CBAD06FEDC4D}"/>
    <hyperlink ref="A959" r:id="rId880" xr:uid="{55DE5291-DD9B-4B2D-BBE3-889AD3F76AD3}"/>
    <hyperlink ref="A960" r:id="rId881" xr:uid="{7CB74EB1-554D-455A-AE09-32071E16494C}"/>
    <hyperlink ref="A961" r:id="rId882" xr:uid="{1F3260AC-0359-42AA-82A9-55CF5060E250}"/>
    <hyperlink ref="A962" r:id="rId883" xr:uid="{F1EED0D9-3400-4DB3-A256-0B9D956804CA}"/>
    <hyperlink ref="A963" r:id="rId884" xr:uid="{ABD6B096-95C1-4406-807B-5A123DE759C0}"/>
    <hyperlink ref="A964" r:id="rId885" xr:uid="{8C4EDE62-6437-40C0-9504-D833D50BAF5F}"/>
    <hyperlink ref="A970" r:id="rId886" xr:uid="{8BCE53EF-0DD0-4A32-947D-27C000BB20E3}"/>
    <hyperlink ref="A971" r:id="rId887" xr:uid="{F3A9BCDA-8A3F-4458-9F3D-96515C8132CB}"/>
    <hyperlink ref="A972" r:id="rId888" xr:uid="{6A679E6C-7DCC-4101-A7C3-67693105B01B}"/>
    <hyperlink ref="A973" r:id="rId889" xr:uid="{65C8FF8D-ED33-47E4-9126-667BDE124AEF}"/>
    <hyperlink ref="A974" r:id="rId890" xr:uid="{969C3052-E883-41FC-89D9-1C8A2B14FF63}"/>
    <hyperlink ref="A975" r:id="rId891" xr:uid="{C6A46A56-D7FC-4681-A402-113AAC306EDC}"/>
    <hyperlink ref="A976" r:id="rId892" xr:uid="{F9740306-6E8D-4167-958E-1804BDAE2538}"/>
    <hyperlink ref="A977" r:id="rId893" xr:uid="{755DFA87-FCDE-40D4-8266-4810B61A3CAA}"/>
    <hyperlink ref="A978" r:id="rId894" xr:uid="{40734A5A-E2A6-4AE7-A32F-1DDF54CEA89C}"/>
    <hyperlink ref="A979" r:id="rId895" xr:uid="{3EE754EE-545D-4E4F-8FF2-D8A6B77A11DF}"/>
    <hyperlink ref="A966" r:id="rId896" xr:uid="{8B376010-0F08-4252-9A44-FF00AAEF7C60}"/>
    <hyperlink ref="A967" r:id="rId897" xr:uid="{FE5F95AA-B89D-4A3A-A433-D423EF90A5BD}"/>
    <hyperlink ref="A968" r:id="rId898" xr:uid="{81C4BBA6-61D6-4D30-8D3C-67225856EAD5}"/>
    <hyperlink ref="A969" r:id="rId899" xr:uid="{E0249807-F8E6-46B9-ABB2-111844E61771}"/>
    <hyperlink ref="A965" r:id="rId900" xr:uid="{7A201824-3605-4B7C-AA99-F3D25FA0798E}"/>
    <hyperlink ref="A980" r:id="rId901" xr:uid="{AFC65489-FDD9-480C-93EA-99FF7593476E}"/>
    <hyperlink ref="A981" r:id="rId902" xr:uid="{30D28CDC-CED0-495D-8870-A6FDCF0E7798}"/>
  </hyperlinks>
  <pageMargins left="0.7" right="0.7" top="0.75" bottom="0.75" header="0.3" footer="0.3"/>
  <pageSetup paperSize="9" orientation="portrait" r:id="rId90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DBDB6-7882-4EA4-955E-891402797402}">
  <dimension ref="B2:E11"/>
  <sheetViews>
    <sheetView tabSelected="1" workbookViewId="0">
      <selection activeCell="D13" sqref="D13"/>
    </sheetView>
  </sheetViews>
  <sheetFormatPr defaultRowHeight="15"/>
  <cols>
    <col min="2" max="2" width="14.5703125" bestFit="1" customWidth="1"/>
    <col min="4" max="4" width="10" bestFit="1" customWidth="1"/>
  </cols>
  <sheetData>
    <row r="2" spans="2:5">
      <c r="B2" s="51" t="s">
        <v>1679</v>
      </c>
      <c r="C2" s="52" t="s">
        <v>1678</v>
      </c>
      <c r="D2" s="52" t="s">
        <v>1680</v>
      </c>
      <c r="E2" s="52" t="s">
        <v>1661</v>
      </c>
    </row>
    <row r="3" spans="2:5">
      <c r="B3" s="9" t="s">
        <v>2</v>
      </c>
      <c r="C3" s="9" t="s">
        <v>77</v>
      </c>
      <c r="D3" s="9" t="s">
        <v>7</v>
      </c>
      <c r="E3" s="50" t="s">
        <v>271</v>
      </c>
    </row>
    <row r="4" spans="2:5">
      <c r="B4" s="9" t="s">
        <v>270</v>
      </c>
      <c r="C4" s="9" t="s">
        <v>1</v>
      </c>
      <c r="D4" s="50" t="s">
        <v>28</v>
      </c>
      <c r="E4" s="50" t="s">
        <v>399</v>
      </c>
    </row>
    <row r="5" spans="2:5">
      <c r="B5" s="9" t="s">
        <v>427</v>
      </c>
      <c r="C5" s="9" t="s">
        <v>5</v>
      </c>
      <c r="D5" s="50" t="s">
        <v>224</v>
      </c>
      <c r="E5" s="50" t="s">
        <v>901</v>
      </c>
    </row>
    <row r="6" spans="2:5">
      <c r="B6" s="9" t="s">
        <v>477</v>
      </c>
      <c r="C6" s="9"/>
      <c r="D6" s="50" t="s">
        <v>2039</v>
      </c>
      <c r="E6" s="9"/>
    </row>
    <row r="7" spans="2:5">
      <c r="B7" s="9" t="s">
        <v>626</v>
      </c>
      <c r="C7" s="9"/>
      <c r="D7" s="9"/>
      <c r="E7" s="9"/>
    </row>
    <row r="8" spans="2:5">
      <c r="B8" s="9" t="s">
        <v>928</v>
      </c>
      <c r="C8" s="9"/>
      <c r="D8" s="9"/>
      <c r="E8" s="9"/>
    </row>
    <row r="9" spans="2:5">
      <c r="B9" s="9" t="s">
        <v>1056</v>
      </c>
      <c r="C9" s="9"/>
      <c r="D9" s="9"/>
      <c r="E9" s="9"/>
    </row>
    <row r="10" spans="2:5">
      <c r="B10" s="9" t="s">
        <v>1211</v>
      </c>
      <c r="C10" s="9"/>
      <c r="D10" s="9"/>
      <c r="E10" s="9"/>
    </row>
    <row r="11" spans="2:5">
      <c r="B11" s="9" t="s">
        <v>1350</v>
      </c>
      <c r="C11" s="9"/>
      <c r="D11" s="9"/>
      <c r="E11" s="9"/>
    </row>
  </sheetData>
  <hyperlinks>
    <hyperlink ref="B2" r:id="rId1" display="www.tplusmall.co.kr/web/front/images/common/usim_300x216.png" xr:uid="{8500CEE3-54F9-4C51-BB49-350F59E86AB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46A94D-A342-4457-8E99-C5499068A207}">
  <dimension ref="B2:B8"/>
  <sheetViews>
    <sheetView workbookViewId="0">
      <selection activeCell="B9" sqref="B9"/>
    </sheetView>
  </sheetViews>
  <sheetFormatPr defaultRowHeight="15"/>
  <cols>
    <col min="2" max="2" width="11.7109375" bestFit="1" customWidth="1"/>
    <col min="3" max="3" width="35.140625" customWidth="1"/>
  </cols>
  <sheetData>
    <row r="2" spans="2:2" ht="37.5" customHeight="1">
      <c r="B2" t="s">
        <v>0</v>
      </c>
    </row>
    <row r="3" spans="2:2" ht="64.5" customHeight="1">
      <c r="B3" t="s">
        <v>1208</v>
      </c>
    </row>
    <row r="4" spans="2:2" ht="41.25" customHeight="1">
      <c r="B4" t="s">
        <v>427</v>
      </c>
    </row>
    <row r="5" spans="2:2" ht="45.75" customHeight="1">
      <c r="B5" t="s">
        <v>1209</v>
      </c>
    </row>
    <row r="6" spans="2:2" ht="33.75" customHeight="1">
      <c r="B6" t="s">
        <v>1210</v>
      </c>
    </row>
    <row r="7" spans="2:2" ht="44.25" customHeight="1">
      <c r="B7" t="s">
        <v>928</v>
      </c>
    </row>
    <row r="8" spans="2:2" ht="84" customHeight="1">
      <c r="B8" t="s">
        <v>1056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30F39-C642-4E28-A502-124D976C2ECF}">
  <dimension ref="B1:E4"/>
  <sheetViews>
    <sheetView workbookViewId="0">
      <selection activeCell="B5" sqref="B5"/>
    </sheetView>
  </sheetViews>
  <sheetFormatPr defaultRowHeight="15"/>
  <cols>
    <col min="2" max="2" width="22.140625" bestFit="1" customWidth="1"/>
  </cols>
  <sheetData>
    <row r="1" spans="2:5">
      <c r="C1" t="s">
        <v>262</v>
      </c>
      <c r="D1" t="s">
        <v>264</v>
      </c>
      <c r="E1" t="s">
        <v>265</v>
      </c>
    </row>
    <row r="2" spans="2:5">
      <c r="B2" t="s">
        <v>261</v>
      </c>
      <c r="C2" s="18">
        <v>0.25</v>
      </c>
      <c r="D2" t="s">
        <v>266</v>
      </c>
      <c r="E2" t="s">
        <v>267</v>
      </c>
    </row>
    <row r="3" spans="2:5">
      <c r="B3" t="s">
        <v>263</v>
      </c>
      <c r="C3" s="18">
        <v>0.3</v>
      </c>
      <c r="D3" t="s">
        <v>266</v>
      </c>
      <c r="E3" t="s">
        <v>266</v>
      </c>
    </row>
    <row r="4" spans="2:5">
      <c r="B4" t="s">
        <v>268</v>
      </c>
      <c r="C4" s="18">
        <v>0.3</v>
      </c>
      <c r="D4" t="s">
        <v>267</v>
      </c>
      <c r="E4" t="s">
        <v>266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AEF29E4D66EB042B2671E9F37ED61E1" ma:contentTypeVersion="4" ma:contentTypeDescription="Create a new document." ma:contentTypeScope="" ma:versionID="9948753490780d577e370fd02fd400dd">
  <xsd:schema xmlns:xsd="http://www.w3.org/2001/XMLSchema" xmlns:xs="http://www.w3.org/2001/XMLSchema" xmlns:p="http://schemas.microsoft.com/office/2006/metadata/properties" xmlns:ns3="b0240722-3a78-4c77-8016-b873491df8ff" targetNamespace="http://schemas.microsoft.com/office/2006/metadata/properties" ma:root="true" ma:fieldsID="cc1c8bc2536946b024dd8433cee16781" ns3:_="">
    <xsd:import namespace="b0240722-3a78-4c77-8016-b873491df8f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0240722-3a78-4c77-8016-b873491df8f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7DD9003-ACCA-48FC-818F-EE91003224F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0240722-3a78-4c77-8016-b873491df8f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90313D4-E8BE-41DA-9EED-D4A30C98936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72821CA-53EB-4B99-A2B8-CEAA9A1796A3}">
  <ds:schemaRefs>
    <ds:schemaRef ds:uri="http://purl.org/dc/terms/"/>
    <ds:schemaRef ds:uri="http://purl.org/dc/elements/1.1/"/>
    <ds:schemaRef ds:uri="http://purl.org/dc/dcmitype/"/>
    <ds:schemaRef ds:uri="http://schemas.openxmlformats.org/package/2006/metadata/core-properties"/>
    <ds:schemaRef ds:uri="http://schemas.microsoft.com/office/2006/documentManagement/types"/>
    <ds:schemaRef ds:uri="b0240722-3a78-4c77-8016-b873491df8ff"/>
    <ds:schemaRef ds:uri="http://schemas.microsoft.com/office/2006/metadata/properties"/>
    <ds:schemaRef ds:uri="http://www.w3.org/XML/1998/namespace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Sheet1</vt:lpstr>
      <vt:lpstr>그룹핑</vt:lpstr>
      <vt:lpstr>로고</vt:lpstr>
      <vt:lpstr>헬로 할인프로그램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jwwil</dc:creator>
  <cp:lastModifiedBy>jwwil</cp:lastModifiedBy>
  <dcterms:created xsi:type="dcterms:W3CDTF">2020-07-20T04:53:22Z</dcterms:created>
  <dcterms:modified xsi:type="dcterms:W3CDTF">2020-07-24T07:21:49Z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0x0101009AEF29E4D66EB042B2671E9F37ED61E1</vt:lpwstr>
  </property>
</Properties>
</file>