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1 Jan Files/"/>
    </mc:Choice>
  </mc:AlternateContent>
  <xr:revisionPtr revIDLastSave="0" documentId="13_ncr:1_{2B62138B-665E-DF43-8026-E44292D1802D}" xr6:coauthVersionLast="47" xr6:coauthVersionMax="47" xr10:uidLastSave="{00000000-0000-0000-0000-000000000000}"/>
  <bookViews>
    <workbookView xWindow="0" yWindow="0" windowWidth="40960" windowHeight="23040" activeTab="4" xr2:uid="{ED53765A-5A1A-4647-97F7-617456CE5267}"/>
  </bookViews>
  <sheets>
    <sheet name="DC Cooler Duty" sheetId="1" r:id="rId1"/>
    <sheet name="Thermal Store Sizing" sheetId="2" r:id="rId2"/>
    <sheet name="R410a Enthalpy" sheetId="3" r:id="rId3"/>
    <sheet name="Winter Energy Calcs" sheetId="4" r:id="rId4"/>
    <sheet name="DC Cooler Heat Released" sheetId="6" r:id="rId5"/>
    <sheet name="DC Cooler Power " sheetId="7" r:id="rId6"/>
    <sheet name="Four-Weekly Cooler Duty &amp; Power" sheetId="11" r:id="rId7"/>
    <sheet name="Split Condenser" sheetId="8" r:id="rId8"/>
    <sheet name="Split Evaporator" sheetId="9" r:id="rId9"/>
    <sheet name="NTU Calcs" sheetId="10" r:id="rId10"/>
    <sheet name="Calcs Cold Sink Secondary Sid" sheetId="12" r:id="rId11"/>
  </sheets>
  <externalReferences>
    <externalReference r:id="rId12"/>
    <externalReference r:id="rId13"/>
  </externalReferences>
  <definedNames>
    <definedName name="OLE_LINK2" localSheetId="10">'Calcs Cold Sink Secondary Sid'!$C$4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9" i="11" l="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238" i="11" s="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D7" i="11"/>
  <c r="E7" i="11"/>
  <c r="E175" i="11" s="1"/>
  <c r="D8" i="11"/>
  <c r="E8" i="11"/>
  <c r="E176" i="11" s="1"/>
  <c r="D9" i="11"/>
  <c r="D513" i="11" s="1"/>
  <c r="E9" i="11"/>
  <c r="E177" i="11" s="1"/>
  <c r="D10" i="11"/>
  <c r="E10" i="11"/>
  <c r="E178" i="11" s="1"/>
  <c r="D11" i="11"/>
  <c r="D179" i="11" s="1"/>
  <c r="E11" i="11"/>
  <c r="E179" i="11" s="1"/>
  <c r="D12" i="11"/>
  <c r="D180" i="11" s="1"/>
  <c r="E12" i="11"/>
  <c r="E180" i="11" s="1"/>
  <c r="D13" i="11"/>
  <c r="E13" i="11"/>
  <c r="E181" i="11" s="1"/>
  <c r="D14" i="11"/>
  <c r="D182" i="11" s="1"/>
  <c r="E14" i="11"/>
  <c r="E182" i="11" s="1"/>
  <c r="D15" i="11"/>
  <c r="D183" i="11" s="1"/>
  <c r="E15" i="11"/>
  <c r="E183" i="11" s="1"/>
  <c r="D16" i="11"/>
  <c r="E16" i="11"/>
  <c r="E184" i="11" s="1"/>
  <c r="D17" i="11"/>
  <c r="D185" i="11" s="1"/>
  <c r="E17" i="11"/>
  <c r="E185" i="11" s="1"/>
  <c r="D18" i="11"/>
  <c r="E18" i="11"/>
  <c r="E186" i="11" s="1"/>
  <c r="D19" i="11"/>
  <c r="D187" i="11" s="1"/>
  <c r="E19" i="11"/>
  <c r="E187" i="11" s="1"/>
  <c r="D20" i="11"/>
  <c r="D188" i="11" s="1"/>
  <c r="E20" i="11"/>
  <c r="E188" i="11" s="1"/>
  <c r="D21" i="11"/>
  <c r="E21" i="11"/>
  <c r="E189" i="11" s="1"/>
  <c r="D22" i="11"/>
  <c r="D190" i="11" s="1"/>
  <c r="E22" i="11"/>
  <c r="E190" i="11" s="1"/>
  <c r="D23" i="11"/>
  <c r="D191" i="11" s="1"/>
  <c r="E23" i="11"/>
  <c r="E191" i="11" s="1"/>
  <c r="D24" i="11"/>
  <c r="E24" i="11"/>
  <c r="E192" i="11" s="1"/>
  <c r="D25" i="11"/>
  <c r="D193" i="11" s="1"/>
  <c r="E25" i="11"/>
  <c r="E193" i="11" s="1"/>
  <c r="D26" i="11"/>
  <c r="E26" i="11"/>
  <c r="E194" i="11" s="1"/>
  <c r="D27" i="11"/>
  <c r="D195" i="11" s="1"/>
  <c r="E27" i="11"/>
  <c r="E195" i="11" s="1"/>
  <c r="D28" i="11"/>
  <c r="D196" i="11" s="1"/>
  <c r="E28" i="11"/>
  <c r="E196" i="11" s="1"/>
  <c r="D29" i="11"/>
  <c r="E29" i="11"/>
  <c r="E197" i="11" s="1"/>
  <c r="D30" i="11"/>
  <c r="D198" i="11" s="1"/>
  <c r="E30" i="11"/>
  <c r="E198" i="11" s="1"/>
  <c r="D31" i="11"/>
  <c r="D199" i="11" s="1"/>
  <c r="E31" i="11"/>
  <c r="E199" i="11" s="1"/>
  <c r="D32" i="11"/>
  <c r="E32" i="11"/>
  <c r="E200" i="11" s="1"/>
  <c r="D33" i="11"/>
  <c r="D201" i="11" s="1"/>
  <c r="E33" i="11"/>
  <c r="E201" i="11" s="1"/>
  <c r="D34" i="11"/>
  <c r="E34" i="11"/>
  <c r="E202" i="11" s="1"/>
  <c r="D35" i="11"/>
  <c r="D203" i="11" s="1"/>
  <c r="E35" i="11"/>
  <c r="E203" i="11" s="1"/>
  <c r="D36" i="11"/>
  <c r="D204" i="11" s="1"/>
  <c r="E36" i="11"/>
  <c r="E204" i="11" s="1"/>
  <c r="D37" i="11"/>
  <c r="E37" i="11"/>
  <c r="E205" i="11" s="1"/>
  <c r="D38" i="11"/>
  <c r="D206" i="11" s="1"/>
  <c r="E38" i="11"/>
  <c r="E206" i="11" s="1"/>
  <c r="D39" i="11"/>
  <c r="D207" i="11" s="1"/>
  <c r="E39" i="11"/>
  <c r="E207" i="11" s="1"/>
  <c r="D40" i="11"/>
  <c r="E40" i="11"/>
  <c r="E208" i="11" s="1"/>
  <c r="D41" i="11"/>
  <c r="D209" i="11" s="1"/>
  <c r="E41" i="11"/>
  <c r="E209" i="11" s="1"/>
  <c r="D42" i="11"/>
  <c r="E42" i="11"/>
  <c r="E210" i="11" s="1"/>
  <c r="D43" i="11"/>
  <c r="D211" i="11" s="1"/>
  <c r="E43" i="11"/>
  <c r="E211" i="11" s="1"/>
  <c r="D44" i="11"/>
  <c r="D212" i="11" s="1"/>
  <c r="E44" i="11"/>
  <c r="E212" i="11" s="1"/>
  <c r="D45" i="11"/>
  <c r="E45" i="11"/>
  <c r="E213" i="11" s="1"/>
  <c r="D46" i="11"/>
  <c r="D214" i="11" s="1"/>
  <c r="E46" i="11"/>
  <c r="E214" i="11" s="1"/>
  <c r="D47" i="11"/>
  <c r="E47" i="11"/>
  <c r="E215" i="11" s="1"/>
  <c r="D48" i="11"/>
  <c r="E48" i="11"/>
  <c r="E216" i="11" s="1"/>
  <c r="D49" i="11"/>
  <c r="D217" i="11" s="1"/>
  <c r="E49" i="11"/>
  <c r="E217" i="11" s="1"/>
  <c r="D50" i="11"/>
  <c r="E50" i="11"/>
  <c r="E218" i="11" s="1"/>
  <c r="D51" i="11"/>
  <c r="D219" i="11" s="1"/>
  <c r="E51" i="11"/>
  <c r="E219" i="11" s="1"/>
  <c r="D52" i="11"/>
  <c r="D220" i="11" s="1"/>
  <c r="E52" i="11"/>
  <c r="E220" i="11" s="1"/>
  <c r="D53" i="11"/>
  <c r="E53" i="11"/>
  <c r="E221" i="11" s="1"/>
  <c r="D54" i="11"/>
  <c r="D222" i="11" s="1"/>
  <c r="E54" i="11"/>
  <c r="E222" i="11" s="1"/>
  <c r="D55" i="11"/>
  <c r="E55" i="11"/>
  <c r="E223" i="11" s="1"/>
  <c r="D56" i="11"/>
  <c r="E56" i="11"/>
  <c r="E224" i="11" s="1"/>
  <c r="D57" i="11"/>
  <c r="D225" i="11" s="1"/>
  <c r="E57" i="11"/>
  <c r="E225" i="11" s="1"/>
  <c r="D58" i="11"/>
  <c r="E58" i="11"/>
  <c r="E226" i="11" s="1"/>
  <c r="D59" i="11"/>
  <c r="D227" i="11" s="1"/>
  <c r="E59" i="11"/>
  <c r="E227" i="11" s="1"/>
  <c r="D60" i="11"/>
  <c r="D228" i="11" s="1"/>
  <c r="E60" i="11"/>
  <c r="E228" i="11" s="1"/>
  <c r="D61" i="11"/>
  <c r="E61" i="11"/>
  <c r="E229" i="11" s="1"/>
  <c r="D62" i="11"/>
  <c r="D230" i="11" s="1"/>
  <c r="E62" i="11"/>
  <c r="E230" i="11" s="1"/>
  <c r="D63" i="11"/>
  <c r="E63" i="11"/>
  <c r="E231" i="11" s="1"/>
  <c r="D64" i="11"/>
  <c r="E64" i="11"/>
  <c r="E232" i="11" s="1"/>
  <c r="D65" i="11"/>
  <c r="D233" i="11" s="1"/>
  <c r="E65" i="11"/>
  <c r="E233" i="11" s="1"/>
  <c r="D66" i="11"/>
  <c r="E66" i="11"/>
  <c r="E234" i="11" s="1"/>
  <c r="D67" i="11"/>
  <c r="D235" i="11" s="1"/>
  <c r="E67" i="11"/>
  <c r="E235" i="11" s="1"/>
  <c r="D68" i="11"/>
  <c r="D236" i="11" s="1"/>
  <c r="E68" i="11"/>
  <c r="E236" i="11" s="1"/>
  <c r="D69" i="11"/>
  <c r="E69" i="11"/>
  <c r="E237" i="11" s="1"/>
  <c r="D70" i="11"/>
  <c r="D238" i="11" s="1"/>
  <c r="E70" i="11"/>
  <c r="E238" i="11" s="1"/>
  <c r="D71" i="11"/>
  <c r="E71" i="11"/>
  <c r="E239" i="11" s="1"/>
  <c r="D72" i="11"/>
  <c r="E72" i="11"/>
  <c r="E240" i="11" s="1"/>
  <c r="D73" i="11"/>
  <c r="D241" i="11" s="1"/>
  <c r="E73" i="11"/>
  <c r="E241" i="11" s="1"/>
  <c r="D74" i="11"/>
  <c r="E74" i="11"/>
  <c r="E242" i="11" s="1"/>
  <c r="D75" i="11"/>
  <c r="D243" i="11" s="1"/>
  <c r="E75" i="11"/>
  <c r="E243" i="11" s="1"/>
  <c r="D76" i="11"/>
  <c r="D244" i="11" s="1"/>
  <c r="E76" i="11"/>
  <c r="E244" i="11" s="1"/>
  <c r="D77" i="11"/>
  <c r="E77" i="11"/>
  <c r="E245" i="11" s="1"/>
  <c r="D78" i="11"/>
  <c r="D246" i="11" s="1"/>
  <c r="E78" i="11"/>
  <c r="E246" i="11" s="1"/>
  <c r="D79" i="11"/>
  <c r="E79" i="11"/>
  <c r="E247" i="11" s="1"/>
  <c r="D80" i="11"/>
  <c r="E80" i="11"/>
  <c r="E248" i="11" s="1"/>
  <c r="D81" i="11"/>
  <c r="D249" i="11" s="1"/>
  <c r="E81" i="11"/>
  <c r="E249" i="11" s="1"/>
  <c r="D82" i="11"/>
  <c r="E82" i="11"/>
  <c r="E250" i="11" s="1"/>
  <c r="D83" i="11"/>
  <c r="D251" i="11" s="1"/>
  <c r="E83" i="11"/>
  <c r="E251" i="11" s="1"/>
  <c r="D84" i="11"/>
  <c r="D252" i="11" s="1"/>
  <c r="E84" i="11"/>
  <c r="E252" i="11" s="1"/>
  <c r="D85" i="11"/>
  <c r="E85" i="11"/>
  <c r="E253" i="11" s="1"/>
  <c r="D86" i="11"/>
  <c r="D254" i="11" s="1"/>
  <c r="E86" i="11"/>
  <c r="E254" i="11" s="1"/>
  <c r="D87" i="11"/>
  <c r="E87" i="11"/>
  <c r="E255" i="11" s="1"/>
  <c r="D88" i="11"/>
  <c r="E88" i="11"/>
  <c r="E256" i="11" s="1"/>
  <c r="D89" i="11"/>
  <c r="D257" i="11" s="1"/>
  <c r="E89" i="11"/>
  <c r="E257" i="11" s="1"/>
  <c r="D90" i="11"/>
  <c r="E90" i="11"/>
  <c r="E258" i="11" s="1"/>
  <c r="D91" i="11"/>
  <c r="D259" i="11" s="1"/>
  <c r="E91" i="11"/>
  <c r="E259" i="11" s="1"/>
  <c r="D92" i="11"/>
  <c r="D260" i="11" s="1"/>
  <c r="E92" i="11"/>
  <c r="E260" i="11" s="1"/>
  <c r="D93" i="11"/>
  <c r="E93" i="11"/>
  <c r="E261" i="11" s="1"/>
  <c r="D94" i="11"/>
  <c r="D262" i="11" s="1"/>
  <c r="E94" i="11"/>
  <c r="E262" i="11" s="1"/>
  <c r="D95" i="11"/>
  <c r="E95" i="11"/>
  <c r="E263" i="11" s="1"/>
  <c r="D96" i="11"/>
  <c r="E96" i="11"/>
  <c r="E264" i="11" s="1"/>
  <c r="D97" i="11"/>
  <c r="D265" i="11" s="1"/>
  <c r="E97" i="11"/>
  <c r="E265" i="11" s="1"/>
  <c r="D98" i="11"/>
  <c r="E98" i="11"/>
  <c r="E266" i="11" s="1"/>
  <c r="D99" i="11"/>
  <c r="D267" i="11" s="1"/>
  <c r="E99" i="11"/>
  <c r="E267" i="11" s="1"/>
  <c r="D100" i="11"/>
  <c r="D268" i="11" s="1"/>
  <c r="E100" i="11"/>
  <c r="E268" i="11" s="1"/>
  <c r="D101" i="11"/>
  <c r="E101" i="11"/>
  <c r="E269" i="11" s="1"/>
  <c r="D102" i="11"/>
  <c r="D270" i="11" s="1"/>
  <c r="E102" i="11"/>
  <c r="E270" i="11" s="1"/>
  <c r="D103" i="11"/>
  <c r="E103" i="11"/>
  <c r="E271" i="11" s="1"/>
  <c r="D104" i="11"/>
  <c r="E104" i="11"/>
  <c r="E272" i="11" s="1"/>
  <c r="D105" i="11"/>
  <c r="D273" i="11" s="1"/>
  <c r="E105" i="11"/>
  <c r="E273" i="11" s="1"/>
  <c r="D106" i="11"/>
  <c r="E106" i="11"/>
  <c r="E274" i="11" s="1"/>
  <c r="D107" i="11"/>
  <c r="D275" i="11" s="1"/>
  <c r="E107" i="11"/>
  <c r="E275" i="11" s="1"/>
  <c r="D108" i="11"/>
  <c r="D276" i="11" s="1"/>
  <c r="E108" i="11"/>
  <c r="E276" i="11" s="1"/>
  <c r="D109" i="11"/>
  <c r="E109" i="11"/>
  <c r="E277" i="11" s="1"/>
  <c r="D110" i="11"/>
  <c r="D278" i="11" s="1"/>
  <c r="E110" i="11"/>
  <c r="E278" i="11" s="1"/>
  <c r="D111" i="11"/>
  <c r="E111" i="11"/>
  <c r="E279" i="11" s="1"/>
  <c r="D112" i="11"/>
  <c r="E112" i="11"/>
  <c r="E280" i="11" s="1"/>
  <c r="D113" i="11"/>
  <c r="D281" i="11" s="1"/>
  <c r="E113" i="11"/>
  <c r="E281" i="11" s="1"/>
  <c r="D114" i="11"/>
  <c r="E114" i="11"/>
  <c r="E282" i="11" s="1"/>
  <c r="D115" i="11"/>
  <c r="D283" i="11" s="1"/>
  <c r="E115" i="11"/>
  <c r="E283" i="11" s="1"/>
  <c r="D116" i="11"/>
  <c r="D284" i="11" s="1"/>
  <c r="E116" i="11"/>
  <c r="E284" i="11" s="1"/>
  <c r="D117" i="11"/>
  <c r="E117" i="11"/>
  <c r="E285" i="11" s="1"/>
  <c r="D118" i="11"/>
  <c r="D286" i="11" s="1"/>
  <c r="E118" i="11"/>
  <c r="E286" i="11" s="1"/>
  <c r="D119" i="11"/>
  <c r="E119" i="11"/>
  <c r="E287" i="11" s="1"/>
  <c r="D120" i="11"/>
  <c r="E120" i="11"/>
  <c r="E288" i="11" s="1"/>
  <c r="D121" i="11"/>
  <c r="D289" i="11" s="1"/>
  <c r="E121" i="11"/>
  <c r="E289" i="11" s="1"/>
  <c r="D122" i="11"/>
  <c r="E122" i="11"/>
  <c r="E290" i="11" s="1"/>
  <c r="D123" i="11"/>
  <c r="D291" i="11" s="1"/>
  <c r="E123" i="11"/>
  <c r="E291" i="11" s="1"/>
  <c r="D124" i="11"/>
  <c r="D292" i="11" s="1"/>
  <c r="E124" i="11"/>
  <c r="E292" i="11" s="1"/>
  <c r="D125" i="11"/>
  <c r="E125" i="11"/>
  <c r="E293" i="11" s="1"/>
  <c r="D126" i="11"/>
  <c r="D294" i="11" s="1"/>
  <c r="E126" i="11"/>
  <c r="E294" i="11" s="1"/>
  <c r="D127" i="11"/>
  <c r="E127" i="11"/>
  <c r="E295" i="11" s="1"/>
  <c r="D128" i="11"/>
  <c r="E128" i="11"/>
  <c r="E296" i="11" s="1"/>
  <c r="D129" i="11"/>
  <c r="D297" i="11" s="1"/>
  <c r="E129" i="11"/>
  <c r="E297" i="11" s="1"/>
  <c r="D130" i="11"/>
  <c r="E130" i="11"/>
  <c r="E298" i="11" s="1"/>
  <c r="D131" i="11"/>
  <c r="D299" i="11" s="1"/>
  <c r="E131" i="11"/>
  <c r="E299" i="11" s="1"/>
  <c r="D132" i="11"/>
  <c r="D300" i="11" s="1"/>
  <c r="E132" i="11"/>
  <c r="E300" i="11" s="1"/>
  <c r="D133" i="11"/>
  <c r="E133" i="11"/>
  <c r="E301" i="11" s="1"/>
  <c r="D134" i="11"/>
  <c r="D302" i="11" s="1"/>
  <c r="E134" i="11"/>
  <c r="E302" i="11" s="1"/>
  <c r="D135" i="11"/>
  <c r="E135" i="11"/>
  <c r="E303" i="11" s="1"/>
  <c r="D136" i="11"/>
  <c r="E136" i="11"/>
  <c r="E304" i="11" s="1"/>
  <c r="D137" i="11"/>
  <c r="D305" i="11" s="1"/>
  <c r="E137" i="11"/>
  <c r="E305" i="11" s="1"/>
  <c r="D138" i="11"/>
  <c r="E138" i="11"/>
  <c r="E306" i="11" s="1"/>
  <c r="D139" i="11"/>
  <c r="D307" i="11" s="1"/>
  <c r="E139" i="11"/>
  <c r="E307" i="11" s="1"/>
  <c r="D140" i="11"/>
  <c r="D308" i="11" s="1"/>
  <c r="E140" i="11"/>
  <c r="E308" i="11" s="1"/>
  <c r="D141" i="11"/>
  <c r="E141" i="11"/>
  <c r="E309" i="11" s="1"/>
  <c r="D142" i="11"/>
  <c r="D310" i="11" s="1"/>
  <c r="E142" i="11"/>
  <c r="E310" i="11" s="1"/>
  <c r="D143" i="11"/>
  <c r="E143" i="11"/>
  <c r="E311" i="11" s="1"/>
  <c r="D144" i="11"/>
  <c r="E144" i="11"/>
  <c r="E312" i="11" s="1"/>
  <c r="D145" i="11"/>
  <c r="D313" i="11" s="1"/>
  <c r="E145" i="11"/>
  <c r="E313" i="11" s="1"/>
  <c r="D146" i="11"/>
  <c r="E146" i="11"/>
  <c r="E314" i="11" s="1"/>
  <c r="D147" i="11"/>
  <c r="D315" i="11" s="1"/>
  <c r="E147" i="11"/>
  <c r="E315" i="11" s="1"/>
  <c r="D148" i="11"/>
  <c r="D316" i="11" s="1"/>
  <c r="E148" i="11"/>
  <c r="E316" i="11" s="1"/>
  <c r="D149" i="11"/>
  <c r="E149" i="11"/>
  <c r="E317" i="11" s="1"/>
  <c r="D150" i="11"/>
  <c r="D318" i="11" s="1"/>
  <c r="E150" i="11"/>
  <c r="E318" i="11" s="1"/>
  <c r="D151" i="11"/>
  <c r="E151" i="11"/>
  <c r="E319" i="11" s="1"/>
  <c r="D152" i="11"/>
  <c r="E152" i="11"/>
  <c r="E320" i="11" s="1"/>
  <c r="D153" i="11"/>
  <c r="D321" i="11" s="1"/>
  <c r="E153" i="11"/>
  <c r="E321" i="11" s="1"/>
  <c r="D154" i="11"/>
  <c r="E154" i="11"/>
  <c r="E322" i="11" s="1"/>
  <c r="D155" i="11"/>
  <c r="D323" i="11" s="1"/>
  <c r="E155" i="11"/>
  <c r="E323" i="11" s="1"/>
  <c r="D156" i="11"/>
  <c r="D324" i="11" s="1"/>
  <c r="E156" i="11"/>
  <c r="E324" i="11" s="1"/>
  <c r="D157" i="11"/>
  <c r="E157" i="11"/>
  <c r="E325" i="11" s="1"/>
  <c r="D158" i="11"/>
  <c r="D326" i="11" s="1"/>
  <c r="E158" i="11"/>
  <c r="E326" i="11" s="1"/>
  <c r="D159" i="11"/>
  <c r="E159" i="11"/>
  <c r="E327" i="11" s="1"/>
  <c r="D160" i="11"/>
  <c r="E160" i="11"/>
  <c r="E328" i="11" s="1"/>
  <c r="D161" i="11"/>
  <c r="D329" i="11" s="1"/>
  <c r="E161" i="11"/>
  <c r="E329" i="11" s="1"/>
  <c r="D162" i="11"/>
  <c r="E162" i="11"/>
  <c r="E330" i="11" s="1"/>
  <c r="D163" i="11"/>
  <c r="D331" i="11" s="1"/>
  <c r="E163" i="11"/>
  <c r="E331" i="11" s="1"/>
  <c r="D164" i="11"/>
  <c r="D332" i="11" s="1"/>
  <c r="E164" i="11"/>
  <c r="E332" i="11" s="1"/>
  <c r="D165" i="11"/>
  <c r="E165" i="11"/>
  <c r="E333" i="11" s="1"/>
  <c r="D166" i="11"/>
  <c r="D334" i="11" s="1"/>
  <c r="E166" i="11"/>
  <c r="E334" i="11" s="1"/>
  <c r="D167" i="11"/>
  <c r="E167" i="11"/>
  <c r="E335" i="11" s="1"/>
  <c r="D168" i="11"/>
  <c r="E168" i="11"/>
  <c r="E336" i="11" s="1"/>
  <c r="D169" i="11"/>
  <c r="D337" i="11" s="1"/>
  <c r="E169" i="11"/>
  <c r="E337" i="11" s="1"/>
  <c r="D170" i="11"/>
  <c r="E170" i="11"/>
  <c r="E338" i="11" s="1"/>
  <c r="D171" i="11"/>
  <c r="D339" i="11" s="1"/>
  <c r="E171" i="11"/>
  <c r="E339" i="11" s="1"/>
  <c r="D172" i="11"/>
  <c r="D340" i="11" s="1"/>
  <c r="E172" i="11"/>
  <c r="E340" i="11" s="1"/>
  <c r="D173" i="11"/>
  <c r="E173" i="11"/>
  <c r="E341" i="11" s="1"/>
  <c r="E6" i="11"/>
  <c r="E174" i="11" s="1"/>
  <c r="D6" i="11"/>
  <c r="D174" i="11" s="1"/>
  <c r="C6" i="11"/>
  <c r="C174" i="11" s="1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0" i="6"/>
  <c r="M7" i="1"/>
  <c r="L17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8" i="1"/>
  <c r="L2" i="1"/>
  <c r="N2" i="1"/>
  <c r="J2" i="1"/>
  <c r="L7" i="1"/>
  <c r="M3" i="1"/>
  <c r="L3" i="1"/>
  <c r="B5" i="12"/>
  <c r="D3" i="12"/>
  <c r="O1" i="12"/>
  <c r="D13" i="12"/>
  <c r="E13" i="12"/>
  <c r="F13" i="12"/>
  <c r="G13" i="12"/>
  <c r="H13" i="12"/>
  <c r="D14" i="12"/>
  <c r="E14" i="12"/>
  <c r="F14" i="12"/>
  <c r="G14" i="12"/>
  <c r="H14" i="12"/>
  <c r="H12" i="12"/>
  <c r="G12" i="12"/>
  <c r="F12" i="12"/>
  <c r="E12" i="12"/>
  <c r="D12" i="12"/>
  <c r="H11" i="12"/>
  <c r="G11" i="12"/>
  <c r="F11" i="12"/>
  <c r="E11" i="12"/>
  <c r="D11" i="12"/>
  <c r="C13" i="12"/>
  <c r="C14" i="12"/>
  <c r="C12" i="12"/>
  <c r="K8" i="9"/>
  <c r="K7" i="9"/>
  <c r="K6" i="9"/>
  <c r="K4" i="9"/>
  <c r="K3" i="9"/>
  <c r="K2" i="9"/>
  <c r="B6" i="11" a="1"/>
  <c r="B6" i="11" s="1"/>
  <c r="E5" i="11"/>
  <c r="H5" i="11" s="1"/>
  <c r="D5" i="11"/>
  <c r="G5" i="11" s="1"/>
  <c r="C5" i="11"/>
  <c r="C326" i="11" l="1"/>
  <c r="C642" i="11"/>
  <c r="C286" i="11"/>
  <c r="C434" i="11"/>
  <c r="C222" i="11"/>
  <c r="C546" i="11"/>
  <c r="C530" i="11"/>
  <c r="F5" i="11"/>
  <c r="J5" i="11"/>
  <c r="C334" i="11"/>
  <c r="C658" i="11"/>
  <c r="C310" i="11"/>
  <c r="C302" i="11"/>
  <c r="C626" i="11"/>
  <c r="C610" i="11"/>
  <c r="C254" i="11"/>
  <c r="C182" i="11"/>
  <c r="C674" i="11"/>
  <c r="C498" i="11"/>
  <c r="C318" i="11"/>
  <c r="C482" i="11"/>
  <c r="C466" i="11"/>
  <c r="C294" i="11"/>
  <c r="C450" i="11"/>
  <c r="C278" i="11"/>
  <c r="C270" i="11"/>
  <c r="C262" i="11"/>
  <c r="C594" i="11"/>
  <c r="C418" i="11"/>
  <c r="C246" i="11"/>
  <c r="C578" i="11"/>
  <c r="C402" i="11"/>
  <c r="C230" i="11"/>
  <c r="C562" i="11"/>
  <c r="C386" i="11"/>
  <c r="C214" i="11"/>
  <c r="C206" i="11"/>
  <c r="C370" i="11"/>
  <c r="C198" i="11"/>
  <c r="C190" i="11"/>
  <c r="C354" i="11"/>
  <c r="C514" i="11"/>
  <c r="C341" i="11"/>
  <c r="C337" i="11"/>
  <c r="C325" i="11"/>
  <c r="C321" i="11"/>
  <c r="C309" i="11"/>
  <c r="C305" i="11"/>
  <c r="C293" i="11"/>
  <c r="C289" i="11"/>
  <c r="C277" i="11"/>
  <c r="C273" i="11"/>
  <c r="C261" i="11"/>
  <c r="C253" i="11"/>
  <c r="C245" i="11"/>
  <c r="C237" i="11"/>
  <c r="C229" i="11"/>
  <c r="C221" i="11"/>
  <c r="C213" i="11"/>
  <c r="C205" i="11"/>
  <c r="C197" i="11"/>
  <c r="C189" i="11"/>
  <c r="C181" i="11"/>
  <c r="C508" i="11"/>
  <c r="C504" i="11"/>
  <c r="C668" i="11"/>
  <c r="C664" i="11"/>
  <c r="C492" i="11"/>
  <c r="C488" i="11"/>
  <c r="C652" i="11"/>
  <c r="C648" i="11"/>
  <c r="C476" i="11"/>
  <c r="C472" i="11"/>
  <c r="C636" i="11"/>
  <c r="C632" i="11"/>
  <c r="C460" i="11"/>
  <c r="C456" i="11"/>
  <c r="C620" i="11"/>
  <c r="C616" i="11"/>
  <c r="C444" i="11"/>
  <c r="C440" i="11"/>
  <c r="C604" i="11"/>
  <c r="C600" i="11"/>
  <c r="C428" i="11"/>
  <c r="C424" i="11"/>
  <c r="C588" i="11"/>
  <c r="C584" i="11"/>
  <c r="C412" i="11"/>
  <c r="C408" i="11"/>
  <c r="C572" i="11"/>
  <c r="C568" i="11"/>
  <c r="C396" i="11"/>
  <c r="C392" i="11"/>
  <c r="C556" i="11"/>
  <c r="C675" i="11"/>
  <c r="C503" i="11"/>
  <c r="C499" i="11"/>
  <c r="C663" i="11"/>
  <c r="C659" i="11"/>
  <c r="C487" i="11"/>
  <c r="C483" i="11"/>
  <c r="C647" i="11"/>
  <c r="C643" i="11"/>
  <c r="C471" i="11"/>
  <c r="C467" i="11"/>
  <c r="C631" i="11"/>
  <c r="C627" i="11"/>
  <c r="C455" i="11"/>
  <c r="C451" i="11"/>
  <c r="C615" i="11"/>
  <c r="C611" i="11"/>
  <c r="C439" i="11"/>
  <c r="C435" i="11"/>
  <c r="C431" i="11"/>
  <c r="C591" i="11"/>
  <c r="C587" i="11"/>
  <c r="C415" i="11"/>
  <c r="C411" i="11"/>
  <c r="C575" i="11"/>
  <c r="C395" i="11"/>
  <c r="C559" i="11"/>
  <c r="C555" i="11"/>
  <c r="C383" i="11"/>
  <c r="C379" i="11"/>
  <c r="C539" i="11"/>
  <c r="C367" i="11"/>
  <c r="C527" i="11"/>
  <c r="C523" i="11"/>
  <c r="C351" i="11"/>
  <c r="C347" i="11"/>
  <c r="C343" i="11"/>
  <c r="C552" i="11"/>
  <c r="C380" i="11"/>
  <c r="C376" i="11"/>
  <c r="C540" i="11"/>
  <c r="C536" i="11"/>
  <c r="C364" i="11"/>
  <c r="C360" i="11"/>
  <c r="C524" i="11"/>
  <c r="C520" i="11"/>
  <c r="C348" i="11"/>
  <c r="C344" i="11"/>
  <c r="L5" i="11"/>
  <c r="K5" i="11"/>
  <c r="C204" i="11"/>
  <c r="C592" i="11"/>
  <c r="C299" i="11"/>
  <c r="C507" i="11"/>
  <c r="C468" i="11"/>
  <c r="C655" i="11"/>
  <c r="C388" i="11"/>
  <c r="C331" i="11"/>
  <c r="C267" i="11"/>
  <c r="C623" i="11"/>
  <c r="C340" i="11"/>
  <c r="C323" i="11"/>
  <c r="C308" i="11"/>
  <c r="C291" i="11"/>
  <c r="C276" i="11"/>
  <c r="C244" i="11"/>
  <c r="C180" i="11"/>
  <c r="C495" i="11"/>
  <c r="C447" i="11"/>
  <c r="C384" i="11"/>
  <c r="C651" i="11"/>
  <c r="C619" i="11"/>
  <c r="C512" i="11"/>
  <c r="C339" i="11"/>
  <c r="C320" i="11"/>
  <c r="C307" i="11"/>
  <c r="C288" i="11"/>
  <c r="C275" i="11"/>
  <c r="C236" i="11"/>
  <c r="C176" i="11"/>
  <c r="C479" i="11"/>
  <c r="C443" i="11"/>
  <c r="C640" i="11"/>
  <c r="C603" i="11"/>
  <c r="C548" i="11"/>
  <c r="C511" i="11"/>
  <c r="C335" i="11"/>
  <c r="C319" i="11"/>
  <c r="C303" i="11"/>
  <c r="C287" i="11"/>
  <c r="C271" i="11"/>
  <c r="C212" i="11"/>
  <c r="C175" i="11"/>
  <c r="C475" i="11"/>
  <c r="C432" i="11"/>
  <c r="C676" i="11"/>
  <c r="C639" i="11"/>
  <c r="C596" i="11"/>
  <c r="C506" i="11"/>
  <c r="C494" i="11"/>
  <c r="C478" i="11"/>
  <c r="C454" i="11"/>
  <c r="C422" i="11"/>
  <c r="C410" i="11"/>
  <c r="C378" i="11"/>
  <c r="C366" i="11"/>
  <c r="C350" i="11"/>
  <c r="C662" i="11"/>
  <c r="C654" i="11"/>
  <c r="C630" i="11"/>
  <c r="C618" i="11"/>
  <c r="C586" i="11"/>
  <c r="C574" i="11"/>
  <c r="C558" i="11"/>
  <c r="C534" i="11"/>
  <c r="C526" i="11"/>
  <c r="C260" i="11"/>
  <c r="C228" i="11"/>
  <c r="C196" i="11"/>
  <c r="C502" i="11"/>
  <c r="C490" i="11"/>
  <c r="C462" i="11"/>
  <c r="C452" i="11"/>
  <c r="C406" i="11"/>
  <c r="C394" i="11"/>
  <c r="C374" i="11"/>
  <c r="C362" i="11"/>
  <c r="C670" i="11"/>
  <c r="C660" i="11"/>
  <c r="C614" i="11"/>
  <c r="C602" i="11"/>
  <c r="C582" i="11"/>
  <c r="C570" i="11"/>
  <c r="C542" i="11"/>
  <c r="C532" i="11"/>
  <c r="C470" i="11"/>
  <c r="C458" i="11"/>
  <c r="C438" i="11"/>
  <c r="C426" i="11"/>
  <c r="C398" i="11"/>
  <c r="C510" i="11"/>
  <c r="C666" i="11"/>
  <c r="C646" i="11"/>
  <c r="C634" i="11"/>
  <c r="C606" i="11"/>
  <c r="C550" i="11"/>
  <c r="C538" i="11"/>
  <c r="C518" i="11"/>
  <c r="C446" i="11"/>
  <c r="C336" i="11"/>
  <c r="C324" i="11"/>
  <c r="C315" i="11"/>
  <c r="C304" i="11"/>
  <c r="C292" i="11"/>
  <c r="C283" i="11"/>
  <c r="C272" i="11"/>
  <c r="C252" i="11"/>
  <c r="C220" i="11"/>
  <c r="C188" i="11"/>
  <c r="C342" i="11"/>
  <c r="C496" i="11"/>
  <c r="C486" i="11"/>
  <c r="C474" i="11"/>
  <c r="C459" i="11"/>
  <c r="C448" i="11"/>
  <c r="C442" i="11"/>
  <c r="C430" i="11"/>
  <c r="C414" i="11"/>
  <c r="C404" i="11"/>
  <c r="C390" i="11"/>
  <c r="C382" i="11"/>
  <c r="C368" i="11"/>
  <c r="C358" i="11"/>
  <c r="C346" i="11"/>
  <c r="C667" i="11"/>
  <c r="C656" i="11"/>
  <c r="C650" i="11"/>
  <c r="C638" i="11"/>
  <c r="C622" i="11"/>
  <c r="C612" i="11"/>
  <c r="C598" i="11"/>
  <c r="C590" i="11"/>
  <c r="C576" i="11"/>
  <c r="C566" i="11"/>
  <c r="C554" i="11"/>
  <c r="C528" i="11"/>
  <c r="C522" i="11"/>
  <c r="C599" i="11"/>
  <c r="C263" i="11"/>
  <c r="C595" i="11"/>
  <c r="C259" i="11"/>
  <c r="C423" i="11"/>
  <c r="C255" i="11"/>
  <c r="C419" i="11"/>
  <c r="C251" i="11"/>
  <c r="C583" i="11"/>
  <c r="C247" i="11"/>
  <c r="C579" i="11"/>
  <c r="C243" i="11"/>
  <c r="C407" i="11"/>
  <c r="C239" i="11"/>
  <c r="C403" i="11"/>
  <c r="C235" i="11"/>
  <c r="C567" i="11"/>
  <c r="C231" i="11"/>
  <c r="C563" i="11"/>
  <c r="C227" i="11"/>
  <c r="C391" i="11"/>
  <c r="C223" i="11"/>
  <c r="C387" i="11"/>
  <c r="C219" i="11"/>
  <c r="C551" i="11"/>
  <c r="C215" i="11"/>
  <c r="C547" i="11"/>
  <c r="C211" i="11"/>
  <c r="C375" i="11"/>
  <c r="C207" i="11"/>
  <c r="C371" i="11"/>
  <c r="C203" i="11"/>
  <c r="C535" i="11"/>
  <c r="C199" i="11"/>
  <c r="C531" i="11"/>
  <c r="C195" i="11"/>
  <c r="C359" i="11"/>
  <c r="C191" i="11"/>
  <c r="C355" i="11"/>
  <c r="C187" i="11"/>
  <c r="C519" i="11"/>
  <c r="C183" i="11"/>
  <c r="C515" i="11"/>
  <c r="C179" i="11"/>
  <c r="C332" i="11"/>
  <c r="C327" i="11"/>
  <c r="C316" i="11"/>
  <c r="C311" i="11"/>
  <c r="C300" i="11"/>
  <c r="C295" i="11"/>
  <c r="C284" i="11"/>
  <c r="C279" i="11"/>
  <c r="C268" i="11"/>
  <c r="C500" i="11"/>
  <c r="C491" i="11"/>
  <c r="C480" i="11"/>
  <c r="C463" i="11"/>
  <c r="C436" i="11"/>
  <c r="C427" i="11"/>
  <c r="C416" i="11"/>
  <c r="C399" i="11"/>
  <c r="C372" i="11"/>
  <c r="C363" i="11"/>
  <c r="C352" i="11"/>
  <c r="C671" i="11"/>
  <c r="C644" i="11"/>
  <c r="C635" i="11"/>
  <c r="C624" i="11"/>
  <c r="C607" i="11"/>
  <c r="C580" i="11"/>
  <c r="C571" i="11"/>
  <c r="C560" i="11"/>
  <c r="C543" i="11"/>
  <c r="C516" i="11"/>
  <c r="C677" i="11"/>
  <c r="C509" i="11"/>
  <c r="C673" i="11"/>
  <c r="C505" i="11"/>
  <c r="C669" i="11"/>
  <c r="C501" i="11"/>
  <c r="C665" i="11"/>
  <c r="C497" i="11"/>
  <c r="C661" i="11"/>
  <c r="C493" i="11"/>
  <c r="C657" i="11"/>
  <c r="C489" i="11"/>
  <c r="C653" i="11"/>
  <c r="C485" i="11"/>
  <c r="C649" i="11"/>
  <c r="C481" i="11"/>
  <c r="C645" i="11"/>
  <c r="C477" i="11"/>
  <c r="C641" i="11"/>
  <c r="C473" i="11"/>
  <c r="C637" i="11"/>
  <c r="C469" i="11"/>
  <c r="C633" i="11"/>
  <c r="C465" i="11"/>
  <c r="C629" i="11"/>
  <c r="C461" i="11"/>
  <c r="C625" i="11"/>
  <c r="C457" i="11"/>
  <c r="C621" i="11"/>
  <c r="C453" i="11"/>
  <c r="C617" i="11"/>
  <c r="C449" i="11"/>
  <c r="C613" i="11"/>
  <c r="C445" i="11"/>
  <c r="C609" i="11"/>
  <c r="C441" i="11"/>
  <c r="C605" i="11"/>
  <c r="C437" i="11"/>
  <c r="C601" i="11"/>
  <c r="C433" i="11"/>
  <c r="C597" i="11"/>
  <c r="C429" i="11"/>
  <c r="C593" i="11"/>
  <c r="C425" i="11"/>
  <c r="C589" i="11"/>
  <c r="C421" i="11"/>
  <c r="C585" i="11"/>
  <c r="C417" i="11"/>
  <c r="C581" i="11"/>
  <c r="C413" i="11"/>
  <c r="C577" i="11"/>
  <c r="C409" i="11"/>
  <c r="C573" i="11"/>
  <c r="C405" i="11"/>
  <c r="C569" i="11"/>
  <c r="C401" i="11"/>
  <c r="C565" i="11"/>
  <c r="C397" i="11"/>
  <c r="C561" i="11"/>
  <c r="C393" i="11"/>
  <c r="C557" i="11"/>
  <c r="C389" i="11"/>
  <c r="C553" i="11"/>
  <c r="C385" i="11"/>
  <c r="C549" i="11"/>
  <c r="C381" i="11"/>
  <c r="C545" i="11"/>
  <c r="C377" i="11"/>
  <c r="C541" i="11"/>
  <c r="C373" i="11"/>
  <c r="C537" i="11"/>
  <c r="C369" i="11"/>
  <c r="C533" i="11"/>
  <c r="C365" i="11"/>
  <c r="C529" i="11"/>
  <c r="C361" i="11"/>
  <c r="C525" i="11"/>
  <c r="C357" i="11"/>
  <c r="C521" i="11"/>
  <c r="C353" i="11"/>
  <c r="C517" i="11"/>
  <c r="C349" i="11"/>
  <c r="C513" i="11"/>
  <c r="C345" i="11"/>
  <c r="C177" i="11"/>
  <c r="C329" i="11"/>
  <c r="C313" i="11"/>
  <c r="C297" i="11"/>
  <c r="C281" i="11"/>
  <c r="C265" i="11"/>
  <c r="C257" i="11"/>
  <c r="C249" i="11"/>
  <c r="C241" i="11"/>
  <c r="C233" i="11"/>
  <c r="C225" i="11"/>
  <c r="C217" i="11"/>
  <c r="C209" i="11"/>
  <c r="C201" i="11"/>
  <c r="C193" i="11"/>
  <c r="C185" i="11"/>
  <c r="C333" i="11"/>
  <c r="C328" i="11"/>
  <c r="C317" i="11"/>
  <c r="C312" i="11"/>
  <c r="C301" i="11"/>
  <c r="C296" i="11"/>
  <c r="C285" i="11"/>
  <c r="C280" i="11"/>
  <c r="C269" i="11"/>
  <c r="C264" i="11"/>
  <c r="C256" i="11"/>
  <c r="C248" i="11"/>
  <c r="C240" i="11"/>
  <c r="C232" i="11"/>
  <c r="C224" i="11"/>
  <c r="C216" i="11"/>
  <c r="C208" i="11"/>
  <c r="C200" i="11"/>
  <c r="C192" i="11"/>
  <c r="C184" i="11"/>
  <c r="C484" i="11"/>
  <c r="C464" i="11"/>
  <c r="C420" i="11"/>
  <c r="C400" i="11"/>
  <c r="C356" i="11"/>
  <c r="C672" i="11"/>
  <c r="C628" i="11"/>
  <c r="C608" i="11"/>
  <c r="C564" i="11"/>
  <c r="C544" i="11"/>
  <c r="C338" i="11"/>
  <c r="C330" i="11"/>
  <c r="C322" i="11"/>
  <c r="C314" i="11"/>
  <c r="C306" i="11"/>
  <c r="C298" i="11"/>
  <c r="C290" i="11"/>
  <c r="C282" i="11"/>
  <c r="C274" i="11"/>
  <c r="C266" i="11"/>
  <c r="C258" i="11"/>
  <c r="C250" i="11"/>
  <c r="C242" i="11"/>
  <c r="C234" i="11"/>
  <c r="C226" i="11"/>
  <c r="C218" i="11"/>
  <c r="C210" i="11"/>
  <c r="C202" i="11"/>
  <c r="C194" i="11"/>
  <c r="C186" i="11"/>
  <c r="C178" i="11"/>
  <c r="D404" i="11"/>
  <c r="D676" i="11"/>
  <c r="D612" i="11"/>
  <c r="D548" i="11"/>
  <c r="D452" i="11"/>
  <c r="D388" i="11"/>
  <c r="D660" i="11"/>
  <c r="D596" i="11"/>
  <c r="D532" i="11"/>
  <c r="D500" i="11"/>
  <c r="D436" i="11"/>
  <c r="D372" i="11"/>
  <c r="D644" i="11"/>
  <c r="D580" i="11"/>
  <c r="D516" i="11"/>
  <c r="D468" i="11"/>
  <c r="D484" i="11"/>
  <c r="D420" i="11"/>
  <c r="D356" i="11"/>
  <c r="D628" i="11"/>
  <c r="D564" i="11"/>
  <c r="D677" i="11"/>
  <c r="D509" i="11"/>
  <c r="D341" i="11"/>
  <c r="D669" i="11"/>
  <c r="D501" i="11"/>
  <c r="D333" i="11"/>
  <c r="D661" i="11"/>
  <c r="D493" i="11"/>
  <c r="D325" i="11"/>
  <c r="D653" i="11"/>
  <c r="D485" i="11"/>
  <c r="D317" i="11"/>
  <c r="D645" i="11"/>
  <c r="D477" i="11"/>
  <c r="D309" i="11"/>
  <c r="D637" i="11"/>
  <c r="D469" i="11"/>
  <c r="D301" i="11"/>
  <c r="D629" i="11"/>
  <c r="D461" i="11"/>
  <c r="D293" i="11"/>
  <c r="D621" i="11"/>
  <c r="D453" i="11"/>
  <c r="D285" i="11"/>
  <c r="D613" i="11"/>
  <c r="D445" i="11"/>
  <c r="D277" i="11"/>
  <c r="D605" i="11"/>
  <c r="D437" i="11"/>
  <c r="D269" i="11"/>
  <c r="D597" i="11"/>
  <c r="D429" i="11"/>
  <c r="D261" i="11"/>
  <c r="D589" i="11"/>
  <c r="D421" i="11"/>
  <c r="D253" i="11"/>
  <c r="D581" i="11"/>
  <c r="D413" i="11"/>
  <c r="D245" i="11"/>
  <c r="D573" i="11"/>
  <c r="D405" i="11"/>
  <c r="D237" i="11"/>
  <c r="D565" i="11"/>
  <c r="D397" i="11"/>
  <c r="D229" i="11"/>
  <c r="D557" i="11"/>
  <c r="D389" i="11"/>
  <c r="D221" i="11"/>
  <c r="D549" i="11"/>
  <c r="D381" i="11"/>
  <c r="D213" i="11"/>
  <c r="D541" i="11"/>
  <c r="D373" i="11"/>
  <c r="D205" i="11"/>
  <c r="D533" i="11"/>
  <c r="D365" i="11"/>
  <c r="D197" i="11"/>
  <c r="D525" i="11"/>
  <c r="D357" i="11"/>
  <c r="D189" i="11"/>
  <c r="D517" i="11"/>
  <c r="D349" i="11"/>
  <c r="D181" i="11"/>
  <c r="D505" i="11"/>
  <c r="D489" i="11"/>
  <c r="D473" i="11"/>
  <c r="D457" i="11"/>
  <c r="D441" i="11"/>
  <c r="D425" i="11"/>
  <c r="D409" i="11"/>
  <c r="D393" i="11"/>
  <c r="D377" i="11"/>
  <c r="D361" i="11"/>
  <c r="D345" i="11"/>
  <c r="D665" i="11"/>
  <c r="D649" i="11"/>
  <c r="D633" i="11"/>
  <c r="D617" i="11"/>
  <c r="D601" i="11"/>
  <c r="D585" i="11"/>
  <c r="D569" i="11"/>
  <c r="D553" i="11"/>
  <c r="D537" i="11"/>
  <c r="D521" i="11"/>
  <c r="D510" i="11"/>
  <c r="D342" i="11"/>
  <c r="D674" i="11"/>
  <c r="D506" i="11"/>
  <c r="D670" i="11"/>
  <c r="D502" i="11"/>
  <c r="D666" i="11"/>
  <c r="D498" i="11"/>
  <c r="D662" i="11"/>
  <c r="D494" i="11"/>
  <c r="D658" i="11"/>
  <c r="D490" i="11"/>
  <c r="D654" i="11"/>
  <c r="D486" i="11"/>
  <c r="D650" i="11"/>
  <c r="D482" i="11"/>
  <c r="D646" i="11"/>
  <c r="D478" i="11"/>
  <c r="D642" i="11"/>
  <c r="D474" i="11"/>
  <c r="D638" i="11"/>
  <c r="D470" i="11"/>
  <c r="D634" i="11"/>
  <c r="D466" i="11"/>
  <c r="D630" i="11"/>
  <c r="D462" i="11"/>
  <c r="D626" i="11"/>
  <c r="D458" i="11"/>
  <c r="D622" i="11"/>
  <c r="D454" i="11"/>
  <c r="D618" i="11"/>
  <c r="D450" i="11"/>
  <c r="D614" i="11"/>
  <c r="D446" i="11"/>
  <c r="D610" i="11"/>
  <c r="D442" i="11"/>
  <c r="D606" i="11"/>
  <c r="D438" i="11"/>
  <c r="D602" i="11"/>
  <c r="D434" i="11"/>
  <c r="D598" i="11"/>
  <c r="D430" i="11"/>
  <c r="D594" i="11"/>
  <c r="D426" i="11"/>
  <c r="D590" i="11"/>
  <c r="D422" i="11"/>
  <c r="D586" i="11"/>
  <c r="D418" i="11"/>
  <c r="D582" i="11"/>
  <c r="D414" i="11"/>
  <c r="D578" i="11"/>
  <c r="D410" i="11"/>
  <c r="D574" i="11"/>
  <c r="D406" i="11"/>
  <c r="D570" i="11"/>
  <c r="D402" i="11"/>
  <c r="D566" i="11"/>
  <c r="D398" i="11"/>
  <c r="D562" i="11"/>
  <c r="D394" i="11"/>
  <c r="D558" i="11"/>
  <c r="D390" i="11"/>
  <c r="D554" i="11"/>
  <c r="D386" i="11"/>
  <c r="D550" i="11"/>
  <c r="D382" i="11"/>
  <c r="D546" i="11"/>
  <c r="D378" i="11"/>
  <c r="D542" i="11"/>
  <c r="D374" i="11"/>
  <c r="D538" i="11"/>
  <c r="D370" i="11"/>
  <c r="D534" i="11"/>
  <c r="D366" i="11"/>
  <c r="D530" i="11"/>
  <c r="D362" i="11"/>
  <c r="D526" i="11"/>
  <c r="D358" i="11"/>
  <c r="D522" i="11"/>
  <c r="D354" i="11"/>
  <c r="D518" i="11"/>
  <c r="D350" i="11"/>
  <c r="D675" i="11"/>
  <c r="D507" i="11"/>
  <c r="D671" i="11"/>
  <c r="D503" i="11"/>
  <c r="D667" i="11"/>
  <c r="D499" i="11"/>
  <c r="D663" i="11"/>
  <c r="D495" i="11"/>
  <c r="D659" i="11"/>
  <c r="D491" i="11"/>
  <c r="D655" i="11"/>
  <c r="D487" i="11"/>
  <c r="D651" i="11"/>
  <c r="D483" i="11"/>
  <c r="D647" i="11"/>
  <c r="D479" i="11"/>
  <c r="D643" i="11"/>
  <c r="D475" i="11"/>
  <c r="D639" i="11"/>
  <c r="D471" i="11"/>
  <c r="D635" i="11"/>
  <c r="D467" i="11"/>
  <c r="D631" i="11"/>
  <c r="D463" i="11"/>
  <c r="D627" i="11"/>
  <c r="D459" i="11"/>
  <c r="D623" i="11"/>
  <c r="D455" i="11"/>
  <c r="D619" i="11"/>
  <c r="D451" i="11"/>
  <c r="D615" i="11"/>
  <c r="D447" i="11"/>
  <c r="D611" i="11"/>
  <c r="D443" i="11"/>
  <c r="D607" i="11"/>
  <c r="D439" i="11"/>
  <c r="D603" i="11"/>
  <c r="D435" i="11"/>
  <c r="D599" i="11"/>
  <c r="D431" i="11"/>
  <c r="D595" i="11"/>
  <c r="D427" i="11"/>
  <c r="D591" i="11"/>
  <c r="D423" i="11"/>
  <c r="D587" i="11"/>
  <c r="D419" i="11"/>
  <c r="D583" i="11"/>
  <c r="D415" i="11"/>
  <c r="D579" i="11"/>
  <c r="D411" i="11"/>
  <c r="D575" i="11"/>
  <c r="D407" i="11"/>
  <c r="D571" i="11"/>
  <c r="D403" i="11"/>
  <c r="D567" i="11"/>
  <c r="D399" i="11"/>
  <c r="D563" i="11"/>
  <c r="D395" i="11"/>
  <c r="D559" i="11"/>
  <c r="D391" i="11"/>
  <c r="D555" i="11"/>
  <c r="D387" i="11"/>
  <c r="D551" i="11"/>
  <c r="D383" i="11"/>
  <c r="D547" i="11"/>
  <c r="D379" i="11"/>
  <c r="D338" i="11"/>
  <c r="D330" i="11"/>
  <c r="D322" i="11"/>
  <c r="D314" i="11"/>
  <c r="D306" i="11"/>
  <c r="D298" i="11"/>
  <c r="D290" i="11"/>
  <c r="D282" i="11"/>
  <c r="D274" i="11"/>
  <c r="D266" i="11"/>
  <c r="D258" i="11"/>
  <c r="D250" i="11"/>
  <c r="D242" i="11"/>
  <c r="D234" i="11"/>
  <c r="D226" i="11"/>
  <c r="D218" i="11"/>
  <c r="D210" i="11"/>
  <c r="D202" i="11"/>
  <c r="D194" i="11"/>
  <c r="D186" i="11"/>
  <c r="D177" i="11"/>
  <c r="D497" i="11"/>
  <c r="D481" i="11"/>
  <c r="D465" i="11"/>
  <c r="D449" i="11"/>
  <c r="D433" i="11"/>
  <c r="D417" i="11"/>
  <c r="D401" i="11"/>
  <c r="D385" i="11"/>
  <c r="D369" i="11"/>
  <c r="D353" i="11"/>
  <c r="D673" i="11"/>
  <c r="D657" i="11"/>
  <c r="D641" i="11"/>
  <c r="D625" i="11"/>
  <c r="D609" i="11"/>
  <c r="D593" i="11"/>
  <c r="D577" i="11"/>
  <c r="D561" i="11"/>
  <c r="D545" i="11"/>
  <c r="D529" i="11"/>
  <c r="D336" i="11"/>
  <c r="D672" i="11"/>
  <c r="D504" i="11"/>
  <c r="D328" i="11"/>
  <c r="D664" i="11"/>
  <c r="D496" i="11"/>
  <c r="D320" i="11"/>
  <c r="D656" i="11"/>
  <c r="D488" i="11"/>
  <c r="D312" i="11"/>
  <c r="D648" i="11"/>
  <c r="D480" i="11"/>
  <c r="D304" i="11"/>
  <c r="D640" i="11"/>
  <c r="D472" i="11"/>
  <c r="D296" i="11"/>
  <c r="D632" i="11"/>
  <c r="D464" i="11"/>
  <c r="D288" i="11"/>
  <c r="D624" i="11"/>
  <c r="D456" i="11"/>
  <c r="D280" i="11"/>
  <c r="D616" i="11"/>
  <c r="D448" i="11"/>
  <c r="D272" i="11"/>
  <c r="D608" i="11"/>
  <c r="D440" i="11"/>
  <c r="D264" i="11"/>
  <c r="D600" i="11"/>
  <c r="D432" i="11"/>
  <c r="D256" i="11"/>
  <c r="D592" i="11"/>
  <c r="D424" i="11"/>
  <c r="D248" i="11"/>
  <c r="D584" i="11"/>
  <c r="D416" i="11"/>
  <c r="D240" i="11"/>
  <c r="D576" i="11"/>
  <c r="D408" i="11"/>
  <c r="D232" i="11"/>
  <c r="D568" i="11"/>
  <c r="D400" i="11"/>
  <c r="D224" i="11"/>
  <c r="D560" i="11"/>
  <c r="D392" i="11"/>
  <c r="D216" i="11"/>
  <c r="D552" i="11"/>
  <c r="D384" i="11"/>
  <c r="D208" i="11"/>
  <c r="D544" i="11"/>
  <c r="D376" i="11"/>
  <c r="D200" i="11"/>
  <c r="D536" i="11"/>
  <c r="D368" i="11"/>
  <c r="D192" i="11"/>
  <c r="D528" i="11"/>
  <c r="D360" i="11"/>
  <c r="D184" i="11"/>
  <c r="D520" i="11"/>
  <c r="D352" i="11"/>
  <c r="D512" i="11"/>
  <c r="D344" i="11"/>
  <c r="D176" i="11"/>
  <c r="D335" i="11"/>
  <c r="D327" i="11"/>
  <c r="D319" i="11"/>
  <c r="D311" i="11"/>
  <c r="D303" i="11"/>
  <c r="D295" i="11"/>
  <c r="D287" i="11"/>
  <c r="D279" i="11"/>
  <c r="D271" i="11"/>
  <c r="D263" i="11"/>
  <c r="D255" i="11"/>
  <c r="D247" i="11"/>
  <c r="D239" i="11"/>
  <c r="D231" i="11"/>
  <c r="D223" i="11"/>
  <c r="D215" i="11"/>
  <c r="D508" i="11"/>
  <c r="D492" i="11"/>
  <c r="D476" i="11"/>
  <c r="D460" i="11"/>
  <c r="D444" i="11"/>
  <c r="D428" i="11"/>
  <c r="D412" i="11"/>
  <c r="D396" i="11"/>
  <c r="D380" i="11"/>
  <c r="D364" i="11"/>
  <c r="D348" i="11"/>
  <c r="D668" i="11"/>
  <c r="D652" i="11"/>
  <c r="D636" i="11"/>
  <c r="D620" i="11"/>
  <c r="D604" i="11"/>
  <c r="D588" i="11"/>
  <c r="D572" i="11"/>
  <c r="D556" i="11"/>
  <c r="D540" i="11"/>
  <c r="D524" i="11"/>
  <c r="D514" i="11"/>
  <c r="D346" i="11"/>
  <c r="D178" i="11"/>
  <c r="D543" i="11"/>
  <c r="D375" i="11"/>
  <c r="D539" i="11"/>
  <c r="D371" i="11"/>
  <c r="D535" i="11"/>
  <c r="D367" i="11"/>
  <c r="D531" i="11"/>
  <c r="D363" i="11"/>
  <c r="D527" i="11"/>
  <c r="D359" i="11"/>
  <c r="D523" i="11"/>
  <c r="D355" i="11"/>
  <c r="D519" i="11"/>
  <c r="D351" i="11"/>
  <c r="D515" i="11"/>
  <c r="D347" i="11"/>
  <c r="D511" i="11"/>
  <c r="D343" i="11"/>
  <c r="D175" i="11"/>
  <c r="H16" i="10"/>
  <c r="H12" i="10"/>
  <c r="H13" i="10" s="1"/>
  <c r="H14" i="10" s="1"/>
  <c r="G9" i="9"/>
  <c r="E12" i="9"/>
  <c r="F12" i="9"/>
  <c r="F13" i="9" s="1"/>
  <c r="F14" i="9" s="1"/>
  <c r="F16" i="9" s="1"/>
  <c r="E13" i="9"/>
  <c r="E14" i="9" s="1"/>
  <c r="E16" i="9" s="1"/>
  <c r="F15" i="8"/>
  <c r="E15" i="8"/>
  <c r="G9" i="8"/>
  <c r="E12" i="8"/>
  <c r="E13" i="8" s="1"/>
  <c r="E14" i="8" s="1"/>
  <c r="E16" i="8" s="1"/>
  <c r="F12" i="8"/>
  <c r="F13" i="8" s="1"/>
  <c r="F14" i="8" s="1"/>
  <c r="F16" i="8" s="1"/>
  <c r="K9" i="6"/>
  <c r="L9" i="6"/>
  <c r="J9" i="6"/>
  <c r="C678" i="11" l="1"/>
  <c r="D678" i="11"/>
  <c r="H15" i="10"/>
  <c r="E15" i="9"/>
  <c r="F15" i="9"/>
  <c r="F17" i="8"/>
  <c r="G16" i="8"/>
  <c r="C680" i="11" l="1"/>
  <c r="F17" i="9"/>
  <c r="G16" i="9"/>
  <c r="G4" i="6" l="1"/>
  <c r="G5" i="6"/>
  <c r="G6" i="6"/>
  <c r="C9" i="7" l="1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B32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C43" i="7"/>
  <c r="D43" i="7"/>
  <c r="C44" i="7"/>
  <c r="D44" i="7"/>
  <c r="C45" i="7"/>
  <c r="D45" i="7"/>
  <c r="C46" i="7"/>
  <c r="D46" i="7"/>
  <c r="C47" i="7"/>
  <c r="D47" i="7"/>
  <c r="C48" i="7"/>
  <c r="D48" i="7"/>
  <c r="C49" i="7"/>
  <c r="D49" i="7"/>
  <c r="C50" i="7"/>
  <c r="D50" i="7"/>
  <c r="C51" i="7"/>
  <c r="D51" i="7"/>
  <c r="C52" i="7"/>
  <c r="D52" i="7"/>
  <c r="C53" i="7"/>
  <c r="D53" i="7"/>
  <c r="C54" i="7"/>
  <c r="D54" i="7"/>
  <c r="C55" i="7"/>
  <c r="D55" i="7"/>
  <c r="B56" i="7"/>
  <c r="C56" i="7"/>
  <c r="D56" i="7"/>
  <c r="C57" i="7"/>
  <c r="D57" i="7"/>
  <c r="C58" i="7"/>
  <c r="D58" i="7"/>
  <c r="C59" i="7"/>
  <c r="D59" i="7"/>
  <c r="C60" i="7"/>
  <c r="D60" i="7"/>
  <c r="C61" i="7"/>
  <c r="D61" i="7"/>
  <c r="C62" i="7"/>
  <c r="D62" i="7"/>
  <c r="C63" i="7"/>
  <c r="D63" i="7"/>
  <c r="C64" i="7"/>
  <c r="D64" i="7"/>
  <c r="C65" i="7"/>
  <c r="D65" i="7"/>
  <c r="C66" i="7"/>
  <c r="D66" i="7"/>
  <c r="C67" i="7"/>
  <c r="D67" i="7"/>
  <c r="C68" i="7"/>
  <c r="D68" i="7"/>
  <c r="C69" i="7"/>
  <c r="D69" i="7"/>
  <c r="C70" i="7"/>
  <c r="D70" i="7"/>
  <c r="C71" i="7"/>
  <c r="D71" i="7"/>
  <c r="C72" i="7"/>
  <c r="D72" i="7"/>
  <c r="C73" i="7"/>
  <c r="D73" i="7"/>
  <c r="C74" i="7"/>
  <c r="D74" i="7"/>
  <c r="C75" i="7"/>
  <c r="D75" i="7"/>
  <c r="C76" i="7"/>
  <c r="D76" i="7"/>
  <c r="C77" i="7"/>
  <c r="D77" i="7"/>
  <c r="C78" i="7"/>
  <c r="D78" i="7"/>
  <c r="C79" i="7"/>
  <c r="D79" i="7"/>
  <c r="B80" i="7"/>
  <c r="C80" i="7"/>
  <c r="D80" i="7"/>
  <c r="C81" i="7"/>
  <c r="D81" i="7"/>
  <c r="C82" i="7"/>
  <c r="D82" i="7"/>
  <c r="C83" i="7"/>
  <c r="D83" i="7"/>
  <c r="C84" i="7"/>
  <c r="D84" i="7"/>
  <c r="C85" i="7"/>
  <c r="D85" i="7"/>
  <c r="C86" i="7"/>
  <c r="D86" i="7"/>
  <c r="C87" i="7"/>
  <c r="D87" i="7"/>
  <c r="C88" i="7"/>
  <c r="D88" i="7"/>
  <c r="C89" i="7"/>
  <c r="D89" i="7"/>
  <c r="C90" i="7"/>
  <c r="D90" i="7"/>
  <c r="C91" i="7"/>
  <c r="D91" i="7"/>
  <c r="C92" i="7"/>
  <c r="D92" i="7"/>
  <c r="C93" i="7"/>
  <c r="D93" i="7"/>
  <c r="C94" i="7"/>
  <c r="D94" i="7"/>
  <c r="C95" i="7"/>
  <c r="D95" i="7"/>
  <c r="C96" i="7"/>
  <c r="D96" i="7"/>
  <c r="C97" i="7"/>
  <c r="D97" i="7"/>
  <c r="C98" i="7"/>
  <c r="D98" i="7"/>
  <c r="C99" i="7"/>
  <c r="D99" i="7"/>
  <c r="C100" i="7"/>
  <c r="D100" i="7"/>
  <c r="C101" i="7"/>
  <c r="D101" i="7"/>
  <c r="C102" i="7"/>
  <c r="D102" i="7"/>
  <c r="C103" i="7"/>
  <c r="D103" i="7"/>
  <c r="B104" i="7"/>
  <c r="C104" i="7"/>
  <c r="D104" i="7"/>
  <c r="C105" i="7"/>
  <c r="D105" i="7"/>
  <c r="C106" i="7"/>
  <c r="D106" i="7"/>
  <c r="C107" i="7"/>
  <c r="D107" i="7"/>
  <c r="C108" i="7"/>
  <c r="D108" i="7"/>
  <c r="C109" i="7"/>
  <c r="D109" i="7"/>
  <c r="C110" i="7"/>
  <c r="D110" i="7"/>
  <c r="C111" i="7"/>
  <c r="D111" i="7"/>
  <c r="C112" i="7"/>
  <c r="D112" i="7"/>
  <c r="C113" i="7"/>
  <c r="D113" i="7"/>
  <c r="C114" i="7"/>
  <c r="D114" i="7"/>
  <c r="C115" i="7"/>
  <c r="D115" i="7"/>
  <c r="C116" i="7"/>
  <c r="D116" i="7"/>
  <c r="C117" i="7"/>
  <c r="D117" i="7"/>
  <c r="C118" i="7"/>
  <c r="D118" i="7"/>
  <c r="C119" i="7"/>
  <c r="D119" i="7"/>
  <c r="C120" i="7"/>
  <c r="D120" i="7"/>
  <c r="C121" i="7"/>
  <c r="D121" i="7"/>
  <c r="C122" i="7"/>
  <c r="D122" i="7"/>
  <c r="C123" i="7"/>
  <c r="D123" i="7"/>
  <c r="C124" i="7"/>
  <c r="D124" i="7"/>
  <c r="C125" i="7"/>
  <c r="D125" i="7"/>
  <c r="C126" i="7"/>
  <c r="D126" i="7"/>
  <c r="C127" i="7"/>
  <c r="D127" i="7"/>
  <c r="B128" i="7"/>
  <c r="C128" i="7"/>
  <c r="D128" i="7"/>
  <c r="C129" i="7"/>
  <c r="D129" i="7"/>
  <c r="C130" i="7"/>
  <c r="D130" i="7"/>
  <c r="C131" i="7"/>
  <c r="D131" i="7"/>
  <c r="C132" i="7"/>
  <c r="D132" i="7"/>
  <c r="C133" i="7"/>
  <c r="D133" i="7"/>
  <c r="C134" i="7"/>
  <c r="D134" i="7"/>
  <c r="C135" i="7"/>
  <c r="D135" i="7"/>
  <c r="C136" i="7"/>
  <c r="D136" i="7"/>
  <c r="C137" i="7"/>
  <c r="D137" i="7"/>
  <c r="C138" i="7"/>
  <c r="D138" i="7"/>
  <c r="C139" i="7"/>
  <c r="D139" i="7"/>
  <c r="C140" i="7"/>
  <c r="D140" i="7"/>
  <c r="C141" i="7"/>
  <c r="D141" i="7"/>
  <c r="C142" i="7"/>
  <c r="D142" i="7"/>
  <c r="C143" i="7"/>
  <c r="D143" i="7"/>
  <c r="C144" i="7"/>
  <c r="D144" i="7"/>
  <c r="C145" i="7"/>
  <c r="D145" i="7"/>
  <c r="C146" i="7"/>
  <c r="D146" i="7"/>
  <c r="C147" i="7"/>
  <c r="D147" i="7"/>
  <c r="C148" i="7"/>
  <c r="D148" i="7"/>
  <c r="C149" i="7"/>
  <c r="D149" i="7"/>
  <c r="C150" i="7"/>
  <c r="D150" i="7"/>
  <c r="C151" i="7"/>
  <c r="D151" i="7"/>
  <c r="B152" i="7"/>
  <c r="C152" i="7"/>
  <c r="D152" i="7"/>
  <c r="C153" i="7"/>
  <c r="D153" i="7"/>
  <c r="C154" i="7"/>
  <c r="D154" i="7"/>
  <c r="C155" i="7"/>
  <c r="D155" i="7"/>
  <c r="C156" i="7"/>
  <c r="D156" i="7"/>
  <c r="C157" i="7"/>
  <c r="D157" i="7"/>
  <c r="C158" i="7"/>
  <c r="D158" i="7"/>
  <c r="C159" i="7"/>
  <c r="D159" i="7"/>
  <c r="C160" i="7"/>
  <c r="D160" i="7"/>
  <c r="C161" i="7"/>
  <c r="D161" i="7"/>
  <c r="C162" i="7"/>
  <c r="D162" i="7"/>
  <c r="C163" i="7"/>
  <c r="D163" i="7"/>
  <c r="C164" i="7"/>
  <c r="D164" i="7"/>
  <c r="C165" i="7"/>
  <c r="D165" i="7"/>
  <c r="C166" i="7"/>
  <c r="D166" i="7"/>
  <c r="C167" i="7"/>
  <c r="D167" i="7"/>
  <c r="C168" i="7"/>
  <c r="D168" i="7"/>
  <c r="C169" i="7"/>
  <c r="D169" i="7"/>
  <c r="C170" i="7"/>
  <c r="D170" i="7"/>
  <c r="C171" i="7"/>
  <c r="D171" i="7"/>
  <c r="C172" i="7"/>
  <c r="D172" i="7"/>
  <c r="C173" i="7"/>
  <c r="D173" i="7"/>
  <c r="C174" i="7"/>
  <c r="D174" i="7"/>
  <c r="C175" i="7"/>
  <c r="D175" i="7"/>
  <c r="C7" i="7"/>
  <c r="D7" i="7"/>
  <c r="B7" i="7"/>
  <c r="C8" i="7"/>
  <c r="D8" i="7"/>
  <c r="B8" i="7"/>
  <c r="C155" i="6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B175" i="7" s="1"/>
  <c r="C131" i="6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B151" i="7" s="1"/>
  <c r="C107" i="6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B127" i="7" s="1"/>
  <c r="C83" i="6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B103" i="7" s="1"/>
  <c r="C59" i="6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B79" i="7" s="1"/>
  <c r="C35" i="6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B55" i="7" s="1"/>
  <c r="C11" i="6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B31" i="7" s="1"/>
  <c r="E176" i="1"/>
  <c r="B107" i="7" l="1"/>
  <c r="B90" i="7"/>
  <c r="B15" i="7"/>
  <c r="B10" i="7"/>
  <c r="B115" i="7"/>
  <c r="B110" i="7"/>
  <c r="B23" i="7"/>
  <c r="B18" i="7"/>
  <c r="B11" i="7"/>
  <c r="B123" i="7"/>
  <c r="B118" i="7"/>
  <c r="B111" i="7"/>
  <c r="B26" i="7"/>
  <c r="B19" i="7"/>
  <c r="B126" i="7"/>
  <c r="B119" i="7"/>
  <c r="B27" i="7"/>
  <c r="B148" i="7"/>
  <c r="B138" i="7"/>
  <c r="B135" i="7"/>
  <c r="B50" i="7"/>
  <c r="B42" i="7"/>
  <c r="B34" i="7"/>
  <c r="B142" i="7"/>
  <c r="B139" i="7"/>
  <c r="B136" i="7"/>
  <c r="B102" i="7"/>
  <c r="B86" i="7"/>
  <c r="B51" i="7"/>
  <c r="B43" i="7"/>
  <c r="B35" i="7"/>
  <c r="B132" i="7"/>
  <c r="B146" i="7"/>
  <c r="B143" i="7"/>
  <c r="B140" i="7"/>
  <c r="B130" i="7"/>
  <c r="B98" i="7"/>
  <c r="B82" i="7"/>
  <c r="B54" i="7"/>
  <c r="B46" i="7"/>
  <c r="B38" i="7"/>
  <c r="B150" i="7"/>
  <c r="B147" i="7"/>
  <c r="B144" i="7"/>
  <c r="B134" i="7"/>
  <c r="B131" i="7"/>
  <c r="B122" i="7"/>
  <c r="B114" i="7"/>
  <c r="B106" i="7"/>
  <c r="B94" i="7"/>
  <c r="B47" i="7"/>
  <c r="B39" i="7"/>
  <c r="B30" i="7"/>
  <c r="B22" i="7"/>
  <c r="B14" i="7"/>
  <c r="B174" i="7"/>
  <c r="B170" i="7"/>
  <c r="B162" i="7"/>
  <c r="B154" i="7"/>
  <c r="B78" i="7"/>
  <c r="B74" i="7"/>
  <c r="B62" i="7"/>
  <c r="B58" i="7"/>
  <c r="B155" i="7"/>
  <c r="B99" i="7"/>
  <c r="B95" i="7"/>
  <c r="B91" i="7"/>
  <c r="B87" i="7"/>
  <c r="B172" i="7"/>
  <c r="B168" i="7"/>
  <c r="B164" i="7"/>
  <c r="B160" i="7"/>
  <c r="B124" i="7"/>
  <c r="B120" i="7"/>
  <c r="B116" i="7"/>
  <c r="B112" i="7"/>
  <c r="B108" i="7"/>
  <c r="B100" i="7"/>
  <c r="B96" i="7"/>
  <c r="B92" i="7"/>
  <c r="B88" i="7"/>
  <c r="B84" i="7"/>
  <c r="B76" i="7"/>
  <c r="B72" i="7"/>
  <c r="B68" i="7"/>
  <c r="B64" i="7"/>
  <c r="B60" i="7"/>
  <c r="B52" i="7"/>
  <c r="B48" i="7"/>
  <c r="B44" i="7"/>
  <c r="B40" i="7"/>
  <c r="B36" i="7"/>
  <c r="B28" i="7"/>
  <c r="B24" i="7"/>
  <c r="B20" i="7"/>
  <c r="B16" i="7"/>
  <c r="B12" i="7"/>
  <c r="B166" i="7"/>
  <c r="B158" i="7"/>
  <c r="B70" i="7"/>
  <c r="B66" i="7"/>
  <c r="B171" i="7"/>
  <c r="B167" i="7"/>
  <c r="B163" i="7"/>
  <c r="B159" i="7"/>
  <c r="B83" i="7"/>
  <c r="B75" i="7"/>
  <c r="B71" i="7"/>
  <c r="B67" i="7"/>
  <c r="B63" i="7"/>
  <c r="B59" i="7"/>
  <c r="B156" i="7"/>
  <c r="B173" i="7"/>
  <c r="B169" i="7"/>
  <c r="B165" i="7"/>
  <c r="B161" i="7"/>
  <c r="B157" i="7"/>
  <c r="B153" i="7"/>
  <c r="B149" i="7"/>
  <c r="B145" i="7"/>
  <c r="B141" i="7"/>
  <c r="B137" i="7"/>
  <c r="B133" i="7"/>
  <c r="B129" i="7"/>
  <c r="B125" i="7"/>
  <c r="B121" i="7"/>
  <c r="B117" i="7"/>
  <c r="B113" i="7"/>
  <c r="B109" i="7"/>
  <c r="B105" i="7"/>
  <c r="B101" i="7"/>
  <c r="B97" i="7"/>
  <c r="B93" i="7"/>
  <c r="B89" i="7"/>
  <c r="B85" i="7"/>
  <c r="B81" i="7"/>
  <c r="B77" i="7"/>
  <c r="B73" i="7"/>
  <c r="B69" i="7"/>
  <c r="B65" i="7"/>
  <c r="B61" i="7"/>
  <c r="B57" i="7"/>
  <c r="B53" i="7"/>
  <c r="B49" i="7"/>
  <c r="B45" i="7"/>
  <c r="B41" i="7"/>
  <c r="B37" i="7"/>
  <c r="B33" i="7"/>
  <c r="B29" i="7"/>
  <c r="B25" i="7"/>
  <c r="B21" i="7"/>
  <c r="B17" i="7"/>
  <c r="B13" i="7"/>
  <c r="B9" i="7"/>
  <c r="G3" i="6" l="1"/>
  <c r="D679" i="11" s="1"/>
  <c r="D680" i="11" s="1"/>
  <c r="A5" i="4" l="1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4" i="4"/>
  <c r="E23" i="3"/>
  <c r="F21" i="3"/>
  <c r="F18" i="3"/>
  <c r="C16" i="3"/>
  <c r="F13" i="3"/>
  <c r="E13" i="3"/>
  <c r="F12" i="3"/>
  <c r="F11" i="3"/>
  <c r="E11" i="3"/>
  <c r="F9" i="3"/>
  <c r="E9" i="3"/>
  <c r="F10" i="3" l="1"/>
  <c r="F23" i="3"/>
  <c r="G23" i="3" s="1"/>
  <c r="K3" i="2"/>
  <c r="H2" i="1"/>
  <c r="E4" i="1"/>
  <c r="E5" i="1" s="1"/>
  <c r="I8" i="1" s="1"/>
  <c r="G3" i="1"/>
  <c r="F3" i="1"/>
  <c r="E1" i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8" i="1"/>
  <c r="G8" i="1" s="1"/>
  <c r="D125" i="1"/>
  <c r="D126" i="1" s="1"/>
  <c r="D127" i="1" s="1"/>
  <c r="D128" i="1" s="1"/>
  <c r="D130" i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4" i="1"/>
  <c r="D145" i="1" s="1"/>
  <c r="D146" i="1" s="1"/>
  <c r="D147" i="1" s="1"/>
  <c r="D148" i="1" s="1"/>
  <c r="D149" i="1" s="1"/>
  <c r="D150" i="1" s="1"/>
  <c r="D151" i="1" s="1"/>
  <c r="D152" i="1" s="1"/>
  <c r="D154" i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1" i="1"/>
  <c r="D172" i="1" s="1"/>
  <c r="D173" i="1" s="1"/>
  <c r="D174" i="1" s="1"/>
  <c r="D117" i="1"/>
  <c r="D118" i="1" s="1"/>
  <c r="D119" i="1" s="1"/>
  <c r="D120" i="1" s="1"/>
  <c r="D121" i="1" s="1"/>
  <c r="D122" i="1" s="1"/>
  <c r="D106" i="1"/>
  <c r="D107" i="1" s="1"/>
  <c r="D108" i="1" s="1"/>
  <c r="D109" i="1" s="1"/>
  <c r="D110" i="1" s="1"/>
  <c r="D111" i="1" s="1"/>
  <c r="D112" i="1" s="1"/>
  <c r="D113" i="1" s="1"/>
  <c r="D114" i="1" s="1"/>
  <c r="D115" i="1" s="1"/>
  <c r="D98" i="1"/>
  <c r="D99" i="1" s="1"/>
  <c r="D100" i="1" s="1"/>
  <c r="D101" i="1" s="1"/>
  <c r="D102" i="1" s="1"/>
  <c r="D103" i="1" s="1"/>
  <c r="D104" i="1" s="1"/>
  <c r="D95" i="1"/>
  <c r="D96" i="1" s="1"/>
  <c r="D82" i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77" i="1"/>
  <c r="D78" i="1" s="1"/>
  <c r="D79" i="1" s="1"/>
  <c r="D80" i="1" s="1"/>
  <c r="D72" i="1"/>
  <c r="D73" i="1" s="1"/>
  <c r="D74" i="1" s="1"/>
  <c r="D75" i="1" s="1"/>
  <c r="D58" i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53" i="1"/>
  <c r="D54" i="1" s="1"/>
  <c r="D55" i="1" s="1"/>
  <c r="D56" i="1" s="1"/>
  <c r="D49" i="1"/>
  <c r="D50" i="1" s="1"/>
  <c r="D51" i="1" s="1"/>
  <c r="D34" i="1"/>
  <c r="D35" i="1" s="1"/>
  <c r="D36" i="1" s="1"/>
  <c r="D37" i="1" s="1"/>
  <c r="D29" i="1"/>
  <c r="D30" i="1" s="1"/>
  <c r="D31" i="1" s="1"/>
  <c r="D32" i="1" s="1"/>
  <c r="D23" i="1"/>
  <c r="D24" i="1" s="1"/>
  <c r="D25" i="1" s="1"/>
  <c r="D26" i="1" s="1"/>
  <c r="D27" i="1" s="1"/>
  <c r="D10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8" i="1"/>
  <c r="C153" i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29" i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05" i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81" i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57" i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H9" i="1" l="1"/>
  <c r="H8" i="1"/>
  <c r="D11" i="1"/>
  <c r="D12" i="1" s="1"/>
  <c r="D13" i="1" s="1"/>
  <c r="D14" i="1" s="1"/>
  <c r="D15" i="1" s="1"/>
  <c r="D16" i="1" s="1"/>
  <c r="D17" i="1" s="1"/>
  <c r="D18" i="1" s="1"/>
  <c r="D19" i="1" s="1"/>
  <c r="D20" i="1" s="1"/>
  <c r="I174" i="1"/>
  <c r="J174" i="1" s="1"/>
  <c r="I88" i="1"/>
  <c r="J88" i="1" s="1"/>
  <c r="I46" i="1"/>
  <c r="J46" i="1" s="1"/>
  <c r="H144" i="1"/>
  <c r="H102" i="1"/>
  <c r="H52" i="1"/>
  <c r="H174" i="1"/>
  <c r="H134" i="1"/>
  <c r="H91" i="1"/>
  <c r="H31" i="1"/>
  <c r="H166" i="1"/>
  <c r="H123" i="1"/>
  <c r="H80" i="1"/>
  <c r="H155" i="1"/>
  <c r="H112" i="1"/>
  <c r="H67" i="1"/>
  <c r="I131" i="1"/>
  <c r="J131" i="1" s="1"/>
  <c r="H171" i="1"/>
  <c r="H162" i="1"/>
  <c r="H151" i="1"/>
  <c r="H140" i="1"/>
  <c r="H130" i="1"/>
  <c r="H119" i="1"/>
  <c r="H108" i="1"/>
  <c r="H98" i="1"/>
  <c r="H87" i="1"/>
  <c r="H75" i="1"/>
  <c r="H61" i="1"/>
  <c r="H45" i="1"/>
  <c r="H24" i="1"/>
  <c r="I163" i="1"/>
  <c r="N163" i="1" s="1"/>
  <c r="I120" i="1"/>
  <c r="J120" i="1" s="1"/>
  <c r="I78" i="1"/>
  <c r="J78" i="1" s="1"/>
  <c r="I35" i="1"/>
  <c r="N35" i="1" s="1"/>
  <c r="G176" i="1"/>
  <c r="H170" i="1"/>
  <c r="H160" i="1"/>
  <c r="H150" i="1"/>
  <c r="H139" i="1"/>
  <c r="H128" i="1"/>
  <c r="H118" i="1"/>
  <c r="H107" i="1"/>
  <c r="H96" i="1"/>
  <c r="H86" i="1"/>
  <c r="H73" i="1"/>
  <c r="H59" i="1"/>
  <c r="H41" i="1"/>
  <c r="H20" i="1"/>
  <c r="I152" i="1"/>
  <c r="J152" i="1" s="1"/>
  <c r="I110" i="1"/>
  <c r="J110" i="1" s="1"/>
  <c r="I67" i="1"/>
  <c r="J67" i="1" s="1"/>
  <c r="I24" i="1"/>
  <c r="J24" i="1" s="1"/>
  <c r="H175" i="1"/>
  <c r="H167" i="1"/>
  <c r="H156" i="1"/>
  <c r="H146" i="1"/>
  <c r="H135" i="1"/>
  <c r="H124" i="1"/>
  <c r="H114" i="1"/>
  <c r="H103" i="1"/>
  <c r="H92" i="1"/>
  <c r="H82" i="1"/>
  <c r="H68" i="1"/>
  <c r="H53" i="1"/>
  <c r="H35" i="1"/>
  <c r="H13" i="1"/>
  <c r="I142" i="1"/>
  <c r="J142" i="1" s="1"/>
  <c r="I99" i="1"/>
  <c r="N99" i="1" s="1"/>
  <c r="I56" i="1"/>
  <c r="N56" i="1" s="1"/>
  <c r="I14" i="1"/>
  <c r="N14" i="1" s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1" i="1"/>
  <c r="I16" i="1"/>
  <c r="I22" i="1"/>
  <c r="I27" i="1"/>
  <c r="I32" i="1"/>
  <c r="I38" i="1"/>
  <c r="I43" i="1"/>
  <c r="I48" i="1"/>
  <c r="I54" i="1"/>
  <c r="I59" i="1"/>
  <c r="I64" i="1"/>
  <c r="I70" i="1"/>
  <c r="I75" i="1"/>
  <c r="I80" i="1"/>
  <c r="I86" i="1"/>
  <c r="I91" i="1"/>
  <c r="I96" i="1"/>
  <c r="I102" i="1"/>
  <c r="I107" i="1"/>
  <c r="I112" i="1"/>
  <c r="I118" i="1"/>
  <c r="I123" i="1"/>
  <c r="I128" i="1"/>
  <c r="I134" i="1"/>
  <c r="I139" i="1"/>
  <c r="I144" i="1"/>
  <c r="I150" i="1"/>
  <c r="I155" i="1"/>
  <c r="I160" i="1"/>
  <c r="I166" i="1"/>
  <c r="I171" i="1"/>
  <c r="I12" i="1"/>
  <c r="I18" i="1"/>
  <c r="I23" i="1"/>
  <c r="I28" i="1"/>
  <c r="I34" i="1"/>
  <c r="I39" i="1"/>
  <c r="I44" i="1"/>
  <c r="I50" i="1"/>
  <c r="I55" i="1"/>
  <c r="I60" i="1"/>
  <c r="I66" i="1"/>
  <c r="I71" i="1"/>
  <c r="I76" i="1"/>
  <c r="I82" i="1"/>
  <c r="I87" i="1"/>
  <c r="I92" i="1"/>
  <c r="I98" i="1"/>
  <c r="I103" i="1"/>
  <c r="I108" i="1"/>
  <c r="I114" i="1"/>
  <c r="I119" i="1"/>
  <c r="I124" i="1"/>
  <c r="I130" i="1"/>
  <c r="I135" i="1"/>
  <c r="I140" i="1"/>
  <c r="I146" i="1"/>
  <c r="I151" i="1"/>
  <c r="I156" i="1"/>
  <c r="I162" i="1"/>
  <c r="I167" i="1"/>
  <c r="I172" i="1"/>
  <c r="I170" i="1"/>
  <c r="I159" i="1"/>
  <c r="I148" i="1"/>
  <c r="I138" i="1"/>
  <c r="I127" i="1"/>
  <c r="I116" i="1"/>
  <c r="I106" i="1"/>
  <c r="I95" i="1"/>
  <c r="I84" i="1"/>
  <c r="I74" i="1"/>
  <c r="I63" i="1"/>
  <c r="I52" i="1"/>
  <c r="I42" i="1"/>
  <c r="I31" i="1"/>
  <c r="I20" i="1"/>
  <c r="I10" i="1"/>
  <c r="J14" i="1"/>
  <c r="H10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11" i="1"/>
  <c r="H16" i="1"/>
  <c r="H21" i="1"/>
  <c r="H27" i="1"/>
  <c r="H32" i="1"/>
  <c r="H37" i="1"/>
  <c r="H43" i="1"/>
  <c r="H48" i="1"/>
  <c r="H12" i="1"/>
  <c r="H17" i="1"/>
  <c r="H23" i="1"/>
  <c r="H28" i="1"/>
  <c r="H33" i="1"/>
  <c r="H39" i="1"/>
  <c r="H44" i="1"/>
  <c r="H49" i="1"/>
  <c r="H55" i="1"/>
  <c r="H60" i="1"/>
  <c r="H65" i="1"/>
  <c r="H71" i="1"/>
  <c r="H76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73" i="1"/>
  <c r="H169" i="1"/>
  <c r="H164" i="1"/>
  <c r="H159" i="1"/>
  <c r="H154" i="1"/>
  <c r="H148" i="1"/>
  <c r="H143" i="1"/>
  <c r="H138" i="1"/>
  <c r="H132" i="1"/>
  <c r="H127" i="1"/>
  <c r="H122" i="1"/>
  <c r="H116" i="1"/>
  <c r="H111" i="1"/>
  <c r="H106" i="1"/>
  <c r="H100" i="1"/>
  <c r="H95" i="1"/>
  <c r="H90" i="1"/>
  <c r="H84" i="1"/>
  <c r="H79" i="1"/>
  <c r="H72" i="1"/>
  <c r="H64" i="1"/>
  <c r="H57" i="1"/>
  <c r="H51" i="1"/>
  <c r="H40" i="1"/>
  <c r="H29" i="1"/>
  <c r="H19" i="1"/>
  <c r="I168" i="1"/>
  <c r="I158" i="1"/>
  <c r="I147" i="1"/>
  <c r="I136" i="1"/>
  <c r="I126" i="1"/>
  <c r="I115" i="1"/>
  <c r="I104" i="1"/>
  <c r="I94" i="1"/>
  <c r="I83" i="1"/>
  <c r="I72" i="1"/>
  <c r="I62" i="1"/>
  <c r="I51" i="1"/>
  <c r="I40" i="1"/>
  <c r="I30" i="1"/>
  <c r="I19" i="1"/>
  <c r="N110" i="1"/>
  <c r="H172" i="1"/>
  <c r="H168" i="1"/>
  <c r="H163" i="1"/>
  <c r="H158" i="1"/>
  <c r="H152" i="1"/>
  <c r="H147" i="1"/>
  <c r="H142" i="1"/>
  <c r="H136" i="1"/>
  <c r="H131" i="1"/>
  <c r="H126" i="1"/>
  <c r="H120" i="1"/>
  <c r="H115" i="1"/>
  <c r="H110" i="1"/>
  <c r="H104" i="1"/>
  <c r="H99" i="1"/>
  <c r="H94" i="1"/>
  <c r="H88" i="1"/>
  <c r="H83" i="1"/>
  <c r="H77" i="1"/>
  <c r="H69" i="1"/>
  <c r="H63" i="1"/>
  <c r="H56" i="1"/>
  <c r="H47" i="1"/>
  <c r="H36" i="1"/>
  <c r="H25" i="1"/>
  <c r="H15" i="1"/>
  <c r="I175" i="1"/>
  <c r="I164" i="1"/>
  <c r="I154" i="1"/>
  <c r="I143" i="1"/>
  <c r="I132" i="1"/>
  <c r="I122" i="1"/>
  <c r="I111" i="1"/>
  <c r="I100" i="1"/>
  <c r="I90" i="1"/>
  <c r="I79" i="1"/>
  <c r="I68" i="1"/>
  <c r="I58" i="1"/>
  <c r="I47" i="1"/>
  <c r="I36" i="1"/>
  <c r="I26" i="1"/>
  <c r="I15" i="1"/>
  <c r="G4" i="1"/>
  <c r="F4" i="1"/>
  <c r="F5" i="1" s="1"/>
  <c r="D38" i="1"/>
  <c r="D39" i="1" s="1"/>
  <c r="D40" i="1" s="1"/>
  <c r="D41" i="1" s="1"/>
  <c r="D42" i="1" s="1"/>
  <c r="D43" i="1" s="1"/>
  <c r="D44" i="1" s="1"/>
  <c r="D45" i="1" s="1"/>
  <c r="D46" i="1" s="1"/>
  <c r="N131" i="1" l="1"/>
  <c r="N174" i="1"/>
  <c r="N24" i="1"/>
  <c r="F176" i="6"/>
  <c r="K174" i="1"/>
  <c r="B170" i="4" s="1"/>
  <c r="C170" i="4" s="1"/>
  <c r="H165" i="6"/>
  <c r="O163" i="1"/>
  <c r="F48" i="6"/>
  <c r="K46" i="1"/>
  <c r="B42" i="4" s="1"/>
  <c r="C42" i="4" s="1"/>
  <c r="D176" i="1"/>
  <c r="H16" i="6"/>
  <c r="O14" i="1"/>
  <c r="F112" i="6"/>
  <c r="K110" i="1"/>
  <c r="B106" i="4" s="1"/>
  <c r="C106" i="4" s="1"/>
  <c r="H37" i="6"/>
  <c r="O35" i="1"/>
  <c r="F90" i="6"/>
  <c r="K88" i="1"/>
  <c r="B84" i="4" s="1"/>
  <c r="C84" i="4" s="1"/>
  <c r="H26" i="6"/>
  <c r="O24" i="1"/>
  <c r="F16" i="6"/>
  <c r="K14" i="1"/>
  <c r="B10" i="4" s="1"/>
  <c r="C10" i="4" s="1"/>
  <c r="O56" i="1"/>
  <c r="H58" i="6"/>
  <c r="F154" i="6"/>
  <c r="K152" i="1"/>
  <c r="B148" i="4" s="1"/>
  <c r="C148" i="4" s="1"/>
  <c r="F80" i="6"/>
  <c r="K78" i="1"/>
  <c r="B74" i="4" s="1"/>
  <c r="C74" i="4" s="1"/>
  <c r="K131" i="1"/>
  <c r="B127" i="4" s="1"/>
  <c r="C127" i="4" s="1"/>
  <c r="F133" i="6"/>
  <c r="F144" i="6"/>
  <c r="K142" i="1"/>
  <c r="B138" i="4" s="1"/>
  <c r="C138" i="4" s="1"/>
  <c r="F69" i="6"/>
  <c r="K67" i="1"/>
  <c r="B63" i="4" s="1"/>
  <c r="C63" i="4" s="1"/>
  <c r="H112" i="6"/>
  <c r="O110" i="1"/>
  <c r="H133" i="6"/>
  <c r="O131" i="1"/>
  <c r="H176" i="6"/>
  <c r="O174" i="1"/>
  <c r="H101" i="6"/>
  <c r="O99" i="1"/>
  <c r="F26" i="6"/>
  <c r="K24" i="1"/>
  <c r="B20" i="4" s="1"/>
  <c r="C20" i="4" s="1"/>
  <c r="F122" i="6"/>
  <c r="K120" i="1"/>
  <c r="B116" i="4" s="1"/>
  <c r="C116" i="4" s="1"/>
  <c r="J35" i="1"/>
  <c r="N46" i="1"/>
  <c r="N88" i="1"/>
  <c r="J56" i="1"/>
  <c r="N67" i="1"/>
  <c r="N142" i="1"/>
  <c r="J163" i="1"/>
  <c r="N152" i="1"/>
  <c r="N78" i="1"/>
  <c r="N120" i="1"/>
  <c r="J99" i="1"/>
  <c r="J47" i="1"/>
  <c r="N47" i="1"/>
  <c r="J30" i="1"/>
  <c r="N30" i="1"/>
  <c r="J158" i="1"/>
  <c r="N158" i="1"/>
  <c r="N31" i="1"/>
  <c r="J31" i="1"/>
  <c r="J116" i="1"/>
  <c r="N116" i="1"/>
  <c r="J140" i="1"/>
  <c r="N140" i="1"/>
  <c r="J98" i="1"/>
  <c r="N98" i="1"/>
  <c r="J34" i="1"/>
  <c r="N34" i="1"/>
  <c r="J155" i="1"/>
  <c r="N155" i="1"/>
  <c r="J112" i="1"/>
  <c r="N112" i="1"/>
  <c r="J70" i="1"/>
  <c r="N70" i="1"/>
  <c r="J27" i="1"/>
  <c r="N27" i="1"/>
  <c r="J157" i="1"/>
  <c r="N157" i="1"/>
  <c r="J125" i="1"/>
  <c r="N125" i="1"/>
  <c r="J93" i="1"/>
  <c r="N93" i="1"/>
  <c r="J61" i="1"/>
  <c r="N61" i="1"/>
  <c r="J29" i="1"/>
  <c r="N29" i="1"/>
  <c r="J13" i="1"/>
  <c r="N13" i="1"/>
  <c r="J143" i="1"/>
  <c r="N143" i="1"/>
  <c r="J126" i="1"/>
  <c r="N126" i="1"/>
  <c r="N135" i="1"/>
  <c r="J135" i="1"/>
  <c r="J150" i="1"/>
  <c r="N150" i="1"/>
  <c r="J22" i="1"/>
  <c r="N22" i="1"/>
  <c r="J105" i="1"/>
  <c r="N105" i="1"/>
  <c r="J41" i="1"/>
  <c r="N41" i="1"/>
  <c r="J132" i="1"/>
  <c r="N132" i="1"/>
  <c r="N115" i="1"/>
  <c r="J115" i="1"/>
  <c r="J8" i="1"/>
  <c r="I7" i="1"/>
  <c r="I6" i="1"/>
  <c r="N8" i="1"/>
  <c r="J74" i="1"/>
  <c r="N74" i="1"/>
  <c r="N159" i="1"/>
  <c r="J159" i="1"/>
  <c r="J119" i="1"/>
  <c r="N119" i="1"/>
  <c r="J76" i="1"/>
  <c r="N76" i="1"/>
  <c r="N55" i="1"/>
  <c r="J55" i="1"/>
  <c r="J12" i="1"/>
  <c r="N12" i="1"/>
  <c r="J134" i="1"/>
  <c r="N134" i="1"/>
  <c r="J91" i="1"/>
  <c r="N91" i="1"/>
  <c r="J48" i="1"/>
  <c r="N48" i="1"/>
  <c r="J173" i="1"/>
  <c r="N173" i="1"/>
  <c r="J141" i="1"/>
  <c r="N141" i="1"/>
  <c r="J109" i="1"/>
  <c r="N109" i="1"/>
  <c r="J77" i="1"/>
  <c r="N77" i="1"/>
  <c r="J45" i="1"/>
  <c r="N45" i="1"/>
  <c r="J15" i="1"/>
  <c r="N15" i="1"/>
  <c r="J100" i="1"/>
  <c r="N100" i="1"/>
  <c r="N83" i="1"/>
  <c r="J83" i="1"/>
  <c r="J42" i="1"/>
  <c r="N42" i="1"/>
  <c r="J127" i="1"/>
  <c r="N127" i="1"/>
  <c r="J156" i="1"/>
  <c r="N156" i="1"/>
  <c r="J92" i="1"/>
  <c r="N92" i="1"/>
  <c r="J50" i="1"/>
  <c r="N50" i="1"/>
  <c r="J171" i="1"/>
  <c r="N171" i="1"/>
  <c r="J128" i="1"/>
  <c r="N128" i="1"/>
  <c r="J86" i="1"/>
  <c r="N86" i="1"/>
  <c r="J64" i="1"/>
  <c r="N64" i="1"/>
  <c r="J43" i="1"/>
  <c r="N43" i="1"/>
  <c r="J169" i="1"/>
  <c r="N169" i="1"/>
  <c r="J153" i="1"/>
  <c r="N153" i="1"/>
  <c r="J137" i="1"/>
  <c r="N137" i="1"/>
  <c r="J89" i="1"/>
  <c r="N89" i="1"/>
  <c r="J73" i="1"/>
  <c r="N73" i="1"/>
  <c r="J57" i="1"/>
  <c r="N57" i="1"/>
  <c r="J25" i="1"/>
  <c r="N25" i="1"/>
  <c r="J9" i="1"/>
  <c r="N9" i="1"/>
  <c r="J26" i="1"/>
  <c r="N26" i="1"/>
  <c r="J68" i="1"/>
  <c r="N68" i="1"/>
  <c r="J111" i="1"/>
  <c r="N111" i="1"/>
  <c r="J154" i="1"/>
  <c r="N154" i="1"/>
  <c r="N51" i="1"/>
  <c r="J51" i="1"/>
  <c r="J94" i="1"/>
  <c r="N94" i="1"/>
  <c r="J136" i="1"/>
  <c r="N136" i="1"/>
  <c r="J10" i="1"/>
  <c r="N10" i="1"/>
  <c r="J52" i="1"/>
  <c r="N52" i="1"/>
  <c r="J95" i="1"/>
  <c r="N95" i="1"/>
  <c r="J138" i="1"/>
  <c r="N138" i="1"/>
  <c r="J172" i="1"/>
  <c r="N172" i="1"/>
  <c r="N151" i="1"/>
  <c r="J151" i="1"/>
  <c r="J130" i="1"/>
  <c r="N130" i="1"/>
  <c r="J108" i="1"/>
  <c r="N108" i="1"/>
  <c r="N87" i="1"/>
  <c r="J87" i="1"/>
  <c r="J66" i="1"/>
  <c r="N66" i="1"/>
  <c r="J44" i="1"/>
  <c r="N44" i="1"/>
  <c r="N23" i="1"/>
  <c r="J23" i="1"/>
  <c r="J166" i="1"/>
  <c r="N166" i="1"/>
  <c r="J144" i="1"/>
  <c r="N144" i="1"/>
  <c r="J123" i="1"/>
  <c r="N123" i="1"/>
  <c r="J102" i="1"/>
  <c r="N102" i="1"/>
  <c r="J80" i="1"/>
  <c r="N80" i="1"/>
  <c r="J59" i="1"/>
  <c r="N59" i="1"/>
  <c r="J38" i="1"/>
  <c r="N38" i="1"/>
  <c r="J16" i="1"/>
  <c r="N16" i="1"/>
  <c r="J165" i="1"/>
  <c r="N165" i="1"/>
  <c r="J149" i="1"/>
  <c r="N149" i="1"/>
  <c r="J133" i="1"/>
  <c r="N133" i="1"/>
  <c r="J117" i="1"/>
  <c r="N117" i="1"/>
  <c r="J101" i="1"/>
  <c r="N101" i="1"/>
  <c r="J85" i="1"/>
  <c r="N85" i="1"/>
  <c r="J69" i="1"/>
  <c r="N69" i="1"/>
  <c r="J53" i="1"/>
  <c r="N53" i="1"/>
  <c r="J37" i="1"/>
  <c r="N37" i="1"/>
  <c r="J21" i="1"/>
  <c r="N21" i="1"/>
  <c r="J90" i="1"/>
  <c r="N90" i="1"/>
  <c r="J175" i="1"/>
  <c r="N175" i="1"/>
  <c r="J72" i="1"/>
  <c r="N72" i="1"/>
  <c r="J162" i="1"/>
  <c r="N162" i="1"/>
  <c r="J58" i="1"/>
  <c r="N58" i="1"/>
  <c r="J40" i="1"/>
  <c r="N40" i="1"/>
  <c r="J168" i="1"/>
  <c r="N168" i="1"/>
  <c r="J84" i="1"/>
  <c r="N84" i="1"/>
  <c r="J170" i="1"/>
  <c r="N170" i="1"/>
  <c r="J114" i="1"/>
  <c r="N114" i="1"/>
  <c r="N71" i="1"/>
  <c r="J71" i="1"/>
  <c r="J28" i="1"/>
  <c r="N28" i="1"/>
  <c r="J107" i="1"/>
  <c r="N107" i="1"/>
  <c r="J121" i="1"/>
  <c r="N121" i="1"/>
  <c r="J36" i="1"/>
  <c r="N36" i="1"/>
  <c r="J79" i="1"/>
  <c r="N79" i="1"/>
  <c r="J122" i="1"/>
  <c r="N122" i="1"/>
  <c r="J164" i="1"/>
  <c r="N164" i="1"/>
  <c r="H6" i="1"/>
  <c r="H176" i="1"/>
  <c r="N19" i="1"/>
  <c r="J19" i="1"/>
  <c r="J62" i="1"/>
  <c r="N62" i="1"/>
  <c r="J104" i="1"/>
  <c r="N104" i="1"/>
  <c r="N147" i="1"/>
  <c r="J147" i="1"/>
  <c r="G5" i="1"/>
  <c r="I5" i="1" s="1"/>
  <c r="J20" i="1"/>
  <c r="N20" i="1"/>
  <c r="J63" i="1"/>
  <c r="N63" i="1"/>
  <c r="J106" i="1"/>
  <c r="N106" i="1"/>
  <c r="J148" i="1"/>
  <c r="N148" i="1"/>
  <c r="J167" i="1"/>
  <c r="N167" i="1"/>
  <c r="J146" i="1"/>
  <c r="N146" i="1"/>
  <c r="J124" i="1"/>
  <c r="N124" i="1"/>
  <c r="J103" i="1"/>
  <c r="N103" i="1"/>
  <c r="J82" i="1"/>
  <c r="N82" i="1"/>
  <c r="J60" i="1"/>
  <c r="N60" i="1"/>
  <c r="J39" i="1"/>
  <c r="N39" i="1"/>
  <c r="J18" i="1"/>
  <c r="N18" i="1"/>
  <c r="J160" i="1"/>
  <c r="N160" i="1"/>
  <c r="J139" i="1"/>
  <c r="N139" i="1"/>
  <c r="J118" i="1"/>
  <c r="N118" i="1"/>
  <c r="J96" i="1"/>
  <c r="N96" i="1"/>
  <c r="J75" i="1"/>
  <c r="N75" i="1"/>
  <c r="J54" i="1"/>
  <c r="N54" i="1"/>
  <c r="J32" i="1"/>
  <c r="N32" i="1"/>
  <c r="J11" i="1"/>
  <c r="N11" i="1"/>
  <c r="J161" i="1"/>
  <c r="N161" i="1"/>
  <c r="J145" i="1"/>
  <c r="N145" i="1"/>
  <c r="J129" i="1"/>
  <c r="N129" i="1"/>
  <c r="J113" i="1"/>
  <c r="N113" i="1"/>
  <c r="J97" i="1"/>
  <c r="N97" i="1"/>
  <c r="J81" i="1"/>
  <c r="N81" i="1"/>
  <c r="J65" i="1"/>
  <c r="N65" i="1"/>
  <c r="J49" i="1"/>
  <c r="N49" i="1"/>
  <c r="J33" i="1"/>
  <c r="N33" i="1"/>
  <c r="J17" i="1"/>
  <c r="N17" i="1"/>
  <c r="H5" i="1"/>
  <c r="O49" i="1" l="1"/>
  <c r="H51" i="6"/>
  <c r="O113" i="1"/>
  <c r="H115" i="6"/>
  <c r="H56" i="6"/>
  <c r="O54" i="1"/>
  <c r="H141" i="6"/>
  <c r="O139" i="1"/>
  <c r="H148" i="6"/>
  <c r="O146" i="1"/>
  <c r="F35" i="6"/>
  <c r="K33" i="1"/>
  <c r="B29" i="4" s="1"/>
  <c r="C29" i="4" s="1"/>
  <c r="F67" i="6"/>
  <c r="K65" i="1"/>
  <c r="B61" i="4" s="1"/>
  <c r="C61" i="4" s="1"/>
  <c r="F99" i="6"/>
  <c r="K97" i="1"/>
  <c r="B93" i="4" s="1"/>
  <c r="C93" i="4" s="1"/>
  <c r="K129" i="1"/>
  <c r="B125" i="4" s="1"/>
  <c r="C125" i="4" s="1"/>
  <c r="F131" i="6"/>
  <c r="F163" i="6"/>
  <c r="K161" i="1"/>
  <c r="B157" i="4" s="1"/>
  <c r="C157" i="4" s="1"/>
  <c r="F34" i="6"/>
  <c r="K32" i="1"/>
  <c r="B28" i="4" s="1"/>
  <c r="C28" i="4" s="1"/>
  <c r="F77" i="6"/>
  <c r="K75" i="1"/>
  <c r="B71" i="4" s="1"/>
  <c r="C71" i="4" s="1"/>
  <c r="F120" i="6"/>
  <c r="K118" i="1"/>
  <c r="B114" i="4" s="1"/>
  <c r="C114" i="4" s="1"/>
  <c r="F162" i="6"/>
  <c r="K160" i="1"/>
  <c r="B156" i="4" s="1"/>
  <c r="C156" i="4" s="1"/>
  <c r="F41" i="6"/>
  <c r="K39" i="1"/>
  <c r="B35" i="4" s="1"/>
  <c r="C35" i="4" s="1"/>
  <c r="F84" i="6"/>
  <c r="K82" i="1"/>
  <c r="B78" i="4" s="1"/>
  <c r="C78" i="4" s="1"/>
  <c r="F126" i="6"/>
  <c r="K124" i="1"/>
  <c r="B120" i="4" s="1"/>
  <c r="C120" i="4" s="1"/>
  <c r="K167" i="1"/>
  <c r="B163" i="4" s="1"/>
  <c r="C163" i="4" s="1"/>
  <c r="F169" i="6"/>
  <c r="F108" i="6"/>
  <c r="K106" i="1"/>
  <c r="B102" i="4" s="1"/>
  <c r="C102" i="4" s="1"/>
  <c r="F22" i="6"/>
  <c r="K20" i="1"/>
  <c r="B16" i="4" s="1"/>
  <c r="C16" i="4" s="1"/>
  <c r="O104" i="1"/>
  <c r="H106" i="6"/>
  <c r="F21" i="6"/>
  <c r="K19" i="1"/>
  <c r="B15" i="4" s="1"/>
  <c r="C15" i="4" s="1"/>
  <c r="O164" i="1"/>
  <c r="H166" i="6"/>
  <c r="H81" i="6"/>
  <c r="O79" i="1"/>
  <c r="O121" i="1"/>
  <c r="H123" i="6"/>
  <c r="O28" i="1"/>
  <c r="H30" i="6"/>
  <c r="H116" i="6"/>
  <c r="O114" i="1"/>
  <c r="O84" i="1"/>
  <c r="H86" i="6"/>
  <c r="O40" i="1"/>
  <c r="H42" i="6"/>
  <c r="H164" i="6"/>
  <c r="O162" i="1"/>
  <c r="H177" i="6"/>
  <c r="O175" i="1"/>
  <c r="O21" i="1"/>
  <c r="H23" i="6"/>
  <c r="O53" i="1"/>
  <c r="H55" i="6"/>
  <c r="O85" i="1"/>
  <c r="H87" i="6"/>
  <c r="O117" i="1"/>
  <c r="H119" i="6"/>
  <c r="O149" i="1"/>
  <c r="H151" i="6"/>
  <c r="H18" i="6"/>
  <c r="O16" i="1"/>
  <c r="H61" i="6"/>
  <c r="O59" i="1"/>
  <c r="H104" i="6"/>
  <c r="O102" i="1"/>
  <c r="O144" i="1"/>
  <c r="H146" i="6"/>
  <c r="F25" i="6"/>
  <c r="K23" i="1"/>
  <c r="B19" i="4" s="1"/>
  <c r="C19" i="4" s="1"/>
  <c r="H68" i="6"/>
  <c r="O66" i="1"/>
  <c r="H110" i="6"/>
  <c r="O108" i="1"/>
  <c r="F153" i="6"/>
  <c r="K151" i="1"/>
  <c r="B147" i="4" s="1"/>
  <c r="C147" i="4" s="1"/>
  <c r="H140" i="6"/>
  <c r="O138" i="1"/>
  <c r="O52" i="1"/>
  <c r="H54" i="6"/>
  <c r="H138" i="6"/>
  <c r="O136" i="1"/>
  <c r="F53" i="6"/>
  <c r="K51" i="1"/>
  <c r="B47" i="4" s="1"/>
  <c r="C47" i="4" s="1"/>
  <c r="H113" i="6"/>
  <c r="O111" i="1"/>
  <c r="H28" i="6"/>
  <c r="O26" i="1"/>
  <c r="O25" i="1"/>
  <c r="H27" i="6"/>
  <c r="O73" i="1"/>
  <c r="H75" i="6"/>
  <c r="O137" i="1"/>
  <c r="H139" i="6"/>
  <c r="O169" i="1"/>
  <c r="H171" i="6"/>
  <c r="H66" i="6"/>
  <c r="O64" i="1"/>
  <c r="O128" i="1"/>
  <c r="H130" i="6"/>
  <c r="H52" i="6"/>
  <c r="O50" i="1"/>
  <c r="O156" i="1"/>
  <c r="H158" i="6"/>
  <c r="H44" i="6"/>
  <c r="O42" i="1"/>
  <c r="O100" i="1"/>
  <c r="H102" i="6"/>
  <c r="O45" i="1"/>
  <c r="H47" i="6"/>
  <c r="O109" i="1"/>
  <c r="H111" i="6"/>
  <c r="O173" i="1"/>
  <c r="H175" i="6"/>
  <c r="H93" i="6"/>
  <c r="O91" i="1"/>
  <c r="O12" i="1"/>
  <c r="H14" i="6"/>
  <c r="O76" i="1"/>
  <c r="H78" i="6"/>
  <c r="F161" i="6"/>
  <c r="K159" i="1"/>
  <c r="B155" i="4" s="1"/>
  <c r="C155" i="4" s="1"/>
  <c r="O8" i="1"/>
  <c r="H10" i="6"/>
  <c r="K115" i="1"/>
  <c r="B111" i="4" s="1"/>
  <c r="C111" i="4" s="1"/>
  <c r="F117" i="6"/>
  <c r="O41" i="1"/>
  <c r="H43" i="6"/>
  <c r="H24" i="6"/>
  <c r="O22" i="1"/>
  <c r="K135" i="1"/>
  <c r="B131" i="4" s="1"/>
  <c r="C131" i="4" s="1"/>
  <c r="F137" i="6"/>
  <c r="H145" i="6"/>
  <c r="O143" i="1"/>
  <c r="O29" i="1"/>
  <c r="H31" i="6"/>
  <c r="O93" i="1"/>
  <c r="H95" i="6"/>
  <c r="O157" i="1"/>
  <c r="H159" i="6"/>
  <c r="H72" i="6"/>
  <c r="O70" i="1"/>
  <c r="H157" i="6"/>
  <c r="O155" i="1"/>
  <c r="H100" i="6"/>
  <c r="O98" i="1"/>
  <c r="O116" i="1"/>
  <c r="H118" i="6"/>
  <c r="H160" i="6"/>
  <c r="O158" i="1"/>
  <c r="H49" i="6"/>
  <c r="O47" i="1"/>
  <c r="H80" i="6"/>
  <c r="O78" i="1"/>
  <c r="H69" i="6"/>
  <c r="O67" i="1"/>
  <c r="F37" i="6"/>
  <c r="K35" i="1"/>
  <c r="B31" i="4" s="1"/>
  <c r="C31" i="4" s="1"/>
  <c r="H13" i="6"/>
  <c r="O11" i="1"/>
  <c r="O60" i="1"/>
  <c r="H62" i="6"/>
  <c r="H65" i="6"/>
  <c r="O63" i="1"/>
  <c r="F166" i="6"/>
  <c r="K164" i="1"/>
  <c r="B160" i="4" s="1"/>
  <c r="C160" i="4" s="1"/>
  <c r="F86" i="6"/>
  <c r="K84" i="1"/>
  <c r="B80" i="4" s="1"/>
  <c r="C80" i="4" s="1"/>
  <c r="K21" i="1"/>
  <c r="B17" i="4" s="1"/>
  <c r="C17" i="4" s="1"/>
  <c r="F23" i="6"/>
  <c r="F18" i="6"/>
  <c r="K16" i="1"/>
  <c r="B12" i="4" s="1"/>
  <c r="C12" i="4" s="1"/>
  <c r="F146" i="6"/>
  <c r="K144" i="1"/>
  <c r="B140" i="4" s="1"/>
  <c r="C140" i="4" s="1"/>
  <c r="H153" i="6"/>
  <c r="O151" i="1"/>
  <c r="F138" i="6"/>
  <c r="K136" i="1"/>
  <c r="B132" i="4" s="1"/>
  <c r="C132" i="4" s="1"/>
  <c r="K25" i="1"/>
  <c r="B21" i="4" s="1"/>
  <c r="C21" i="4" s="1"/>
  <c r="F27" i="6"/>
  <c r="K137" i="1"/>
  <c r="B133" i="4" s="1"/>
  <c r="C133" i="4" s="1"/>
  <c r="F139" i="6"/>
  <c r="F130" i="6"/>
  <c r="K128" i="1"/>
  <c r="B124" i="4" s="1"/>
  <c r="C124" i="4" s="1"/>
  <c r="F44" i="6"/>
  <c r="K42" i="1"/>
  <c r="B38" i="4" s="1"/>
  <c r="C38" i="4" s="1"/>
  <c r="F47" i="6"/>
  <c r="K45" i="1"/>
  <c r="B41" i="4" s="1"/>
  <c r="C41" i="4" s="1"/>
  <c r="K173" i="1"/>
  <c r="B169" i="4" s="1"/>
  <c r="C169" i="4" s="1"/>
  <c r="F175" i="6"/>
  <c r="F93" i="6"/>
  <c r="K91" i="1"/>
  <c r="B87" i="4" s="1"/>
  <c r="C87" i="4" s="1"/>
  <c r="F78" i="6"/>
  <c r="K76" i="1"/>
  <c r="B72" i="4" s="1"/>
  <c r="C72" i="4" s="1"/>
  <c r="H161" i="6"/>
  <c r="O159" i="1"/>
  <c r="F43" i="6"/>
  <c r="K41" i="1"/>
  <c r="B37" i="4" s="1"/>
  <c r="C37" i="4" s="1"/>
  <c r="K143" i="1"/>
  <c r="B139" i="4" s="1"/>
  <c r="C139" i="4" s="1"/>
  <c r="F145" i="6"/>
  <c r="K155" i="1"/>
  <c r="B151" i="4" s="1"/>
  <c r="C151" i="4" s="1"/>
  <c r="F157" i="6"/>
  <c r="H154" i="6"/>
  <c r="O152" i="1"/>
  <c r="H116" i="4"/>
  <c r="E116" i="4"/>
  <c r="D116" i="4"/>
  <c r="F116" i="4"/>
  <c r="H63" i="4"/>
  <c r="F63" i="4"/>
  <c r="E63" i="4"/>
  <c r="D63" i="4"/>
  <c r="H148" i="4"/>
  <c r="D148" i="4"/>
  <c r="F148" i="4"/>
  <c r="E148" i="4"/>
  <c r="H10" i="4"/>
  <c r="E10" i="4"/>
  <c r="D10" i="4"/>
  <c r="F10" i="4"/>
  <c r="H84" i="4"/>
  <c r="F84" i="4"/>
  <c r="D84" i="4"/>
  <c r="E84" i="4"/>
  <c r="H106" i="4"/>
  <c r="F106" i="4"/>
  <c r="D106" i="4"/>
  <c r="E106" i="4"/>
  <c r="O81" i="1"/>
  <c r="H83" i="6"/>
  <c r="H98" i="6"/>
  <c r="O96" i="1"/>
  <c r="H105" i="6"/>
  <c r="O103" i="1"/>
  <c r="O148" i="1"/>
  <c r="H150" i="6"/>
  <c r="F106" i="6"/>
  <c r="K104" i="1"/>
  <c r="B100" i="4" s="1"/>
  <c r="C100" i="4" s="1"/>
  <c r="F81" i="6"/>
  <c r="K79" i="1"/>
  <c r="B75" i="4" s="1"/>
  <c r="C75" i="4" s="1"/>
  <c r="F116" i="6"/>
  <c r="K114" i="1"/>
  <c r="B110" i="4" s="1"/>
  <c r="C110" i="4" s="1"/>
  <c r="F164" i="6"/>
  <c r="K162" i="1"/>
  <c r="B158" i="4" s="1"/>
  <c r="C158" i="4" s="1"/>
  <c r="F55" i="6"/>
  <c r="K53" i="1"/>
  <c r="B49" i="4" s="1"/>
  <c r="C49" i="4" s="1"/>
  <c r="K149" i="1"/>
  <c r="B145" i="4" s="1"/>
  <c r="C145" i="4" s="1"/>
  <c r="F151" i="6"/>
  <c r="H25" i="6"/>
  <c r="O23" i="1"/>
  <c r="F113" i="6"/>
  <c r="K111" i="1"/>
  <c r="B107" i="4" s="1"/>
  <c r="C107" i="4" s="1"/>
  <c r="H117" i="6"/>
  <c r="O115" i="1"/>
  <c r="F24" i="6"/>
  <c r="K22" i="1"/>
  <c r="B18" i="4" s="1"/>
  <c r="C18" i="4" s="1"/>
  <c r="H137" i="6"/>
  <c r="O135" i="1"/>
  <c r="F31" i="6"/>
  <c r="K29" i="1"/>
  <c r="B25" i="4" s="1"/>
  <c r="C25" i="4" s="1"/>
  <c r="F95" i="6"/>
  <c r="K93" i="1"/>
  <c r="B89" i="4" s="1"/>
  <c r="C89" i="4" s="1"/>
  <c r="F159" i="6"/>
  <c r="K157" i="1"/>
  <c r="B153" i="4" s="1"/>
  <c r="C153" i="4" s="1"/>
  <c r="F72" i="6"/>
  <c r="K70" i="1"/>
  <c r="B66" i="4" s="1"/>
  <c r="C66" i="4" s="1"/>
  <c r="F100" i="6"/>
  <c r="K98" i="1"/>
  <c r="B94" i="4" s="1"/>
  <c r="C94" i="4" s="1"/>
  <c r="F160" i="6"/>
  <c r="K158" i="1"/>
  <c r="B154" i="4" s="1"/>
  <c r="C154" i="4" s="1"/>
  <c r="F49" i="6"/>
  <c r="K47" i="1"/>
  <c r="B43" i="4" s="1"/>
  <c r="C43" i="4" s="1"/>
  <c r="F58" i="6"/>
  <c r="K56" i="1"/>
  <c r="B52" i="4" s="1"/>
  <c r="C52" i="4" s="1"/>
  <c r="K17" i="1"/>
  <c r="B13" i="4" s="1"/>
  <c r="C13" i="4" s="1"/>
  <c r="F19" i="6"/>
  <c r="K49" i="1"/>
  <c r="B45" i="4" s="1"/>
  <c r="C45" i="4" s="1"/>
  <c r="F51" i="6"/>
  <c r="K81" i="1"/>
  <c r="B77" i="4" s="1"/>
  <c r="C77" i="4" s="1"/>
  <c r="F83" i="6"/>
  <c r="K113" i="1"/>
  <c r="B109" i="4" s="1"/>
  <c r="C109" i="4" s="1"/>
  <c r="F115" i="6"/>
  <c r="F147" i="6"/>
  <c r="K145" i="1"/>
  <c r="B141" i="4" s="1"/>
  <c r="C141" i="4" s="1"/>
  <c r="F13" i="6"/>
  <c r="K11" i="1"/>
  <c r="B7" i="4" s="1"/>
  <c r="C7" i="4" s="1"/>
  <c r="F56" i="6"/>
  <c r="K54" i="1"/>
  <c r="B50" i="4" s="1"/>
  <c r="C50" i="4" s="1"/>
  <c r="F98" i="6"/>
  <c r="K96" i="1"/>
  <c r="B92" i="4" s="1"/>
  <c r="C92" i="4" s="1"/>
  <c r="F141" i="6"/>
  <c r="K139" i="1"/>
  <c r="B135" i="4" s="1"/>
  <c r="C135" i="4" s="1"/>
  <c r="F20" i="6"/>
  <c r="K18" i="1"/>
  <c r="B14" i="4" s="1"/>
  <c r="C14" i="4" s="1"/>
  <c r="F62" i="6"/>
  <c r="K60" i="1"/>
  <c r="B56" i="4" s="1"/>
  <c r="C56" i="4" s="1"/>
  <c r="F105" i="6"/>
  <c r="K103" i="1"/>
  <c r="B99" i="4" s="1"/>
  <c r="C99" i="4" s="1"/>
  <c r="F148" i="6"/>
  <c r="K146" i="1"/>
  <c r="B142" i="4" s="1"/>
  <c r="C142" i="4" s="1"/>
  <c r="F150" i="6"/>
  <c r="K148" i="1"/>
  <c r="B144" i="4" s="1"/>
  <c r="C144" i="4" s="1"/>
  <c r="F65" i="6"/>
  <c r="K63" i="1"/>
  <c r="B59" i="4" s="1"/>
  <c r="C59" i="4" s="1"/>
  <c r="K147" i="1"/>
  <c r="B143" i="4" s="1"/>
  <c r="C143" i="4" s="1"/>
  <c r="F149" i="6"/>
  <c r="H64" i="6"/>
  <c r="O62" i="1"/>
  <c r="H124" i="6"/>
  <c r="O122" i="1"/>
  <c r="H38" i="6"/>
  <c r="O36" i="1"/>
  <c r="H109" i="6"/>
  <c r="O107" i="1"/>
  <c r="F73" i="6"/>
  <c r="K71" i="1"/>
  <c r="B67" i="4" s="1"/>
  <c r="C67" i="4" s="1"/>
  <c r="H172" i="6"/>
  <c r="O170" i="1"/>
  <c r="H170" i="6"/>
  <c r="O168" i="1"/>
  <c r="H60" i="6"/>
  <c r="O58" i="1"/>
  <c r="O72" i="1"/>
  <c r="H74" i="6"/>
  <c r="H92" i="6"/>
  <c r="O90" i="1"/>
  <c r="O37" i="1"/>
  <c r="H39" i="6"/>
  <c r="O69" i="1"/>
  <c r="H71" i="6"/>
  <c r="O101" i="1"/>
  <c r="H103" i="6"/>
  <c r="O133" i="1"/>
  <c r="H135" i="6"/>
  <c r="O165" i="1"/>
  <c r="H167" i="6"/>
  <c r="H40" i="6"/>
  <c r="O38" i="1"/>
  <c r="H82" i="6"/>
  <c r="O80" i="1"/>
  <c r="H125" i="6"/>
  <c r="O123" i="1"/>
  <c r="H168" i="6"/>
  <c r="O166" i="1"/>
  <c r="O44" i="1"/>
  <c r="H46" i="6"/>
  <c r="F89" i="6"/>
  <c r="K87" i="1"/>
  <c r="B83" i="4" s="1"/>
  <c r="C83" i="4" s="1"/>
  <c r="H132" i="6"/>
  <c r="O130" i="1"/>
  <c r="O172" i="1"/>
  <c r="H174" i="6"/>
  <c r="H97" i="6"/>
  <c r="O95" i="1"/>
  <c r="H12" i="6"/>
  <c r="O10" i="1"/>
  <c r="H96" i="6"/>
  <c r="O94" i="1"/>
  <c r="H156" i="6"/>
  <c r="O154" i="1"/>
  <c r="O68" i="1"/>
  <c r="H70" i="6"/>
  <c r="O9" i="1"/>
  <c r="H11" i="6"/>
  <c r="O57" i="1"/>
  <c r="H59" i="6"/>
  <c r="O89" i="1"/>
  <c r="H91" i="6"/>
  <c r="O153" i="1"/>
  <c r="H155" i="6"/>
  <c r="H45" i="6"/>
  <c r="O43" i="1"/>
  <c r="H88" i="6"/>
  <c r="O86" i="1"/>
  <c r="H173" i="6"/>
  <c r="O171" i="1"/>
  <c r="O92" i="1"/>
  <c r="H94" i="6"/>
  <c r="H129" i="6"/>
  <c r="O127" i="1"/>
  <c r="F85" i="6"/>
  <c r="K83" i="1"/>
  <c r="B79" i="4" s="1"/>
  <c r="C79" i="4" s="1"/>
  <c r="H17" i="6"/>
  <c r="O15" i="1"/>
  <c r="O77" i="1"/>
  <c r="H79" i="6"/>
  <c r="O141" i="1"/>
  <c r="H143" i="6"/>
  <c r="H50" i="6"/>
  <c r="O48" i="1"/>
  <c r="H136" i="6"/>
  <c r="O134" i="1"/>
  <c r="F57" i="6"/>
  <c r="K55" i="1"/>
  <c r="B51" i="4" s="1"/>
  <c r="C51" i="4" s="1"/>
  <c r="H121" i="6"/>
  <c r="O119" i="1"/>
  <c r="H76" i="6"/>
  <c r="O74" i="1"/>
  <c r="O132" i="1"/>
  <c r="H134" i="6"/>
  <c r="O105" i="1"/>
  <c r="H107" i="6"/>
  <c r="H152" i="6"/>
  <c r="O150" i="1"/>
  <c r="H128" i="6"/>
  <c r="O126" i="1"/>
  <c r="O13" i="1"/>
  <c r="H15" i="6"/>
  <c r="O61" i="1"/>
  <c r="H63" i="6"/>
  <c r="O125" i="1"/>
  <c r="H127" i="6"/>
  <c r="H29" i="6"/>
  <c r="O27" i="1"/>
  <c r="O112" i="1"/>
  <c r="H114" i="6"/>
  <c r="H36" i="6"/>
  <c r="O34" i="1"/>
  <c r="O140" i="1"/>
  <c r="H142" i="6"/>
  <c r="F33" i="6"/>
  <c r="K31" i="1"/>
  <c r="B27" i="4" s="1"/>
  <c r="C27" i="4" s="1"/>
  <c r="H32" i="6"/>
  <c r="O30" i="1"/>
  <c r="F101" i="6"/>
  <c r="K99" i="1"/>
  <c r="B95" i="4" s="1"/>
  <c r="C95" i="4" s="1"/>
  <c r="K163" i="1"/>
  <c r="B159" i="4" s="1"/>
  <c r="C159" i="4" s="1"/>
  <c r="F165" i="6"/>
  <c r="O88" i="1"/>
  <c r="H90" i="6"/>
  <c r="H127" i="4"/>
  <c r="F127" i="4"/>
  <c r="E127" i="4"/>
  <c r="D127" i="4"/>
  <c r="H42" i="4"/>
  <c r="D42" i="4"/>
  <c r="E42" i="4"/>
  <c r="F42" i="4"/>
  <c r="H170" i="4"/>
  <c r="F170" i="4"/>
  <c r="D170" i="4"/>
  <c r="E170" i="4"/>
  <c r="G170" i="4" s="1"/>
  <c r="O17" i="1"/>
  <c r="H19" i="6"/>
  <c r="O145" i="1"/>
  <c r="H147" i="6"/>
  <c r="H20" i="6"/>
  <c r="O18" i="1"/>
  <c r="H21" i="6"/>
  <c r="O19" i="1"/>
  <c r="F123" i="6"/>
  <c r="K121" i="1"/>
  <c r="B117" i="4" s="1"/>
  <c r="C117" i="4" s="1"/>
  <c r="F30" i="6"/>
  <c r="K28" i="1"/>
  <c r="B24" i="4" s="1"/>
  <c r="C24" i="4" s="1"/>
  <c r="F42" i="6"/>
  <c r="K40" i="1"/>
  <c r="B36" i="4" s="1"/>
  <c r="C36" i="4" s="1"/>
  <c r="K175" i="1"/>
  <c r="B171" i="4" s="1"/>
  <c r="C171" i="4" s="1"/>
  <c r="F177" i="6"/>
  <c r="F87" i="6"/>
  <c r="K85" i="1"/>
  <c r="B81" i="4" s="1"/>
  <c r="C81" i="4" s="1"/>
  <c r="F119" i="6"/>
  <c r="K117" i="1"/>
  <c r="B113" i="4" s="1"/>
  <c r="C113" i="4" s="1"/>
  <c r="F61" i="6"/>
  <c r="K59" i="1"/>
  <c r="B55" i="4" s="1"/>
  <c r="C55" i="4" s="1"/>
  <c r="F104" i="6"/>
  <c r="K102" i="1"/>
  <c r="B98" i="4" s="1"/>
  <c r="C98" i="4" s="1"/>
  <c r="F68" i="6"/>
  <c r="K66" i="1"/>
  <c r="B62" i="4" s="1"/>
  <c r="C62" i="4" s="1"/>
  <c r="F110" i="6"/>
  <c r="K108" i="1"/>
  <c r="B104" i="4" s="1"/>
  <c r="C104" i="4" s="1"/>
  <c r="F140" i="6"/>
  <c r="K138" i="1"/>
  <c r="B134" i="4" s="1"/>
  <c r="C134" i="4" s="1"/>
  <c r="F54" i="6"/>
  <c r="K52" i="1"/>
  <c r="B48" i="4" s="1"/>
  <c r="C48" i="4" s="1"/>
  <c r="H53" i="6"/>
  <c r="O51" i="1"/>
  <c r="F28" i="6"/>
  <c r="K26" i="1"/>
  <c r="B22" i="4" s="1"/>
  <c r="C22" i="4" s="1"/>
  <c r="K73" i="1"/>
  <c r="B69" i="4" s="1"/>
  <c r="C69" i="4" s="1"/>
  <c r="F75" i="6"/>
  <c r="F171" i="6"/>
  <c r="K169" i="1"/>
  <c r="B165" i="4" s="1"/>
  <c r="C165" i="4" s="1"/>
  <c r="F66" i="6"/>
  <c r="K64" i="1"/>
  <c r="B60" i="4" s="1"/>
  <c r="C60" i="4" s="1"/>
  <c r="F52" i="6"/>
  <c r="K50" i="1"/>
  <c r="B46" i="4" s="1"/>
  <c r="C46" i="4" s="1"/>
  <c r="F158" i="6"/>
  <c r="K156" i="1"/>
  <c r="B152" i="4" s="1"/>
  <c r="C152" i="4" s="1"/>
  <c r="F102" i="6"/>
  <c r="K100" i="1"/>
  <c r="B96" i="4" s="1"/>
  <c r="C96" i="4" s="1"/>
  <c r="F111" i="6"/>
  <c r="K109" i="1"/>
  <c r="B105" i="4" s="1"/>
  <c r="C105" i="4" s="1"/>
  <c r="F14" i="6"/>
  <c r="K12" i="1"/>
  <c r="B8" i="4" s="1"/>
  <c r="C8" i="4" s="1"/>
  <c r="F118" i="6"/>
  <c r="K116" i="1"/>
  <c r="B112" i="4" s="1"/>
  <c r="C112" i="4" s="1"/>
  <c r="O33" i="1"/>
  <c r="H35" i="6"/>
  <c r="O65" i="1"/>
  <c r="H67" i="6"/>
  <c r="O97" i="1"/>
  <c r="H99" i="6"/>
  <c r="O129" i="1"/>
  <c r="H131" i="6"/>
  <c r="O161" i="1"/>
  <c r="H163" i="6"/>
  <c r="O32" i="1"/>
  <c r="H34" i="6"/>
  <c r="H77" i="6"/>
  <c r="O75" i="1"/>
  <c r="H120" i="6"/>
  <c r="O118" i="1"/>
  <c r="O160" i="1"/>
  <c r="H162" i="6"/>
  <c r="H41" i="6"/>
  <c r="O39" i="1"/>
  <c r="H84" i="6"/>
  <c r="O82" i="1"/>
  <c r="O124" i="1"/>
  <c r="H126" i="6"/>
  <c r="H169" i="6"/>
  <c r="O167" i="1"/>
  <c r="H108" i="6"/>
  <c r="O106" i="1"/>
  <c r="O20" i="1"/>
  <c r="H22" i="6"/>
  <c r="H149" i="6"/>
  <c r="O147" i="1"/>
  <c r="F64" i="6"/>
  <c r="K62" i="1"/>
  <c r="B58" i="4" s="1"/>
  <c r="C58" i="4" s="1"/>
  <c r="F124" i="6"/>
  <c r="K122" i="1"/>
  <c r="B118" i="4" s="1"/>
  <c r="C118" i="4" s="1"/>
  <c r="F38" i="6"/>
  <c r="K36" i="1"/>
  <c r="B32" i="4" s="1"/>
  <c r="C32" i="4" s="1"/>
  <c r="K107" i="1"/>
  <c r="B103" i="4" s="1"/>
  <c r="C103" i="4" s="1"/>
  <c r="F109" i="6"/>
  <c r="H73" i="6"/>
  <c r="O71" i="1"/>
  <c r="F172" i="6"/>
  <c r="K170" i="1"/>
  <c r="B166" i="4" s="1"/>
  <c r="C166" i="4" s="1"/>
  <c r="F170" i="6"/>
  <c r="K168" i="1"/>
  <c r="B164" i="4" s="1"/>
  <c r="C164" i="4" s="1"/>
  <c r="F60" i="6"/>
  <c r="K58" i="1"/>
  <c r="B54" i="4" s="1"/>
  <c r="C54" i="4" s="1"/>
  <c r="F74" i="6"/>
  <c r="K72" i="1"/>
  <c r="B68" i="4" s="1"/>
  <c r="C68" i="4" s="1"/>
  <c r="F92" i="6"/>
  <c r="K90" i="1"/>
  <c r="B86" i="4" s="1"/>
  <c r="C86" i="4" s="1"/>
  <c r="K37" i="1"/>
  <c r="B33" i="4" s="1"/>
  <c r="C33" i="4" s="1"/>
  <c r="F39" i="6"/>
  <c r="F71" i="6"/>
  <c r="K69" i="1"/>
  <c r="B65" i="4" s="1"/>
  <c r="C65" i="4" s="1"/>
  <c r="K101" i="1"/>
  <c r="B97" i="4" s="1"/>
  <c r="C97" i="4" s="1"/>
  <c r="F103" i="6"/>
  <c r="F135" i="6"/>
  <c r="K133" i="1"/>
  <c r="B129" i="4" s="1"/>
  <c r="C129" i="4" s="1"/>
  <c r="F167" i="6"/>
  <c r="K165" i="1"/>
  <c r="B161" i="4" s="1"/>
  <c r="C161" i="4" s="1"/>
  <c r="F40" i="6"/>
  <c r="K38" i="1"/>
  <c r="B34" i="4" s="1"/>
  <c r="C34" i="4" s="1"/>
  <c r="F82" i="6"/>
  <c r="K80" i="1"/>
  <c r="B76" i="4" s="1"/>
  <c r="C76" i="4" s="1"/>
  <c r="K123" i="1"/>
  <c r="B119" i="4" s="1"/>
  <c r="C119" i="4" s="1"/>
  <c r="F125" i="6"/>
  <c r="F168" i="6"/>
  <c r="K166" i="1"/>
  <c r="B162" i="4" s="1"/>
  <c r="C162" i="4" s="1"/>
  <c r="F46" i="6"/>
  <c r="K44" i="1"/>
  <c r="B40" i="4" s="1"/>
  <c r="C40" i="4" s="1"/>
  <c r="H89" i="6"/>
  <c r="O87" i="1"/>
  <c r="F132" i="6"/>
  <c r="K130" i="1"/>
  <c r="B126" i="4" s="1"/>
  <c r="C126" i="4" s="1"/>
  <c r="K172" i="1"/>
  <c r="B168" i="4" s="1"/>
  <c r="C168" i="4" s="1"/>
  <c r="F174" i="6"/>
  <c r="K95" i="1"/>
  <c r="B91" i="4" s="1"/>
  <c r="C91" i="4" s="1"/>
  <c r="F97" i="6"/>
  <c r="F12" i="6"/>
  <c r="K10" i="1"/>
  <c r="B6" i="4" s="1"/>
  <c r="C6" i="4" s="1"/>
  <c r="F96" i="6"/>
  <c r="K94" i="1"/>
  <c r="B90" i="4" s="1"/>
  <c r="C90" i="4" s="1"/>
  <c r="F156" i="6"/>
  <c r="K154" i="1"/>
  <c r="B150" i="4" s="1"/>
  <c r="C150" i="4" s="1"/>
  <c r="F70" i="6"/>
  <c r="K68" i="1"/>
  <c r="B64" i="4" s="1"/>
  <c r="C64" i="4" s="1"/>
  <c r="K9" i="1"/>
  <c r="B5" i="4" s="1"/>
  <c r="C5" i="4" s="1"/>
  <c r="F11" i="6"/>
  <c r="F59" i="6"/>
  <c r="K57" i="1"/>
  <c r="B53" i="4" s="1"/>
  <c r="C53" i="4" s="1"/>
  <c r="K89" i="1"/>
  <c r="B85" i="4" s="1"/>
  <c r="C85" i="4" s="1"/>
  <c r="F91" i="6"/>
  <c r="F155" i="6"/>
  <c r="K153" i="1"/>
  <c r="B149" i="4" s="1"/>
  <c r="C149" i="4" s="1"/>
  <c r="F45" i="6"/>
  <c r="K43" i="1"/>
  <c r="B39" i="4" s="1"/>
  <c r="C39" i="4" s="1"/>
  <c r="F88" i="6"/>
  <c r="K86" i="1"/>
  <c r="B82" i="4" s="1"/>
  <c r="C82" i="4" s="1"/>
  <c r="F173" i="6"/>
  <c r="K171" i="1"/>
  <c r="B167" i="4" s="1"/>
  <c r="C167" i="4" s="1"/>
  <c r="F94" i="6"/>
  <c r="K92" i="1"/>
  <c r="B88" i="4" s="1"/>
  <c r="C88" i="4" s="1"/>
  <c r="F129" i="6"/>
  <c r="K127" i="1"/>
  <c r="B123" i="4" s="1"/>
  <c r="C123" i="4" s="1"/>
  <c r="H85" i="6"/>
  <c r="O83" i="1"/>
  <c r="F17" i="6"/>
  <c r="K15" i="1"/>
  <c r="B11" i="4" s="1"/>
  <c r="C11" i="4" s="1"/>
  <c r="F79" i="6"/>
  <c r="K77" i="1"/>
  <c r="B73" i="4" s="1"/>
  <c r="C73" i="4" s="1"/>
  <c r="F143" i="6"/>
  <c r="K141" i="1"/>
  <c r="B137" i="4" s="1"/>
  <c r="C137" i="4" s="1"/>
  <c r="F50" i="6"/>
  <c r="K48" i="1"/>
  <c r="B44" i="4" s="1"/>
  <c r="C44" i="4" s="1"/>
  <c r="F136" i="6"/>
  <c r="K134" i="1"/>
  <c r="B130" i="4" s="1"/>
  <c r="C130" i="4" s="1"/>
  <c r="H57" i="6"/>
  <c r="O55" i="1"/>
  <c r="F121" i="6"/>
  <c r="K119" i="1"/>
  <c r="B115" i="4" s="1"/>
  <c r="C115" i="4" s="1"/>
  <c r="F76" i="6"/>
  <c r="K74" i="1"/>
  <c r="B70" i="4" s="1"/>
  <c r="C70" i="4" s="1"/>
  <c r="F10" i="6"/>
  <c r="K8" i="1"/>
  <c r="F134" i="6"/>
  <c r="K132" i="1"/>
  <c r="B128" i="4" s="1"/>
  <c r="C128" i="4" s="1"/>
  <c r="F107" i="6"/>
  <c r="K105" i="1"/>
  <c r="B101" i="4" s="1"/>
  <c r="C101" i="4" s="1"/>
  <c r="F152" i="6"/>
  <c r="K150" i="1"/>
  <c r="B146" i="4" s="1"/>
  <c r="C146" i="4" s="1"/>
  <c r="F128" i="6"/>
  <c r="K126" i="1"/>
  <c r="B122" i="4" s="1"/>
  <c r="C122" i="4" s="1"/>
  <c r="F15" i="6"/>
  <c r="K13" i="1"/>
  <c r="B9" i="4" s="1"/>
  <c r="C9" i="4" s="1"/>
  <c r="K61" i="1"/>
  <c r="B57" i="4" s="1"/>
  <c r="C57" i="4" s="1"/>
  <c r="F63" i="6"/>
  <c r="F127" i="6"/>
  <c r="K125" i="1"/>
  <c r="B121" i="4" s="1"/>
  <c r="C121" i="4" s="1"/>
  <c r="F29" i="6"/>
  <c r="K27" i="1"/>
  <c r="B23" i="4" s="1"/>
  <c r="C23" i="4" s="1"/>
  <c r="F114" i="6"/>
  <c r="K112" i="1"/>
  <c r="B108" i="4" s="1"/>
  <c r="C108" i="4" s="1"/>
  <c r="F36" i="6"/>
  <c r="K34" i="1"/>
  <c r="B30" i="4" s="1"/>
  <c r="C30" i="4" s="1"/>
  <c r="F142" i="6"/>
  <c r="K140" i="1"/>
  <c r="B136" i="4" s="1"/>
  <c r="C136" i="4" s="1"/>
  <c r="H33" i="6"/>
  <c r="O31" i="1"/>
  <c r="F32" i="6"/>
  <c r="K30" i="1"/>
  <c r="B26" i="4" s="1"/>
  <c r="C26" i="4" s="1"/>
  <c r="H122" i="6"/>
  <c r="O120" i="1"/>
  <c r="H144" i="6"/>
  <c r="O142" i="1"/>
  <c r="H48" i="6"/>
  <c r="O46" i="1"/>
  <c r="H20" i="4"/>
  <c r="E20" i="4"/>
  <c r="F20" i="4"/>
  <c r="D20" i="4"/>
  <c r="H138" i="4"/>
  <c r="E138" i="4"/>
  <c r="F138" i="4"/>
  <c r="D138" i="4"/>
  <c r="H74" i="4"/>
  <c r="E74" i="4"/>
  <c r="F74" i="4"/>
  <c r="D74" i="4"/>
  <c r="K6" i="2"/>
  <c r="K10" i="2"/>
  <c r="K5" i="2"/>
  <c r="B6" i="2"/>
  <c r="B10" i="2"/>
  <c r="B8" i="2"/>
  <c r="B9" i="2"/>
  <c r="K7" i="2"/>
  <c r="B7" i="2"/>
  <c r="B4" i="2"/>
  <c r="B5" i="2"/>
  <c r="K8" i="2"/>
  <c r="K9" i="2"/>
  <c r="K4" i="2"/>
  <c r="N176" i="1"/>
  <c r="J176" i="1"/>
  <c r="J7" i="1"/>
  <c r="N7" i="1"/>
  <c r="G74" i="4" l="1"/>
  <c r="I74" i="4" s="1"/>
  <c r="G138" i="4"/>
  <c r="I138" i="4" s="1"/>
  <c r="G20" i="4"/>
  <c r="I20" i="4" s="1"/>
  <c r="I170" i="4"/>
  <c r="O176" i="1"/>
  <c r="G10" i="4"/>
  <c r="I10" i="4" s="1"/>
  <c r="G148" i="4"/>
  <c r="G63" i="4"/>
  <c r="I63" i="4" s="1"/>
  <c r="H30" i="4"/>
  <c r="E30" i="4"/>
  <c r="D30" i="4"/>
  <c r="F30" i="4"/>
  <c r="H122" i="4"/>
  <c r="D122" i="4"/>
  <c r="E122" i="4"/>
  <c r="F122" i="4"/>
  <c r="H137" i="4"/>
  <c r="D137" i="4"/>
  <c r="F137" i="4"/>
  <c r="E137" i="4"/>
  <c r="H123" i="4"/>
  <c r="E123" i="4"/>
  <c r="F123" i="4"/>
  <c r="D123" i="4"/>
  <c r="H32" i="4"/>
  <c r="D32" i="4"/>
  <c r="F32" i="4"/>
  <c r="E32" i="4"/>
  <c r="H8" i="4"/>
  <c r="F8" i="4"/>
  <c r="D8" i="4"/>
  <c r="E8" i="4"/>
  <c r="H46" i="4"/>
  <c r="E46" i="4"/>
  <c r="D46" i="4"/>
  <c r="F46" i="4"/>
  <c r="H48" i="4"/>
  <c r="D48" i="4"/>
  <c r="F48" i="4"/>
  <c r="E48" i="4"/>
  <c r="H98" i="4"/>
  <c r="D98" i="4"/>
  <c r="E98" i="4"/>
  <c r="F98" i="4"/>
  <c r="E465" i="11"/>
  <c r="E633" i="11"/>
  <c r="H83" i="4"/>
  <c r="D83" i="4"/>
  <c r="F83" i="4"/>
  <c r="E83" i="4"/>
  <c r="H67" i="4"/>
  <c r="D67" i="4"/>
  <c r="F67" i="4"/>
  <c r="E67" i="4"/>
  <c r="H59" i="4"/>
  <c r="E59" i="4"/>
  <c r="D59" i="4"/>
  <c r="F59" i="4"/>
  <c r="H142" i="4"/>
  <c r="D142" i="4"/>
  <c r="F142" i="4"/>
  <c r="E142" i="4"/>
  <c r="H56" i="4"/>
  <c r="D56" i="4"/>
  <c r="F56" i="4"/>
  <c r="E56" i="4"/>
  <c r="H135" i="4"/>
  <c r="E135" i="4"/>
  <c r="D135" i="4"/>
  <c r="F135" i="4"/>
  <c r="D50" i="4"/>
  <c r="F50" i="4"/>
  <c r="H50" i="4"/>
  <c r="E50" i="4"/>
  <c r="H141" i="4"/>
  <c r="F141" i="4"/>
  <c r="D141" i="4"/>
  <c r="E141" i="4"/>
  <c r="H43" i="4"/>
  <c r="E43" i="4"/>
  <c r="D43" i="4"/>
  <c r="F43" i="4"/>
  <c r="H94" i="4"/>
  <c r="F94" i="4"/>
  <c r="E94" i="4"/>
  <c r="D94" i="4"/>
  <c r="H153" i="4"/>
  <c r="D153" i="4"/>
  <c r="E153" i="4"/>
  <c r="F153" i="4"/>
  <c r="H25" i="4"/>
  <c r="F25" i="4"/>
  <c r="E25" i="4"/>
  <c r="D25" i="4"/>
  <c r="H18" i="4"/>
  <c r="E18" i="4"/>
  <c r="D18" i="4"/>
  <c r="F18" i="4"/>
  <c r="H107" i="4"/>
  <c r="E107" i="4"/>
  <c r="D107" i="4"/>
  <c r="F107" i="4"/>
  <c r="H158" i="4"/>
  <c r="F158" i="4"/>
  <c r="E158" i="4"/>
  <c r="D158" i="4"/>
  <c r="H75" i="4"/>
  <c r="E75" i="4"/>
  <c r="D75" i="4"/>
  <c r="F75" i="4"/>
  <c r="H151" i="4"/>
  <c r="E151" i="4"/>
  <c r="D151" i="4"/>
  <c r="F151" i="4"/>
  <c r="H169" i="4"/>
  <c r="F169" i="4"/>
  <c r="E169" i="4"/>
  <c r="D169" i="4"/>
  <c r="H133" i="4"/>
  <c r="F133" i="4"/>
  <c r="E133" i="4"/>
  <c r="D133" i="4"/>
  <c r="H17" i="4"/>
  <c r="D17" i="4"/>
  <c r="E17" i="4"/>
  <c r="F17" i="4"/>
  <c r="E348" i="11"/>
  <c r="E516" i="11"/>
  <c r="E358" i="11"/>
  <c r="E526" i="11"/>
  <c r="E444" i="11"/>
  <c r="E612" i="11"/>
  <c r="H4" i="6"/>
  <c r="H6" i="6"/>
  <c r="H5" i="6"/>
  <c r="H3" i="6"/>
  <c r="E679" i="11" s="1"/>
  <c r="H47" i="4"/>
  <c r="F47" i="4"/>
  <c r="E47" i="4"/>
  <c r="D47" i="4"/>
  <c r="H147" i="4"/>
  <c r="D147" i="4"/>
  <c r="F147" i="4"/>
  <c r="E147" i="4"/>
  <c r="H15" i="4"/>
  <c r="F15" i="4"/>
  <c r="E15" i="4"/>
  <c r="D15" i="4"/>
  <c r="H16" i="4"/>
  <c r="F16" i="4"/>
  <c r="E16" i="4"/>
  <c r="D16" i="4"/>
  <c r="H78" i="4"/>
  <c r="D78" i="4"/>
  <c r="F78" i="4"/>
  <c r="E78" i="4"/>
  <c r="H156" i="4"/>
  <c r="E156" i="4"/>
  <c r="D156" i="4"/>
  <c r="F156" i="4"/>
  <c r="H71" i="4"/>
  <c r="F71" i="4"/>
  <c r="D71" i="4"/>
  <c r="E71" i="4"/>
  <c r="E157" i="4"/>
  <c r="H157" i="4"/>
  <c r="F157" i="4"/>
  <c r="D157" i="4"/>
  <c r="F93" i="4"/>
  <c r="H93" i="4"/>
  <c r="D93" i="4"/>
  <c r="E93" i="4"/>
  <c r="F29" i="4"/>
  <c r="H29" i="4"/>
  <c r="E29" i="4"/>
  <c r="D29" i="4"/>
  <c r="H23" i="4"/>
  <c r="D23" i="4"/>
  <c r="F23" i="4"/>
  <c r="E23" i="4"/>
  <c r="H101" i="4"/>
  <c r="D101" i="4"/>
  <c r="F101" i="4"/>
  <c r="E101" i="4"/>
  <c r="K7" i="1"/>
  <c r="B4" i="4"/>
  <c r="C4" i="4" s="1"/>
  <c r="H115" i="4"/>
  <c r="E115" i="4"/>
  <c r="F115" i="4"/>
  <c r="D115" i="4"/>
  <c r="H130" i="4"/>
  <c r="E130" i="4"/>
  <c r="D130" i="4"/>
  <c r="F130" i="4"/>
  <c r="H11" i="4"/>
  <c r="E11" i="4"/>
  <c r="F11" i="4"/>
  <c r="D11" i="4"/>
  <c r="H167" i="4"/>
  <c r="E167" i="4"/>
  <c r="D167" i="4"/>
  <c r="F167" i="4"/>
  <c r="H39" i="4"/>
  <c r="F39" i="4"/>
  <c r="D39" i="4"/>
  <c r="E39" i="4"/>
  <c r="H68" i="4"/>
  <c r="E68" i="4"/>
  <c r="F68" i="4"/>
  <c r="D68" i="4"/>
  <c r="H58" i="4"/>
  <c r="D58" i="4"/>
  <c r="E58" i="4"/>
  <c r="F58" i="4"/>
  <c r="H96" i="4"/>
  <c r="F96" i="4"/>
  <c r="D96" i="4"/>
  <c r="E96" i="4"/>
  <c r="H165" i="4"/>
  <c r="D165" i="4"/>
  <c r="F165" i="4"/>
  <c r="E165" i="4"/>
  <c r="E22" i="4"/>
  <c r="H22" i="4"/>
  <c r="F22" i="4"/>
  <c r="D22" i="4"/>
  <c r="H104" i="4"/>
  <c r="F104" i="4"/>
  <c r="E104" i="4"/>
  <c r="D104" i="4"/>
  <c r="F113" i="4"/>
  <c r="D113" i="4"/>
  <c r="H113" i="4"/>
  <c r="E113" i="4"/>
  <c r="H24" i="4"/>
  <c r="D24" i="4"/>
  <c r="F24" i="4"/>
  <c r="E24" i="4"/>
  <c r="H57" i="4"/>
  <c r="F57" i="4"/>
  <c r="E57" i="4"/>
  <c r="D57" i="4"/>
  <c r="F5" i="6"/>
  <c r="F6" i="6"/>
  <c r="F4" i="6"/>
  <c r="F3" i="6"/>
  <c r="H85" i="4"/>
  <c r="D85" i="4"/>
  <c r="F85" i="4"/>
  <c r="E85" i="4"/>
  <c r="H5" i="4"/>
  <c r="D5" i="4"/>
  <c r="F5" i="4"/>
  <c r="E5" i="4"/>
  <c r="H168" i="4"/>
  <c r="F168" i="4"/>
  <c r="E168" i="4"/>
  <c r="D168" i="4"/>
  <c r="H97" i="4"/>
  <c r="F97" i="4"/>
  <c r="D97" i="4"/>
  <c r="E97" i="4"/>
  <c r="H33" i="4"/>
  <c r="E33" i="4"/>
  <c r="D33" i="4"/>
  <c r="F33" i="4"/>
  <c r="H171" i="4"/>
  <c r="E171" i="4"/>
  <c r="F171" i="4"/>
  <c r="D171" i="4"/>
  <c r="G42" i="4"/>
  <c r="I42" i="4" s="1"/>
  <c r="G127" i="4"/>
  <c r="I127" i="4" s="1"/>
  <c r="H159" i="4"/>
  <c r="F159" i="4"/>
  <c r="E159" i="4"/>
  <c r="D159" i="4"/>
  <c r="D77" i="4"/>
  <c r="H77" i="4"/>
  <c r="E77" i="4"/>
  <c r="F77" i="4"/>
  <c r="H13" i="4"/>
  <c r="F13" i="4"/>
  <c r="D13" i="4"/>
  <c r="E13" i="4"/>
  <c r="H145" i="4"/>
  <c r="F145" i="4"/>
  <c r="E145" i="4"/>
  <c r="D145" i="4"/>
  <c r="E497" i="11"/>
  <c r="E665" i="11"/>
  <c r="H87" i="4"/>
  <c r="D87" i="4"/>
  <c r="F87" i="4"/>
  <c r="E87" i="4"/>
  <c r="H41" i="4"/>
  <c r="D41" i="4"/>
  <c r="F41" i="4"/>
  <c r="E41" i="4"/>
  <c r="H124" i="4"/>
  <c r="E124" i="4"/>
  <c r="D124" i="4"/>
  <c r="F124" i="4"/>
  <c r="H12" i="4"/>
  <c r="E12" i="4"/>
  <c r="D12" i="4"/>
  <c r="F12" i="4"/>
  <c r="H80" i="4"/>
  <c r="F80" i="4"/>
  <c r="D80" i="4"/>
  <c r="E80" i="4"/>
  <c r="H131" i="4"/>
  <c r="D131" i="4"/>
  <c r="F131" i="4"/>
  <c r="E131" i="4"/>
  <c r="O7" i="1"/>
  <c r="H163" i="4"/>
  <c r="E163" i="4"/>
  <c r="F163" i="4"/>
  <c r="D163" i="4"/>
  <c r="H6" i="4"/>
  <c r="D6" i="4"/>
  <c r="F6" i="4"/>
  <c r="E6" i="4"/>
  <c r="H162" i="4"/>
  <c r="F162" i="4"/>
  <c r="E162" i="4"/>
  <c r="D162" i="4"/>
  <c r="H161" i="4"/>
  <c r="D161" i="4"/>
  <c r="E161" i="4"/>
  <c r="F161" i="4"/>
  <c r="F164" i="4"/>
  <c r="E164" i="4"/>
  <c r="H164" i="4"/>
  <c r="D164" i="4"/>
  <c r="D9" i="4"/>
  <c r="F9" i="4"/>
  <c r="H9" i="4"/>
  <c r="E9" i="4"/>
  <c r="H146" i="4"/>
  <c r="F146" i="4"/>
  <c r="D146" i="4"/>
  <c r="E146" i="4"/>
  <c r="H128" i="4"/>
  <c r="D128" i="4"/>
  <c r="E128" i="4"/>
  <c r="F128" i="4"/>
  <c r="H70" i="4"/>
  <c r="D70" i="4"/>
  <c r="E70" i="4"/>
  <c r="F70" i="4"/>
  <c r="H73" i="4"/>
  <c r="F73" i="4"/>
  <c r="E73" i="4"/>
  <c r="D73" i="4"/>
  <c r="H88" i="4"/>
  <c r="D88" i="4"/>
  <c r="F88" i="4"/>
  <c r="E88" i="4"/>
  <c r="H82" i="4"/>
  <c r="F82" i="4"/>
  <c r="D82" i="4"/>
  <c r="E82" i="4"/>
  <c r="H149" i="4"/>
  <c r="D149" i="4"/>
  <c r="F149" i="4"/>
  <c r="E149" i="4"/>
  <c r="H53" i="4"/>
  <c r="E53" i="4"/>
  <c r="D53" i="4"/>
  <c r="F53" i="4"/>
  <c r="H90" i="4"/>
  <c r="E90" i="4"/>
  <c r="F90" i="4"/>
  <c r="D90" i="4"/>
  <c r="H40" i="4"/>
  <c r="F40" i="4"/>
  <c r="E40" i="4"/>
  <c r="D40" i="4"/>
  <c r="E129" i="4"/>
  <c r="F129" i="4"/>
  <c r="H129" i="4"/>
  <c r="D129" i="4"/>
  <c r="D65" i="4"/>
  <c r="F65" i="4"/>
  <c r="H65" i="4"/>
  <c r="E65" i="4"/>
  <c r="H86" i="4"/>
  <c r="D86" i="4"/>
  <c r="E86" i="4"/>
  <c r="F86" i="4"/>
  <c r="E118" i="4"/>
  <c r="D118" i="4"/>
  <c r="H118" i="4"/>
  <c r="F118" i="4"/>
  <c r="H112" i="4"/>
  <c r="E112" i="4"/>
  <c r="F112" i="4"/>
  <c r="D112" i="4"/>
  <c r="H152" i="4"/>
  <c r="D152" i="4"/>
  <c r="F152" i="4"/>
  <c r="E152" i="4"/>
  <c r="H60" i="4"/>
  <c r="E60" i="4"/>
  <c r="D60" i="4"/>
  <c r="F60" i="4"/>
  <c r="H36" i="4"/>
  <c r="D36" i="4"/>
  <c r="E36" i="4"/>
  <c r="F36" i="4"/>
  <c r="H95" i="4"/>
  <c r="F95" i="4"/>
  <c r="D95" i="4"/>
  <c r="E95" i="4"/>
  <c r="H51" i="4"/>
  <c r="D51" i="4"/>
  <c r="F51" i="4"/>
  <c r="E51" i="4"/>
  <c r="E144" i="4"/>
  <c r="H144" i="4"/>
  <c r="F144" i="4"/>
  <c r="D144" i="4"/>
  <c r="H99" i="4"/>
  <c r="E99" i="4"/>
  <c r="F99" i="4"/>
  <c r="D99" i="4"/>
  <c r="H14" i="4"/>
  <c r="F14" i="4"/>
  <c r="E14" i="4"/>
  <c r="D14" i="4"/>
  <c r="H92" i="4"/>
  <c r="D92" i="4"/>
  <c r="E92" i="4"/>
  <c r="F92" i="4"/>
  <c r="H7" i="4"/>
  <c r="D7" i="4"/>
  <c r="E7" i="4"/>
  <c r="F7" i="4"/>
  <c r="H52" i="4"/>
  <c r="E52" i="4"/>
  <c r="F52" i="4"/>
  <c r="D52" i="4"/>
  <c r="H154" i="4"/>
  <c r="E154" i="4"/>
  <c r="F154" i="4"/>
  <c r="D154" i="4"/>
  <c r="H66" i="4"/>
  <c r="E66" i="4"/>
  <c r="F66" i="4"/>
  <c r="D66" i="4"/>
  <c r="H89" i="4"/>
  <c r="E89" i="4"/>
  <c r="D89" i="4"/>
  <c r="F89" i="4"/>
  <c r="H49" i="4"/>
  <c r="D49" i="4"/>
  <c r="F49" i="4"/>
  <c r="E49" i="4"/>
  <c r="H110" i="4"/>
  <c r="F110" i="4"/>
  <c r="E110" i="4"/>
  <c r="D110" i="4"/>
  <c r="H100" i="4"/>
  <c r="F100" i="4"/>
  <c r="E100" i="4"/>
  <c r="D100" i="4"/>
  <c r="G106" i="4"/>
  <c r="I106" i="4" s="1"/>
  <c r="G84" i="4"/>
  <c r="I84" i="4" s="1"/>
  <c r="I148" i="4"/>
  <c r="H139" i="4"/>
  <c r="E139" i="4"/>
  <c r="F139" i="4"/>
  <c r="D139" i="4"/>
  <c r="H21" i="4"/>
  <c r="F21" i="4"/>
  <c r="E21" i="4"/>
  <c r="D21" i="4"/>
  <c r="E369" i="11"/>
  <c r="E537" i="11"/>
  <c r="E508" i="11"/>
  <c r="E676" i="11"/>
  <c r="H31" i="4"/>
  <c r="F31" i="4"/>
  <c r="E31" i="4"/>
  <c r="D31" i="4"/>
  <c r="H155" i="4"/>
  <c r="E155" i="4"/>
  <c r="F155" i="4"/>
  <c r="D155" i="4"/>
  <c r="H19" i="4"/>
  <c r="D19" i="4"/>
  <c r="F19" i="4"/>
  <c r="E19" i="4"/>
  <c r="E102" i="4"/>
  <c r="D102" i="4"/>
  <c r="F102" i="4"/>
  <c r="H102" i="4"/>
  <c r="H120" i="4"/>
  <c r="E120" i="4"/>
  <c r="F120" i="4"/>
  <c r="D120" i="4"/>
  <c r="H35" i="4"/>
  <c r="D35" i="4"/>
  <c r="F35" i="4"/>
  <c r="E35" i="4"/>
  <c r="H114" i="4"/>
  <c r="E114" i="4"/>
  <c r="F114" i="4"/>
  <c r="D114" i="4"/>
  <c r="H28" i="4"/>
  <c r="F28" i="4"/>
  <c r="E28" i="4"/>
  <c r="D28" i="4"/>
  <c r="F61" i="4"/>
  <c r="E61" i="4"/>
  <c r="H61" i="4"/>
  <c r="D61" i="4"/>
  <c r="H150" i="4"/>
  <c r="E150" i="4"/>
  <c r="F150" i="4"/>
  <c r="D150" i="4"/>
  <c r="H76" i="4"/>
  <c r="E76" i="4"/>
  <c r="D76" i="4"/>
  <c r="F76" i="4"/>
  <c r="H26" i="4"/>
  <c r="D26" i="4"/>
  <c r="E26" i="4"/>
  <c r="F26" i="4"/>
  <c r="H136" i="4"/>
  <c r="F136" i="4"/>
  <c r="E136" i="4"/>
  <c r="D136" i="4"/>
  <c r="H108" i="4"/>
  <c r="F108" i="4"/>
  <c r="E108" i="4"/>
  <c r="D108" i="4"/>
  <c r="E121" i="4"/>
  <c r="H121" i="4"/>
  <c r="F121" i="4"/>
  <c r="D121" i="4"/>
  <c r="H44" i="4"/>
  <c r="D44" i="4"/>
  <c r="E44" i="4"/>
  <c r="F44" i="4"/>
  <c r="H64" i="4"/>
  <c r="E64" i="4"/>
  <c r="D64" i="4"/>
  <c r="F64" i="4"/>
  <c r="H126" i="4"/>
  <c r="E126" i="4"/>
  <c r="D126" i="4"/>
  <c r="F126" i="4"/>
  <c r="E34" i="4"/>
  <c r="H34" i="4"/>
  <c r="F34" i="4"/>
  <c r="D34" i="4"/>
  <c r="H54" i="4"/>
  <c r="D54" i="4"/>
  <c r="E54" i="4"/>
  <c r="F54" i="4"/>
  <c r="H166" i="4"/>
  <c r="F166" i="4"/>
  <c r="D166" i="4"/>
  <c r="E166" i="4"/>
  <c r="H105" i="4"/>
  <c r="F105" i="4"/>
  <c r="D105" i="4"/>
  <c r="E105" i="4"/>
  <c r="H134" i="4"/>
  <c r="E134" i="4"/>
  <c r="D134" i="4"/>
  <c r="F134" i="4"/>
  <c r="H62" i="4"/>
  <c r="E62" i="4"/>
  <c r="D62" i="4"/>
  <c r="F62" i="4"/>
  <c r="H55" i="4"/>
  <c r="D55" i="4"/>
  <c r="F55" i="4"/>
  <c r="E55" i="4"/>
  <c r="H81" i="4"/>
  <c r="F81" i="4"/>
  <c r="E81" i="4"/>
  <c r="D81" i="4"/>
  <c r="H117" i="4"/>
  <c r="E117" i="4"/>
  <c r="D117" i="4"/>
  <c r="F117" i="4"/>
  <c r="E433" i="11"/>
  <c r="E601" i="11"/>
  <c r="H27" i="4"/>
  <c r="E27" i="4"/>
  <c r="D27" i="4"/>
  <c r="F27" i="4"/>
  <c r="H79" i="4"/>
  <c r="F79" i="4"/>
  <c r="E79" i="4"/>
  <c r="D79" i="4"/>
  <c r="K176" i="1"/>
  <c r="E390" i="11"/>
  <c r="E558" i="11"/>
  <c r="H91" i="4"/>
  <c r="E91" i="4"/>
  <c r="D91" i="4"/>
  <c r="F91" i="4"/>
  <c r="H119" i="4"/>
  <c r="E119" i="4"/>
  <c r="F119" i="4"/>
  <c r="D119" i="4"/>
  <c r="H103" i="4"/>
  <c r="D103" i="4"/>
  <c r="E103" i="4"/>
  <c r="F103" i="4"/>
  <c r="E69" i="4"/>
  <c r="H69" i="4"/>
  <c r="F69" i="4"/>
  <c r="D69" i="4"/>
  <c r="H143" i="4"/>
  <c r="F143" i="4"/>
  <c r="D143" i="4"/>
  <c r="E143" i="4"/>
  <c r="D109" i="4"/>
  <c r="H109" i="4"/>
  <c r="F109" i="4"/>
  <c r="E109" i="4"/>
  <c r="D45" i="4"/>
  <c r="F45" i="4"/>
  <c r="E45" i="4"/>
  <c r="H45" i="4"/>
  <c r="G116" i="4"/>
  <c r="I116" i="4" s="1"/>
  <c r="H37" i="4"/>
  <c r="E37" i="4"/>
  <c r="F37" i="4"/>
  <c r="D37" i="4"/>
  <c r="H72" i="4"/>
  <c r="F72" i="4"/>
  <c r="E72" i="4"/>
  <c r="D72" i="4"/>
  <c r="H38" i="4"/>
  <c r="E38" i="4"/>
  <c r="F38" i="4"/>
  <c r="D38" i="4"/>
  <c r="H132" i="4"/>
  <c r="F132" i="4"/>
  <c r="D132" i="4"/>
  <c r="E132" i="4"/>
  <c r="H140" i="4"/>
  <c r="F140" i="4"/>
  <c r="E140" i="4"/>
  <c r="D140" i="4"/>
  <c r="E160" i="4"/>
  <c r="H160" i="4"/>
  <c r="F160" i="4"/>
  <c r="D160" i="4"/>
  <c r="H111" i="4"/>
  <c r="F111" i="4"/>
  <c r="D111" i="4"/>
  <c r="E111" i="4"/>
  <c r="G111" i="4" s="1"/>
  <c r="H125" i="4"/>
  <c r="E125" i="4"/>
  <c r="F125" i="4"/>
  <c r="D125" i="4"/>
  <c r="B11" i="2"/>
  <c r="K11" i="2"/>
  <c r="C13" i="2"/>
  <c r="C14" i="2" s="1"/>
  <c r="C18" i="2" s="1"/>
  <c r="G141" i="4" l="1"/>
  <c r="G50" i="4"/>
  <c r="G102" i="4"/>
  <c r="I102" i="4" s="1"/>
  <c r="G167" i="4"/>
  <c r="G130" i="4"/>
  <c r="G156" i="4"/>
  <c r="G160" i="4"/>
  <c r="G99" i="4"/>
  <c r="G95" i="4"/>
  <c r="I95" i="4" s="1"/>
  <c r="G165" i="4"/>
  <c r="I165" i="4" s="1"/>
  <c r="I50" i="4"/>
  <c r="G56" i="4"/>
  <c r="G142" i="4"/>
  <c r="G67" i="4"/>
  <c r="G83" i="4"/>
  <c r="G129" i="4"/>
  <c r="G76" i="4"/>
  <c r="G162" i="4"/>
  <c r="I162" i="4" s="1"/>
  <c r="G113" i="4"/>
  <c r="I113" i="4" s="1"/>
  <c r="G68" i="4"/>
  <c r="I68" i="4" s="1"/>
  <c r="G125" i="4"/>
  <c r="I125" i="4" s="1"/>
  <c r="G140" i="4"/>
  <c r="G91" i="4"/>
  <c r="G117" i="4"/>
  <c r="G62" i="4"/>
  <c r="G134" i="4"/>
  <c r="G166" i="4"/>
  <c r="I166" i="4" s="1"/>
  <c r="G82" i="4"/>
  <c r="I82" i="4" s="1"/>
  <c r="G146" i="4"/>
  <c r="G9" i="4"/>
  <c r="I9" i="4" s="1"/>
  <c r="G131" i="4"/>
  <c r="I131" i="4" s="1"/>
  <c r="G145" i="4"/>
  <c r="G57" i="4"/>
  <c r="G46" i="4"/>
  <c r="G137" i="4"/>
  <c r="I137" i="4" s="1"/>
  <c r="G38" i="4"/>
  <c r="I38" i="4" s="1"/>
  <c r="G150" i="4"/>
  <c r="I150" i="4" s="1"/>
  <c r="G28" i="4"/>
  <c r="G90" i="4"/>
  <c r="I90" i="4" s="1"/>
  <c r="G6" i="4"/>
  <c r="I6" i="4" s="1"/>
  <c r="G77" i="4"/>
  <c r="I77" i="4" s="1"/>
  <c r="G147" i="4"/>
  <c r="I147" i="4" s="1"/>
  <c r="G69" i="4"/>
  <c r="G80" i="4"/>
  <c r="I80" i="4" s="1"/>
  <c r="G33" i="4"/>
  <c r="I33" i="4" s="1"/>
  <c r="G96" i="4"/>
  <c r="I96" i="4" s="1"/>
  <c r="G17" i="4"/>
  <c r="I83" i="4"/>
  <c r="G72" i="4"/>
  <c r="I72" i="4" s="1"/>
  <c r="G45" i="4"/>
  <c r="I45" i="4" s="1"/>
  <c r="G103" i="4"/>
  <c r="G81" i="4"/>
  <c r="G61" i="4"/>
  <c r="I61" i="4" s="1"/>
  <c r="G100" i="4"/>
  <c r="I100" i="4" s="1"/>
  <c r="G110" i="4"/>
  <c r="I110" i="4" s="1"/>
  <c r="G7" i="4"/>
  <c r="G92" i="4"/>
  <c r="G152" i="4"/>
  <c r="I152" i="4" s="1"/>
  <c r="G118" i="4"/>
  <c r="I118" i="4" s="1"/>
  <c r="G86" i="4"/>
  <c r="I86" i="4" s="1"/>
  <c r="G149" i="4"/>
  <c r="I149" i="4" s="1"/>
  <c r="G88" i="4"/>
  <c r="I88" i="4" s="1"/>
  <c r="I146" i="4"/>
  <c r="G133" i="4"/>
  <c r="I133" i="4" s="1"/>
  <c r="G107" i="4"/>
  <c r="I107" i="4" s="1"/>
  <c r="G18" i="4"/>
  <c r="I18" i="4" s="1"/>
  <c r="G43" i="4"/>
  <c r="I43" i="4" s="1"/>
  <c r="G123" i="4"/>
  <c r="I123" i="4" s="1"/>
  <c r="G158" i="4"/>
  <c r="I158" i="4" s="1"/>
  <c r="G98" i="4"/>
  <c r="E616" i="11"/>
  <c r="E448" i="11"/>
  <c r="E518" i="11"/>
  <c r="E350" i="11"/>
  <c r="E472" i="11"/>
  <c r="E640" i="11"/>
  <c r="E445" i="11"/>
  <c r="E613" i="11"/>
  <c r="E552" i="11"/>
  <c r="E384" i="11"/>
  <c r="E562" i="11"/>
  <c r="E394" i="11"/>
  <c r="G132" i="4"/>
  <c r="I132" i="4" s="1"/>
  <c r="G37" i="4"/>
  <c r="I37" i="4" s="1"/>
  <c r="E609" i="11"/>
  <c r="E441" i="11"/>
  <c r="E392" i="11"/>
  <c r="E560" i="11"/>
  <c r="E540" i="11"/>
  <c r="E372" i="11"/>
  <c r="E632" i="11"/>
  <c r="E464" i="11"/>
  <c r="E428" i="11"/>
  <c r="E596" i="11"/>
  <c r="E408" i="11"/>
  <c r="E576" i="11"/>
  <c r="E529" i="11"/>
  <c r="E361" i="11"/>
  <c r="E520" i="11"/>
  <c r="E352" i="11"/>
  <c r="E385" i="11"/>
  <c r="E553" i="11"/>
  <c r="E541" i="11"/>
  <c r="E373" i="11"/>
  <c r="E481" i="11"/>
  <c r="E649" i="11"/>
  <c r="G119" i="4"/>
  <c r="I119" i="4" s="1"/>
  <c r="E546" i="11"/>
  <c r="E378" i="11"/>
  <c r="E559" i="11"/>
  <c r="E391" i="11"/>
  <c r="E594" i="11"/>
  <c r="E426" i="11"/>
  <c r="G55" i="4"/>
  <c r="I55" i="4" s="1"/>
  <c r="G54" i="4"/>
  <c r="I54" i="4" s="1"/>
  <c r="G34" i="4"/>
  <c r="I34" i="4" s="1"/>
  <c r="G44" i="4"/>
  <c r="I44" i="4" s="1"/>
  <c r="G121" i="4"/>
  <c r="I121" i="4" s="1"/>
  <c r="G108" i="4"/>
  <c r="I108" i="4" s="1"/>
  <c r="G136" i="4"/>
  <c r="I136" i="4" s="1"/>
  <c r="G26" i="4"/>
  <c r="I26" i="4" s="1"/>
  <c r="E551" i="11"/>
  <c r="E383" i="11"/>
  <c r="G35" i="4"/>
  <c r="I35" i="4" s="1"/>
  <c r="G19" i="4"/>
  <c r="I19" i="4" s="1"/>
  <c r="G155" i="4"/>
  <c r="I155" i="4" s="1"/>
  <c r="G31" i="4"/>
  <c r="I31" i="4" s="1"/>
  <c r="E513" i="11"/>
  <c r="E345" i="11"/>
  <c r="G21" i="4"/>
  <c r="I21" i="4" s="1"/>
  <c r="G139" i="4"/>
  <c r="I139" i="4" s="1"/>
  <c r="G89" i="4"/>
  <c r="I89" i="4" s="1"/>
  <c r="G66" i="4"/>
  <c r="I66" i="4" s="1"/>
  <c r="G154" i="4"/>
  <c r="I154" i="4" s="1"/>
  <c r="G52" i="4"/>
  <c r="I52" i="4" s="1"/>
  <c r="E571" i="11"/>
  <c r="E403" i="11"/>
  <c r="E579" i="11"/>
  <c r="E411" i="11"/>
  <c r="E422" i="11"/>
  <c r="E590" i="11"/>
  <c r="G60" i="4"/>
  <c r="I60" i="4" s="1"/>
  <c r="G112" i="4"/>
  <c r="I112" i="4" s="1"/>
  <c r="G73" i="4"/>
  <c r="I73" i="4" s="1"/>
  <c r="G70" i="4"/>
  <c r="I70" i="4" s="1"/>
  <c r="G128" i="4"/>
  <c r="I128" i="4" s="1"/>
  <c r="G164" i="4"/>
  <c r="I164" i="4" s="1"/>
  <c r="E413" i="11"/>
  <c r="E581" i="11"/>
  <c r="E561" i="11"/>
  <c r="E393" i="11"/>
  <c r="E593" i="11"/>
  <c r="E425" i="11"/>
  <c r="G12" i="4"/>
  <c r="I12" i="4" s="1"/>
  <c r="E598" i="11"/>
  <c r="E430" i="11"/>
  <c r="I145" i="4"/>
  <c r="E396" i="11"/>
  <c r="E564" i="11"/>
  <c r="E344" i="11"/>
  <c r="E512" i="11"/>
  <c r="E545" i="11"/>
  <c r="E377" i="11"/>
  <c r="E461" i="11"/>
  <c r="E629" i="11"/>
  <c r="E636" i="11"/>
  <c r="E468" i="11"/>
  <c r="E652" i="11"/>
  <c r="E484" i="11"/>
  <c r="G159" i="4"/>
  <c r="I159" i="4" s="1"/>
  <c r="G97" i="4"/>
  <c r="I97" i="4" s="1"/>
  <c r="G168" i="4"/>
  <c r="I168" i="4" s="1"/>
  <c r="I57" i="4"/>
  <c r="E454" i="11"/>
  <c r="E622" i="11"/>
  <c r="G29" i="4"/>
  <c r="I29" i="4" s="1"/>
  <c r="G157" i="4"/>
  <c r="I157" i="4" s="1"/>
  <c r="E510" i="11"/>
  <c r="E342" i="11"/>
  <c r="I17" i="4"/>
  <c r="G151" i="4"/>
  <c r="I151" i="4" s="1"/>
  <c r="E482" i="11"/>
  <c r="E650" i="11"/>
  <c r="G135" i="4"/>
  <c r="I135" i="4" s="1"/>
  <c r="G59" i="4"/>
  <c r="I59" i="4" s="1"/>
  <c r="I98" i="4"/>
  <c r="E535" i="11"/>
  <c r="E367" i="11"/>
  <c r="E663" i="11"/>
  <c r="E495" i="11"/>
  <c r="E648" i="11"/>
  <c r="E480" i="11"/>
  <c r="E556" i="11"/>
  <c r="E388" i="11"/>
  <c r="E604" i="11"/>
  <c r="E436" i="11"/>
  <c r="E477" i="11"/>
  <c r="E645" i="11"/>
  <c r="E600" i="11"/>
  <c r="E432" i="11"/>
  <c r="E412" i="11"/>
  <c r="E580" i="11"/>
  <c r="I140" i="4"/>
  <c r="E525" i="11"/>
  <c r="E357" i="11"/>
  <c r="E637" i="11"/>
  <c r="E469" i="11"/>
  <c r="G143" i="4"/>
  <c r="I143" i="4" s="1"/>
  <c r="I103" i="4"/>
  <c r="E476" i="11"/>
  <c r="E644" i="11"/>
  <c r="G27" i="4"/>
  <c r="I27" i="4" s="1"/>
  <c r="I81" i="4"/>
  <c r="G105" i="4"/>
  <c r="I105" i="4" s="1"/>
  <c r="G126" i="4"/>
  <c r="I126" i="4" s="1"/>
  <c r="G64" i="4"/>
  <c r="I64" i="4" s="1"/>
  <c r="I28" i="4"/>
  <c r="E438" i="11"/>
  <c r="E606" i="11"/>
  <c r="E623" i="11"/>
  <c r="E455" i="11"/>
  <c r="E555" i="11"/>
  <c r="E387" i="11"/>
  <c r="E527" i="11"/>
  <c r="E359" i="11"/>
  <c r="E547" i="11"/>
  <c r="E379" i="11"/>
  <c r="E514" i="11"/>
  <c r="E346" i="11"/>
  <c r="E493" i="11"/>
  <c r="E661" i="11"/>
  <c r="E583" i="11"/>
  <c r="E415" i="11"/>
  <c r="I7" i="4"/>
  <c r="I92" i="4"/>
  <c r="G14" i="4"/>
  <c r="I14" i="4" s="1"/>
  <c r="G144" i="4"/>
  <c r="I144" i="4" s="1"/>
  <c r="G51" i="4"/>
  <c r="I51" i="4" s="1"/>
  <c r="E519" i="11"/>
  <c r="E351" i="11"/>
  <c r="E631" i="11"/>
  <c r="E463" i="11"/>
  <c r="E626" i="11"/>
  <c r="E458" i="11"/>
  <c r="G65" i="4"/>
  <c r="I65" i="4" s="1"/>
  <c r="G40" i="4"/>
  <c r="I40" i="4" s="1"/>
  <c r="G53" i="4"/>
  <c r="I53" i="4" s="1"/>
  <c r="E381" i="11"/>
  <c r="E549" i="11"/>
  <c r="G41" i="4"/>
  <c r="I41" i="4" s="1"/>
  <c r="G87" i="4"/>
  <c r="I87" i="4" s="1"/>
  <c r="G13" i="4"/>
  <c r="I13" i="4" s="1"/>
  <c r="E582" i="11"/>
  <c r="E414" i="11"/>
  <c r="E353" i="11"/>
  <c r="E521" i="11"/>
  <c r="E577" i="11"/>
  <c r="E409" i="11"/>
  <c r="E669" i="11"/>
  <c r="E501" i="11"/>
  <c r="E573" i="11"/>
  <c r="E405" i="11"/>
  <c r="G5" i="4"/>
  <c r="I5" i="4" s="1"/>
  <c r="G85" i="4"/>
  <c r="I85" i="4" s="1"/>
  <c r="G58" i="4"/>
  <c r="I58" i="4" s="1"/>
  <c r="I167" i="4"/>
  <c r="G11" i="4"/>
  <c r="I11" i="4" s="1"/>
  <c r="I130" i="4"/>
  <c r="G115" i="4"/>
  <c r="I115" i="4" s="1"/>
  <c r="G101" i="4"/>
  <c r="I101" i="4" s="1"/>
  <c r="G23" i="4"/>
  <c r="I23" i="4" s="1"/>
  <c r="I156" i="4"/>
  <c r="E418" i="11"/>
  <c r="E586" i="11"/>
  <c r="E587" i="11"/>
  <c r="E419" i="11"/>
  <c r="E646" i="11"/>
  <c r="E478" i="11"/>
  <c r="G47" i="4"/>
  <c r="I47" i="4" s="1"/>
  <c r="E575" i="11"/>
  <c r="E407" i="11"/>
  <c r="E630" i="11"/>
  <c r="E462" i="11"/>
  <c r="E434" i="11"/>
  <c r="E602" i="11"/>
  <c r="E578" i="11"/>
  <c r="E410" i="11"/>
  <c r="E659" i="11"/>
  <c r="E491" i="11"/>
  <c r="G169" i="4"/>
  <c r="I169" i="4" s="1"/>
  <c r="G25" i="4"/>
  <c r="I25" i="4" s="1"/>
  <c r="G153" i="4"/>
  <c r="I153" i="4" s="1"/>
  <c r="G94" i="4"/>
  <c r="I94" i="4" s="1"/>
  <c r="E539" i="11"/>
  <c r="E371" i="11"/>
  <c r="E667" i="11"/>
  <c r="E499" i="11"/>
  <c r="E511" i="11"/>
  <c r="E343" i="11"/>
  <c r="E643" i="11"/>
  <c r="E475" i="11"/>
  <c r="E515" i="11"/>
  <c r="E347" i="11"/>
  <c r="E614" i="11"/>
  <c r="E446" i="11"/>
  <c r="I46" i="4"/>
  <c r="E509" i="11"/>
  <c r="E677" i="11"/>
  <c r="E610" i="11"/>
  <c r="E442" i="11"/>
  <c r="E470" i="11"/>
  <c r="E638" i="11"/>
  <c r="E566" i="11"/>
  <c r="E398" i="11"/>
  <c r="E376" i="11"/>
  <c r="E544" i="11"/>
  <c r="I111" i="4"/>
  <c r="I160" i="4"/>
  <c r="E605" i="11"/>
  <c r="E437" i="11"/>
  <c r="G109" i="4"/>
  <c r="I109" i="4" s="1"/>
  <c r="E456" i="11"/>
  <c r="E624" i="11"/>
  <c r="E504" i="11"/>
  <c r="E672" i="11"/>
  <c r="E424" i="11"/>
  <c r="E592" i="11"/>
  <c r="E625" i="11"/>
  <c r="E457" i="11"/>
  <c r="E429" i="11"/>
  <c r="E597" i="11"/>
  <c r="E588" i="11"/>
  <c r="E420" i="11"/>
  <c r="E460" i="11"/>
  <c r="E628" i="11"/>
  <c r="E536" i="11"/>
  <c r="E368" i="11"/>
  <c r="I69" i="4"/>
  <c r="E620" i="11"/>
  <c r="E452" i="11"/>
  <c r="E440" i="11"/>
  <c r="E608" i="11"/>
  <c r="I91" i="4"/>
  <c r="E402" i="11"/>
  <c r="E570" i="11"/>
  <c r="E655" i="11"/>
  <c r="E487" i="11"/>
  <c r="G79" i="4"/>
  <c r="I79" i="4" s="1"/>
  <c r="E563" i="11"/>
  <c r="E395" i="11"/>
  <c r="I117" i="4"/>
  <c r="I62" i="4"/>
  <c r="I134" i="4"/>
  <c r="I76" i="4"/>
  <c r="G114" i="4"/>
  <c r="I114" i="4" s="1"/>
  <c r="G120" i="4"/>
  <c r="I120" i="4" s="1"/>
  <c r="E595" i="11"/>
  <c r="E427" i="11"/>
  <c r="E397" i="11"/>
  <c r="E565" i="11"/>
  <c r="E653" i="11"/>
  <c r="E485" i="11"/>
  <c r="G49" i="4"/>
  <c r="I49" i="4" s="1"/>
  <c r="I99" i="4"/>
  <c r="E635" i="11"/>
  <c r="E467" i="11"/>
  <c r="E607" i="11"/>
  <c r="E439" i="11"/>
  <c r="G161" i="4"/>
  <c r="I161" i="4" s="1"/>
  <c r="E641" i="11"/>
  <c r="E473" i="11"/>
  <c r="E664" i="11"/>
  <c r="E496" i="11"/>
  <c r="E568" i="11"/>
  <c r="E400" i="11"/>
  <c r="E360" i="11"/>
  <c r="E528" i="11"/>
  <c r="E370" i="11"/>
  <c r="E538" i="11"/>
  <c r="E488" i="11"/>
  <c r="E656" i="11"/>
  <c r="E673" i="11"/>
  <c r="E505" i="11"/>
  <c r="E349" i="11"/>
  <c r="E517" i="11"/>
  <c r="E621" i="11"/>
  <c r="E453" i="11"/>
  <c r="E364" i="11"/>
  <c r="E532" i="11"/>
  <c r="E589" i="11"/>
  <c r="E421" i="11"/>
  <c r="E365" i="11"/>
  <c r="E533" i="11"/>
  <c r="E380" i="11"/>
  <c r="E548" i="11"/>
  <c r="E647" i="11"/>
  <c r="E479" i="11"/>
  <c r="E615" i="11"/>
  <c r="E447" i="11"/>
  <c r="E543" i="11"/>
  <c r="E375" i="11"/>
  <c r="I141" i="4"/>
  <c r="I56" i="4"/>
  <c r="I142" i="4"/>
  <c r="I67" i="4"/>
  <c r="E599" i="11"/>
  <c r="E431" i="11"/>
  <c r="E662" i="11"/>
  <c r="E494" i="11"/>
  <c r="E524" i="11"/>
  <c r="E356" i="11"/>
  <c r="E572" i="11"/>
  <c r="E404" i="11"/>
  <c r="E492" i="11"/>
  <c r="E660" i="11"/>
  <c r="E449" i="11"/>
  <c r="E617" i="11"/>
  <c r="E550" i="11"/>
  <c r="E382" i="11"/>
  <c r="E417" i="11"/>
  <c r="E585" i="11"/>
  <c r="E557" i="11"/>
  <c r="E389" i="11"/>
  <c r="E498" i="11"/>
  <c r="E666" i="11"/>
  <c r="E374" i="11"/>
  <c r="E542" i="11"/>
  <c r="E619" i="11"/>
  <c r="E451" i="11"/>
  <c r="E639" i="11"/>
  <c r="E471" i="11"/>
  <c r="E675" i="11"/>
  <c r="E507" i="11"/>
  <c r="E486" i="11"/>
  <c r="E654" i="11"/>
  <c r="G36" i="4"/>
  <c r="I36" i="4" s="1"/>
  <c r="E567" i="11"/>
  <c r="E399" i="11"/>
  <c r="E534" i="11"/>
  <c r="E366" i="11"/>
  <c r="I129" i="4"/>
  <c r="G163" i="4"/>
  <c r="I163" i="4" s="1"/>
  <c r="E657" i="11"/>
  <c r="E489" i="11"/>
  <c r="E401" i="11"/>
  <c r="E569" i="11"/>
  <c r="G124" i="4"/>
  <c r="I124" i="4" s="1"/>
  <c r="E502" i="11"/>
  <c r="E670" i="11"/>
  <c r="E668" i="11"/>
  <c r="E500" i="11"/>
  <c r="G171" i="4"/>
  <c r="I171" i="4" s="1"/>
  <c r="E584" i="11"/>
  <c r="E416" i="11"/>
  <c r="G24" i="4"/>
  <c r="I24" i="4" s="1"/>
  <c r="G104" i="4"/>
  <c r="I104" i="4" s="1"/>
  <c r="G22" i="4"/>
  <c r="I22" i="4" s="1"/>
  <c r="E354" i="11"/>
  <c r="E522" i="11"/>
  <c r="G39" i="4"/>
  <c r="I39" i="4" s="1"/>
  <c r="H4" i="4"/>
  <c r="E4" i="4"/>
  <c r="D4" i="4"/>
  <c r="F4" i="4"/>
  <c r="G93" i="4"/>
  <c r="I93" i="4" s="1"/>
  <c r="G71" i="4"/>
  <c r="I71" i="4" s="1"/>
  <c r="G78" i="4"/>
  <c r="I78" i="4" s="1"/>
  <c r="G16" i="4"/>
  <c r="I16" i="4" s="1"/>
  <c r="G15" i="4"/>
  <c r="I15" i="4" s="1"/>
  <c r="E530" i="11"/>
  <c r="E362" i="11"/>
  <c r="E523" i="11"/>
  <c r="E355" i="11"/>
  <c r="E651" i="11"/>
  <c r="E483" i="11"/>
  <c r="E386" i="11"/>
  <c r="E554" i="11"/>
  <c r="E671" i="11"/>
  <c r="E503" i="11"/>
  <c r="E658" i="11"/>
  <c r="E490" i="11"/>
  <c r="E611" i="11"/>
  <c r="E443" i="11"/>
  <c r="E531" i="11"/>
  <c r="E363" i="11"/>
  <c r="E450" i="11"/>
  <c r="E618" i="11"/>
  <c r="G75" i="4"/>
  <c r="I75" i="4" s="1"/>
  <c r="E406" i="11"/>
  <c r="E574" i="11"/>
  <c r="E603" i="11"/>
  <c r="E435" i="11"/>
  <c r="E674" i="11"/>
  <c r="E506" i="11"/>
  <c r="E591" i="11"/>
  <c r="E423" i="11"/>
  <c r="E466" i="11"/>
  <c r="E634" i="11"/>
  <c r="E627" i="11"/>
  <c r="E459" i="11"/>
  <c r="E642" i="11"/>
  <c r="E474" i="11"/>
  <c r="G48" i="4"/>
  <c r="I48" i="4" s="1"/>
  <c r="G8" i="4"/>
  <c r="I8" i="4" s="1"/>
  <c r="G32" i="4"/>
  <c r="I32" i="4" s="1"/>
  <c r="G122" i="4"/>
  <c r="I122" i="4" s="1"/>
  <c r="G30" i="4"/>
  <c r="I30" i="4" s="1"/>
  <c r="G16" i="2"/>
  <c r="E678" i="11" l="1"/>
  <c r="E680" i="11" s="1"/>
  <c r="G4" i="4"/>
  <c r="I4" i="4" s="1"/>
  <c r="G18" i="2"/>
  <c r="C19" i="2" s="1"/>
  <c r="C20" i="2" s="1"/>
  <c r="E4" i="7"/>
  <c r="E11" i="7" l="1"/>
  <c r="E15" i="7"/>
  <c r="E19" i="7"/>
  <c r="E23" i="7"/>
  <c r="E27" i="7"/>
  <c r="E31" i="7"/>
  <c r="E35" i="7"/>
  <c r="E39" i="7"/>
  <c r="E43" i="7"/>
  <c r="E47" i="7"/>
  <c r="E51" i="7"/>
  <c r="E55" i="7"/>
  <c r="E59" i="7"/>
  <c r="E63" i="7"/>
  <c r="E67" i="7"/>
  <c r="E71" i="7"/>
  <c r="E75" i="7"/>
  <c r="E79" i="7"/>
  <c r="E83" i="7"/>
  <c r="E87" i="7"/>
  <c r="E91" i="7"/>
  <c r="E95" i="7"/>
  <c r="E99" i="7"/>
  <c r="E103" i="7"/>
  <c r="E107" i="7"/>
  <c r="E111" i="7"/>
  <c r="E115" i="7"/>
  <c r="E119" i="7"/>
  <c r="E10" i="7"/>
  <c r="E14" i="7"/>
  <c r="E18" i="7"/>
  <c r="E22" i="7"/>
  <c r="E26" i="7"/>
  <c r="E30" i="7"/>
  <c r="E34" i="7"/>
  <c r="E38" i="7"/>
  <c r="E42" i="7"/>
  <c r="E46" i="7"/>
  <c r="E50" i="7"/>
  <c r="E54" i="7"/>
  <c r="E58" i="7"/>
  <c r="E62" i="7"/>
  <c r="E66" i="7"/>
  <c r="E70" i="7"/>
  <c r="E74" i="7"/>
  <c r="E78" i="7"/>
  <c r="E82" i="7"/>
  <c r="E86" i="7"/>
  <c r="E90" i="7"/>
  <c r="E94" i="7"/>
  <c r="E9" i="7"/>
  <c r="E13" i="7"/>
  <c r="E17" i="7"/>
  <c r="E21" i="7"/>
  <c r="E25" i="7"/>
  <c r="E29" i="7"/>
  <c r="E33" i="7"/>
  <c r="E37" i="7"/>
  <c r="E41" i="7"/>
  <c r="E45" i="7"/>
  <c r="E49" i="7"/>
  <c r="E53" i="7"/>
  <c r="E57" i="7"/>
  <c r="E61" i="7"/>
  <c r="E65" i="7"/>
  <c r="E69" i="7"/>
  <c r="E73" i="7"/>
  <c r="E77" i="7"/>
  <c r="E81" i="7"/>
  <c r="E85" i="7"/>
  <c r="E89" i="7"/>
  <c r="E93" i="7"/>
  <c r="E12" i="7"/>
  <c r="E16" i="7"/>
  <c r="E20" i="7"/>
  <c r="E24" i="7"/>
  <c r="E28" i="7"/>
  <c r="E32" i="7"/>
  <c r="E36" i="7"/>
  <c r="E40" i="7"/>
  <c r="E44" i="7"/>
  <c r="E48" i="7"/>
  <c r="E52" i="7"/>
  <c r="E56" i="7"/>
  <c r="E60" i="7"/>
  <c r="E64" i="7"/>
  <c r="E68" i="7"/>
  <c r="E72" i="7"/>
  <c r="E76" i="7"/>
  <c r="E80" i="7"/>
  <c r="E84" i="7"/>
  <c r="E88" i="7"/>
  <c r="E92" i="7"/>
  <c r="E96" i="7"/>
  <c r="E100" i="7"/>
  <c r="E102" i="7"/>
  <c r="E109" i="7"/>
  <c r="E116" i="7"/>
  <c r="E118" i="7"/>
  <c r="E123" i="7"/>
  <c r="E127" i="7"/>
  <c r="E131" i="7"/>
  <c r="E135" i="7"/>
  <c r="E139" i="7"/>
  <c r="E143" i="7"/>
  <c r="E147" i="7"/>
  <c r="E151" i="7"/>
  <c r="E155" i="7"/>
  <c r="E159" i="7"/>
  <c r="E163" i="7"/>
  <c r="E167" i="7"/>
  <c r="E171" i="7"/>
  <c r="E175" i="7"/>
  <c r="E158" i="7"/>
  <c r="E174" i="7"/>
  <c r="E8" i="7"/>
  <c r="E97" i="7"/>
  <c r="E104" i="7"/>
  <c r="E106" i="7"/>
  <c r="E113" i="7"/>
  <c r="E120" i="7"/>
  <c r="E122" i="7"/>
  <c r="E126" i="7"/>
  <c r="E130" i="7"/>
  <c r="E134" i="7"/>
  <c r="E138" i="7"/>
  <c r="E142" i="7"/>
  <c r="E146" i="7"/>
  <c r="E150" i="7"/>
  <c r="E154" i="7"/>
  <c r="E162" i="7"/>
  <c r="E166" i="7"/>
  <c r="E170" i="7"/>
  <c r="E101" i="7"/>
  <c r="E108" i="7"/>
  <c r="E110" i="7"/>
  <c r="E117" i="7"/>
  <c r="E125" i="7"/>
  <c r="E129" i="7"/>
  <c r="E133" i="7"/>
  <c r="E137" i="7"/>
  <c r="E141" i="7"/>
  <c r="E145" i="7"/>
  <c r="E149" i="7"/>
  <c r="E153" i="7"/>
  <c r="E157" i="7"/>
  <c r="E161" i="7"/>
  <c r="E165" i="7"/>
  <c r="E169" i="7"/>
  <c r="E173" i="7"/>
  <c r="E98" i="7"/>
  <c r="E105" i="7"/>
  <c r="E112" i="7"/>
  <c r="E114" i="7"/>
  <c r="E121" i="7"/>
  <c r="E124" i="7"/>
  <c r="E128" i="7"/>
  <c r="E132" i="7"/>
  <c r="E136" i="7"/>
  <c r="E140" i="7"/>
  <c r="E144" i="7"/>
  <c r="E148" i="7"/>
  <c r="E152" i="7"/>
  <c r="E156" i="7"/>
  <c r="E160" i="7"/>
  <c r="E164" i="7"/>
  <c r="E168" i="7"/>
  <c r="E172" i="7"/>
  <c r="F156" i="11" l="1"/>
  <c r="J156" i="11" s="1"/>
  <c r="J160" i="6"/>
  <c r="F20" i="11"/>
  <c r="J20" i="11" s="1"/>
  <c r="J24" i="6"/>
  <c r="F157" i="11"/>
  <c r="J157" i="11" s="1"/>
  <c r="J161" i="6"/>
  <c r="F120" i="11"/>
  <c r="J120" i="11" s="1"/>
  <c r="J124" i="6"/>
  <c r="F28" i="11"/>
  <c r="J28" i="11" s="1"/>
  <c r="J32" i="6"/>
  <c r="F152" i="11"/>
  <c r="J152" i="11" s="1"/>
  <c r="J156" i="6"/>
  <c r="F47" i="11"/>
  <c r="J47" i="11" s="1"/>
  <c r="J51" i="6"/>
  <c r="J10" i="6"/>
  <c r="E5" i="7"/>
  <c r="F679" i="11" s="1"/>
  <c r="E176" i="7"/>
  <c r="E6" i="7"/>
  <c r="F6" i="11"/>
  <c r="J6" i="11" s="1"/>
  <c r="F51" i="11"/>
  <c r="J51" i="11" s="1"/>
  <c r="J55" i="6"/>
  <c r="F92" i="11"/>
  <c r="J92" i="11" s="1"/>
  <c r="J96" i="6"/>
  <c r="F89" i="11"/>
  <c r="J89" i="11" s="1"/>
  <c r="J93" i="6"/>
  <c r="F164" i="11"/>
  <c r="J164" i="11" s="1"/>
  <c r="J168" i="6"/>
  <c r="F22" i="11"/>
  <c r="J22" i="11" s="1"/>
  <c r="J26" i="6"/>
  <c r="F101" i="11"/>
  <c r="J101" i="11" s="1"/>
  <c r="J105" i="6"/>
  <c r="F18" i="11"/>
  <c r="J18" i="11" s="1"/>
  <c r="J22" i="6"/>
  <c r="F155" i="11"/>
  <c r="J155" i="11" s="1"/>
  <c r="J159" i="6"/>
  <c r="F59" i="11"/>
  <c r="J59" i="11" s="1"/>
  <c r="J63" i="6"/>
  <c r="F116" i="11"/>
  <c r="J116" i="11" s="1"/>
  <c r="J120" i="6"/>
  <c r="F19" i="11"/>
  <c r="J19" i="11" s="1"/>
  <c r="J23" i="6"/>
  <c r="F53" i="11"/>
  <c r="J53" i="11" s="1"/>
  <c r="J57" i="6"/>
  <c r="F136" i="11"/>
  <c r="J136" i="11" s="1"/>
  <c r="J140" i="6"/>
  <c r="F56" i="11"/>
  <c r="J56" i="11" s="1"/>
  <c r="J60" i="6"/>
  <c r="F66" i="11"/>
  <c r="J66" i="11" s="1"/>
  <c r="J70" i="6"/>
  <c r="F130" i="11"/>
  <c r="J130" i="11" s="1"/>
  <c r="J134" i="6"/>
  <c r="F170" i="11"/>
  <c r="J170" i="11" s="1"/>
  <c r="J174" i="6"/>
  <c r="F43" i="11"/>
  <c r="J43" i="11" s="1"/>
  <c r="J47" i="6"/>
  <c r="F106" i="11"/>
  <c r="J106" i="11" s="1"/>
  <c r="J110" i="6"/>
  <c r="F60" i="11"/>
  <c r="J60" i="11" s="1"/>
  <c r="J64" i="6"/>
  <c r="F169" i="11"/>
  <c r="J169" i="11" s="1"/>
  <c r="J173" i="6"/>
  <c r="F32" i="11"/>
  <c r="J32" i="11" s="1"/>
  <c r="J36" i="6"/>
  <c r="F162" i="11"/>
  <c r="J162" i="11" s="1"/>
  <c r="J166" i="6"/>
  <c r="F145" i="11"/>
  <c r="J145" i="11" s="1"/>
  <c r="J149" i="6"/>
  <c r="F17" i="11"/>
  <c r="J17" i="11" s="1"/>
  <c r="J21" i="6"/>
  <c r="F27" i="11"/>
  <c r="J27" i="11" s="1"/>
  <c r="J31" i="6"/>
  <c r="F144" i="11"/>
  <c r="J144" i="11" s="1"/>
  <c r="J148" i="6"/>
  <c r="F15" i="11"/>
  <c r="J15" i="11" s="1"/>
  <c r="J19" i="6"/>
  <c r="F135" i="11"/>
  <c r="J135" i="11" s="1"/>
  <c r="J139" i="6"/>
  <c r="F91" i="11"/>
  <c r="J91" i="11" s="1"/>
  <c r="J95" i="6"/>
  <c r="F64" i="11"/>
  <c r="J64" i="11" s="1"/>
  <c r="J68" i="6"/>
  <c r="F88" i="11"/>
  <c r="J88" i="11" s="1"/>
  <c r="J92" i="6"/>
  <c r="F55" i="11"/>
  <c r="J55" i="11" s="1"/>
  <c r="J59" i="6"/>
  <c r="F148" i="11"/>
  <c r="J148" i="11" s="1"/>
  <c r="J152" i="6"/>
  <c r="F35" i="11"/>
  <c r="J35" i="11" s="1"/>
  <c r="J39" i="6"/>
  <c r="F105" i="11"/>
  <c r="J105" i="11" s="1"/>
  <c r="J109" i="6"/>
  <c r="F100" i="11"/>
  <c r="J100" i="11" s="1"/>
  <c r="J104" i="6"/>
  <c r="F34" i="11"/>
  <c r="J34" i="11" s="1"/>
  <c r="J38" i="6"/>
  <c r="F8" i="11"/>
  <c r="J8" i="11" s="1"/>
  <c r="J12" i="6"/>
  <c r="F117" i="11"/>
  <c r="J117" i="11" s="1"/>
  <c r="J121" i="6"/>
  <c r="F142" i="11"/>
  <c r="J142" i="11" s="1"/>
  <c r="J146" i="6"/>
  <c r="F86" i="11"/>
  <c r="J86" i="11" s="1"/>
  <c r="J90" i="6"/>
  <c r="F129" i="11"/>
  <c r="J129" i="11" s="1"/>
  <c r="J133" i="6"/>
  <c r="F44" i="11"/>
  <c r="J44" i="11" s="1"/>
  <c r="J48" i="6"/>
  <c r="F111" i="11"/>
  <c r="J111" i="11" s="1"/>
  <c r="J115" i="6"/>
  <c r="F58" i="11"/>
  <c r="J58" i="11" s="1"/>
  <c r="J62" i="6"/>
  <c r="F63" i="11"/>
  <c r="J63" i="11" s="1"/>
  <c r="J67" i="6"/>
  <c r="F128" i="11"/>
  <c r="J128" i="11" s="1"/>
  <c r="J132" i="6"/>
  <c r="F82" i="11"/>
  <c r="J82" i="11" s="1"/>
  <c r="J86" i="6"/>
  <c r="F10" i="11"/>
  <c r="J10" i="11" s="1"/>
  <c r="J14" i="6"/>
  <c r="F133" i="11"/>
  <c r="J133" i="11" s="1"/>
  <c r="J137" i="6"/>
  <c r="F109" i="11"/>
  <c r="J109" i="11" s="1"/>
  <c r="J113" i="6"/>
  <c r="F83" i="11"/>
  <c r="J83" i="11" s="1"/>
  <c r="J87" i="6"/>
  <c r="F72" i="11"/>
  <c r="J72" i="11" s="1"/>
  <c r="J76" i="6"/>
  <c r="F26" i="11"/>
  <c r="J26" i="11" s="1"/>
  <c r="J30" i="6"/>
  <c r="F139" i="11"/>
  <c r="J139" i="11" s="1"/>
  <c r="J143" i="6"/>
  <c r="F76" i="11"/>
  <c r="J76" i="11" s="1"/>
  <c r="J80" i="6"/>
  <c r="F9" i="11"/>
  <c r="J9" i="11" s="1"/>
  <c r="J13" i="6"/>
  <c r="F31" i="11"/>
  <c r="J31" i="11" s="1"/>
  <c r="J35" i="6"/>
  <c r="F147" i="11"/>
  <c r="J147" i="11" s="1"/>
  <c r="J151" i="6"/>
  <c r="F97" i="11"/>
  <c r="J97" i="11" s="1"/>
  <c r="J101" i="6"/>
  <c r="F151" i="11"/>
  <c r="J151" i="11" s="1"/>
  <c r="J155" i="6"/>
  <c r="F24" i="11"/>
  <c r="J24" i="11" s="1"/>
  <c r="J28" i="6"/>
  <c r="F173" i="11"/>
  <c r="J173" i="11" s="1"/>
  <c r="J177" i="6"/>
  <c r="F49" i="11"/>
  <c r="J49" i="11" s="1"/>
  <c r="J53" i="6"/>
  <c r="F69" i="11"/>
  <c r="J69" i="11" s="1"/>
  <c r="J73" i="6"/>
  <c r="F153" i="11"/>
  <c r="J153" i="11" s="1"/>
  <c r="J157" i="6"/>
  <c r="F154" i="11"/>
  <c r="J154" i="11" s="1"/>
  <c r="J158" i="6"/>
  <c r="F131" i="11"/>
  <c r="J131" i="11" s="1"/>
  <c r="J135" i="6"/>
  <c r="F84" i="11"/>
  <c r="J84" i="11" s="1"/>
  <c r="J88" i="6"/>
  <c r="F123" i="11"/>
  <c r="J123" i="11" s="1"/>
  <c r="J127" i="6"/>
  <c r="F14" i="11"/>
  <c r="J14" i="11" s="1"/>
  <c r="J18" i="6"/>
  <c r="F50" i="11"/>
  <c r="J50" i="11" s="1"/>
  <c r="J54" i="6"/>
  <c r="F166" i="11"/>
  <c r="J166" i="11" s="1"/>
  <c r="J170" i="6"/>
  <c r="F41" i="11"/>
  <c r="J41" i="11" s="1"/>
  <c r="J45" i="6"/>
  <c r="F103" i="11"/>
  <c r="J103" i="11" s="1"/>
  <c r="J107" i="6"/>
  <c r="F40" i="11"/>
  <c r="J40" i="11" s="1"/>
  <c r="J44" i="6"/>
  <c r="F118" i="11"/>
  <c r="J118" i="11" s="1"/>
  <c r="J122" i="6"/>
  <c r="F172" i="11"/>
  <c r="J172" i="11" s="1"/>
  <c r="J176" i="6"/>
  <c r="F12" i="11"/>
  <c r="J12" i="11" s="1"/>
  <c r="J16" i="6"/>
  <c r="F68" i="11"/>
  <c r="J68" i="11" s="1"/>
  <c r="J72" i="6"/>
  <c r="F158" i="11"/>
  <c r="J158" i="11" s="1"/>
  <c r="J162" i="6"/>
  <c r="F161" i="11"/>
  <c r="J161" i="11" s="1"/>
  <c r="J165" i="6"/>
  <c r="F81" i="11"/>
  <c r="J81" i="11" s="1"/>
  <c r="J85" i="6"/>
  <c r="F57" i="11"/>
  <c r="J57" i="11" s="1"/>
  <c r="J61" i="6"/>
  <c r="F75" i="11"/>
  <c r="J75" i="11" s="1"/>
  <c r="J79" i="6"/>
  <c r="F115" i="11"/>
  <c r="J115" i="11" s="1"/>
  <c r="J119" i="6"/>
  <c r="F124" i="11"/>
  <c r="J124" i="11" s="1"/>
  <c r="J128" i="6"/>
  <c r="F80" i="11"/>
  <c r="J80" i="11" s="1"/>
  <c r="J84" i="6"/>
  <c r="F137" i="11"/>
  <c r="J137" i="11" s="1"/>
  <c r="J141" i="6"/>
  <c r="F104" i="11"/>
  <c r="J104" i="11" s="1"/>
  <c r="J108" i="6"/>
  <c r="F168" i="11"/>
  <c r="J168" i="11" s="1"/>
  <c r="J172" i="6"/>
  <c r="F71" i="11"/>
  <c r="J71" i="11" s="1"/>
  <c r="J75" i="6"/>
  <c r="F98" i="11"/>
  <c r="J98" i="11" s="1"/>
  <c r="J102" i="6"/>
  <c r="F165" i="11"/>
  <c r="J165" i="11" s="1"/>
  <c r="J169" i="6"/>
  <c r="F65" i="11"/>
  <c r="J65" i="11" s="1"/>
  <c r="J69" i="6"/>
  <c r="F99" i="11"/>
  <c r="J99" i="11" s="1"/>
  <c r="J103" i="6"/>
  <c r="F61" i="11"/>
  <c r="J61" i="11" s="1"/>
  <c r="J65" i="6"/>
  <c r="F30" i="11"/>
  <c r="J30" i="11" s="1"/>
  <c r="J34" i="6"/>
  <c r="F16" i="11"/>
  <c r="J16" i="11" s="1"/>
  <c r="J20" i="6"/>
  <c r="F149" i="11"/>
  <c r="J149" i="11" s="1"/>
  <c r="J153" i="6"/>
  <c r="F45" i="11"/>
  <c r="J45" i="11" s="1"/>
  <c r="J49" i="6"/>
  <c r="F54" i="11"/>
  <c r="J54" i="11" s="1"/>
  <c r="J58" i="6"/>
  <c r="F122" i="11"/>
  <c r="J122" i="11" s="1"/>
  <c r="J126" i="6"/>
  <c r="F171" i="11"/>
  <c r="J171" i="11" s="1"/>
  <c r="J175" i="6"/>
  <c r="F62" i="11"/>
  <c r="J62" i="11" s="1"/>
  <c r="J66" i="6"/>
  <c r="F67" i="11"/>
  <c r="J67" i="11" s="1"/>
  <c r="J71" i="6"/>
  <c r="F11" i="11"/>
  <c r="J11" i="11" s="1"/>
  <c r="J15" i="6"/>
  <c r="F127" i="11"/>
  <c r="J127" i="11" s="1"/>
  <c r="J131" i="6"/>
  <c r="F121" i="11"/>
  <c r="J121" i="11" s="1"/>
  <c r="J125" i="6"/>
  <c r="F70" i="11"/>
  <c r="J70" i="11" s="1"/>
  <c r="J74" i="6"/>
  <c r="F13" i="11"/>
  <c r="J13" i="11" s="1"/>
  <c r="J17" i="6"/>
  <c r="F134" i="11"/>
  <c r="J134" i="11" s="1"/>
  <c r="J138" i="6"/>
  <c r="F95" i="11"/>
  <c r="J95" i="11" s="1"/>
  <c r="J99" i="6"/>
  <c r="F96" i="11"/>
  <c r="J96" i="11" s="1"/>
  <c r="J100" i="6"/>
  <c r="F87" i="11"/>
  <c r="J87" i="11" s="1"/>
  <c r="J91" i="6"/>
  <c r="F29" i="11"/>
  <c r="J29" i="11" s="1"/>
  <c r="J33" i="6"/>
  <c r="F93" i="11"/>
  <c r="J93" i="11" s="1"/>
  <c r="J97" i="6"/>
  <c r="F33" i="11"/>
  <c r="J33" i="11" s="1"/>
  <c r="J37" i="6"/>
  <c r="F146" i="11"/>
  <c r="J146" i="11" s="1"/>
  <c r="J150" i="6"/>
  <c r="F159" i="11"/>
  <c r="J159" i="11" s="1"/>
  <c r="J163" i="6"/>
  <c r="F160" i="11"/>
  <c r="J160" i="11" s="1"/>
  <c r="J164" i="6"/>
  <c r="F52" i="11"/>
  <c r="J52" i="11" s="1"/>
  <c r="J56" i="6"/>
  <c r="F79" i="11"/>
  <c r="J79" i="11" s="1"/>
  <c r="J83" i="6"/>
  <c r="F37" i="11"/>
  <c r="J37" i="11" s="1"/>
  <c r="J41" i="6"/>
  <c r="F21" i="11"/>
  <c r="J21" i="11" s="1"/>
  <c r="J25" i="6"/>
  <c r="F112" i="11"/>
  <c r="J112" i="11" s="1"/>
  <c r="J116" i="6"/>
  <c r="F38" i="11"/>
  <c r="J38" i="11" s="1"/>
  <c r="J42" i="6"/>
  <c r="F107" i="11"/>
  <c r="J107" i="11" s="1"/>
  <c r="J111" i="6"/>
  <c r="F36" i="11"/>
  <c r="J36" i="11" s="1"/>
  <c r="J40" i="6"/>
  <c r="F90" i="11"/>
  <c r="J90" i="11" s="1"/>
  <c r="J94" i="6"/>
  <c r="F110" i="11"/>
  <c r="J110" i="11" s="1"/>
  <c r="J114" i="6"/>
  <c r="F113" i="11"/>
  <c r="J113" i="11" s="1"/>
  <c r="J117" i="6"/>
  <c r="F23" i="11"/>
  <c r="J23" i="11" s="1"/>
  <c r="J27" i="6"/>
  <c r="F48" i="11"/>
  <c r="J48" i="11" s="1"/>
  <c r="J52" i="6"/>
  <c r="F78" i="11"/>
  <c r="J78" i="11" s="1"/>
  <c r="J82" i="6"/>
  <c r="F132" i="11"/>
  <c r="J132" i="11" s="1"/>
  <c r="J136" i="6"/>
  <c r="F7" i="11"/>
  <c r="J7" i="11" s="1"/>
  <c r="J11" i="6"/>
  <c r="F74" i="11"/>
  <c r="J74" i="11" s="1"/>
  <c r="J78" i="6"/>
  <c r="F73" i="11"/>
  <c r="J73" i="11" s="1"/>
  <c r="J77" i="6"/>
  <c r="F77" i="11"/>
  <c r="J77" i="11" s="1"/>
  <c r="J81" i="6"/>
  <c r="F143" i="11"/>
  <c r="J143" i="11" s="1"/>
  <c r="J147" i="6"/>
  <c r="F85" i="11"/>
  <c r="J85" i="11" s="1"/>
  <c r="J89" i="6"/>
  <c r="F94" i="11"/>
  <c r="J94" i="11" s="1"/>
  <c r="J98" i="6"/>
  <c r="F102" i="11"/>
  <c r="J102" i="11" s="1"/>
  <c r="J106" i="6"/>
  <c r="F119" i="11"/>
  <c r="J119" i="11" s="1"/>
  <c r="J123" i="6"/>
  <c r="F114" i="11"/>
  <c r="J114" i="11" s="1"/>
  <c r="J118" i="6"/>
  <c r="F42" i="11"/>
  <c r="J42" i="11" s="1"/>
  <c r="J46" i="6"/>
  <c r="F46" i="11"/>
  <c r="J46" i="11" s="1"/>
  <c r="J50" i="6"/>
  <c r="F138" i="11"/>
  <c r="J138" i="11" s="1"/>
  <c r="J142" i="6"/>
  <c r="F126" i="11"/>
  <c r="J126" i="11" s="1"/>
  <c r="J130" i="6"/>
  <c r="F141" i="11"/>
  <c r="J141" i="11" s="1"/>
  <c r="J145" i="6"/>
  <c r="F167" i="11"/>
  <c r="J167" i="11" s="1"/>
  <c r="J171" i="6"/>
  <c r="F163" i="11"/>
  <c r="J163" i="11" s="1"/>
  <c r="J167" i="6"/>
  <c r="F125" i="11"/>
  <c r="J125" i="11" s="1"/>
  <c r="J129" i="6"/>
  <c r="F25" i="11"/>
  <c r="J25" i="11" s="1"/>
  <c r="J29" i="6"/>
  <c r="F39" i="11"/>
  <c r="J39" i="11" s="1"/>
  <c r="J43" i="6"/>
  <c r="F108" i="11"/>
  <c r="J108" i="11" s="1"/>
  <c r="J112" i="6"/>
  <c r="F150" i="11"/>
  <c r="J150" i="11" s="1"/>
  <c r="J154" i="6"/>
  <c r="F140" i="11"/>
  <c r="J140" i="11" s="1"/>
  <c r="J144" i="6"/>
  <c r="F671" i="11" l="1"/>
  <c r="J671" i="11" s="1"/>
  <c r="F335" i="11"/>
  <c r="J335" i="11" s="1"/>
  <c r="F503" i="11"/>
  <c r="J503" i="11" s="1"/>
  <c r="F410" i="11"/>
  <c r="J410" i="11" s="1"/>
  <c r="F242" i="11"/>
  <c r="J242" i="11" s="1"/>
  <c r="F578" i="11"/>
  <c r="J578" i="11" s="1"/>
  <c r="F663" i="11"/>
  <c r="J663" i="11" s="1"/>
  <c r="F327" i="11"/>
  <c r="J327" i="11" s="1"/>
  <c r="F495" i="11"/>
  <c r="J495" i="11" s="1"/>
  <c r="F404" i="11"/>
  <c r="J404" i="11" s="1"/>
  <c r="F572" i="11"/>
  <c r="J572" i="11" s="1"/>
  <c r="F236" i="11"/>
  <c r="J236" i="11" s="1"/>
  <c r="F510" i="11"/>
  <c r="J510" i="11" s="1"/>
  <c r="F342" i="11"/>
  <c r="J342" i="11" s="1"/>
  <c r="F174" i="11"/>
  <c r="J174" i="11" s="1"/>
  <c r="J5" i="6"/>
  <c r="J6" i="6"/>
  <c r="J7" i="6"/>
  <c r="J8" i="6" s="1"/>
  <c r="J4" i="6"/>
  <c r="J3" i="6"/>
  <c r="F320" i="11"/>
  <c r="J320" i="11" s="1"/>
  <c r="F656" i="11"/>
  <c r="J656" i="11" s="1"/>
  <c r="F488" i="11"/>
  <c r="J488" i="11" s="1"/>
  <c r="F288" i="11"/>
  <c r="J288" i="11" s="1"/>
  <c r="F456" i="11"/>
  <c r="J456" i="11" s="1"/>
  <c r="F624" i="11"/>
  <c r="J624" i="11" s="1"/>
  <c r="F356" i="11"/>
  <c r="J356" i="11" s="1"/>
  <c r="F524" i="11"/>
  <c r="J524" i="11" s="1"/>
  <c r="F188" i="11"/>
  <c r="J188" i="11" s="1"/>
  <c r="F375" i="11"/>
  <c r="J375" i="11" s="1"/>
  <c r="F543" i="11"/>
  <c r="J543" i="11" s="1"/>
  <c r="F207" i="11"/>
  <c r="J207" i="11" s="1"/>
  <c r="F462" i="11"/>
  <c r="J462" i="11" s="1"/>
  <c r="F630" i="11"/>
  <c r="J630" i="11" s="1"/>
  <c r="F294" i="11"/>
  <c r="J294" i="11" s="1"/>
  <c r="F282" i="11"/>
  <c r="J282" i="11" s="1"/>
  <c r="F618" i="11"/>
  <c r="J618" i="11" s="1"/>
  <c r="F450" i="11"/>
  <c r="J450" i="11" s="1"/>
  <c r="F589" i="11"/>
  <c r="J589" i="11" s="1"/>
  <c r="F253" i="11"/>
  <c r="J253" i="11" s="1"/>
  <c r="F421" i="11"/>
  <c r="J421" i="11" s="1"/>
  <c r="F468" i="11"/>
  <c r="J468" i="11" s="1"/>
  <c r="F636" i="11"/>
  <c r="J636" i="11" s="1"/>
  <c r="F300" i="11"/>
  <c r="J300" i="11" s="1"/>
  <c r="F449" i="11"/>
  <c r="J449" i="11" s="1"/>
  <c r="F281" i="11"/>
  <c r="J281" i="11" s="1"/>
  <c r="F617" i="11"/>
  <c r="J617" i="11" s="1"/>
  <c r="F443" i="11"/>
  <c r="J443" i="11" s="1"/>
  <c r="F275" i="11"/>
  <c r="J275" i="11" s="1"/>
  <c r="F611" i="11"/>
  <c r="J611" i="11" s="1"/>
  <c r="F280" i="11"/>
  <c r="J280" i="11" s="1"/>
  <c r="F448" i="11"/>
  <c r="J448" i="11" s="1"/>
  <c r="F616" i="11"/>
  <c r="J616" i="11" s="1"/>
  <c r="F220" i="11"/>
  <c r="J220" i="11" s="1"/>
  <c r="F556" i="11"/>
  <c r="J556" i="11" s="1"/>
  <c r="F388" i="11"/>
  <c r="J388" i="11" s="1"/>
  <c r="F533" i="11"/>
  <c r="J533" i="11" s="1"/>
  <c r="F197" i="11"/>
  <c r="J197" i="11" s="1"/>
  <c r="F365" i="11"/>
  <c r="J365" i="11" s="1"/>
  <c r="F302" i="11"/>
  <c r="J302" i="11" s="1"/>
  <c r="F470" i="11"/>
  <c r="J470" i="11" s="1"/>
  <c r="F638" i="11"/>
  <c r="J638" i="11" s="1"/>
  <c r="F631" i="11"/>
  <c r="J631" i="11" s="1"/>
  <c r="F295" i="11"/>
  <c r="J295" i="11" s="1"/>
  <c r="F463" i="11"/>
  <c r="J463" i="11" s="1"/>
  <c r="F675" i="11"/>
  <c r="J675" i="11" s="1"/>
  <c r="F507" i="11"/>
  <c r="J507" i="11" s="1"/>
  <c r="F339" i="11"/>
  <c r="J339" i="11" s="1"/>
  <c r="F485" i="11"/>
  <c r="J485" i="11" s="1"/>
  <c r="F317" i="11"/>
  <c r="J317" i="11" s="1"/>
  <c r="F653" i="11"/>
  <c r="J653" i="11" s="1"/>
  <c r="F267" i="11"/>
  <c r="J267" i="11" s="1"/>
  <c r="F435" i="11"/>
  <c r="J435" i="11" s="1"/>
  <c r="F603" i="11"/>
  <c r="J603" i="11" s="1"/>
  <c r="F407" i="11"/>
  <c r="J407" i="11" s="1"/>
  <c r="F575" i="11"/>
  <c r="J575" i="11" s="1"/>
  <c r="F239" i="11"/>
  <c r="J239" i="11" s="1"/>
  <c r="F248" i="11"/>
  <c r="J248" i="11" s="1"/>
  <c r="F416" i="11"/>
  <c r="J416" i="11" s="1"/>
  <c r="F584" i="11"/>
  <c r="J584" i="11" s="1"/>
  <c r="F665" i="11"/>
  <c r="J665" i="11" s="1"/>
  <c r="F497" i="11"/>
  <c r="J497" i="11" s="1"/>
  <c r="F329" i="11"/>
  <c r="J329" i="11" s="1"/>
  <c r="F544" i="11"/>
  <c r="J544" i="11" s="1"/>
  <c r="F208" i="11"/>
  <c r="J208" i="11" s="1"/>
  <c r="F376" i="11"/>
  <c r="J376" i="11" s="1"/>
  <c r="F218" i="11"/>
  <c r="J218" i="11" s="1"/>
  <c r="F554" i="11"/>
  <c r="J554" i="11" s="1"/>
  <c r="F386" i="11"/>
  <c r="J386" i="11" s="1"/>
  <c r="F489" i="11"/>
  <c r="J489" i="11" s="1"/>
  <c r="F657" i="11"/>
  <c r="J657" i="11" s="1"/>
  <c r="F321" i="11"/>
  <c r="J321" i="11" s="1"/>
  <c r="F360" i="11"/>
  <c r="J360" i="11" s="1"/>
  <c r="F528" i="11"/>
  <c r="J528" i="11" s="1"/>
  <c r="F192" i="11"/>
  <c r="J192" i="11" s="1"/>
  <c r="F535" i="11"/>
  <c r="J535" i="11" s="1"/>
  <c r="F367" i="11"/>
  <c r="J367" i="11" s="1"/>
  <c r="F199" i="11"/>
  <c r="J199" i="11" s="1"/>
  <c r="F194" i="11"/>
  <c r="J194" i="11" s="1"/>
  <c r="F362" i="11"/>
  <c r="J362" i="11" s="1"/>
  <c r="F530" i="11"/>
  <c r="J530" i="11" s="1"/>
  <c r="F301" i="11"/>
  <c r="J301" i="11" s="1"/>
  <c r="F637" i="11"/>
  <c r="J637" i="11" s="1"/>
  <c r="F469" i="11"/>
  <c r="J469" i="11" s="1"/>
  <c r="F399" i="11"/>
  <c r="J399" i="11" s="1"/>
  <c r="F567" i="11"/>
  <c r="J567" i="11" s="1"/>
  <c r="F231" i="11"/>
  <c r="J231" i="11" s="1"/>
  <c r="F297" i="11"/>
  <c r="J297" i="11" s="1"/>
  <c r="F465" i="11"/>
  <c r="J465" i="11" s="1"/>
  <c r="F633" i="11"/>
  <c r="J633" i="11" s="1"/>
  <c r="F176" i="11"/>
  <c r="J176" i="11" s="1"/>
  <c r="F512" i="11"/>
  <c r="J512" i="11" s="1"/>
  <c r="F344" i="11"/>
  <c r="J344" i="11" s="1"/>
  <c r="F371" i="11"/>
  <c r="J371" i="11" s="1"/>
  <c r="F203" i="11"/>
  <c r="J203" i="11" s="1"/>
  <c r="F539" i="11"/>
  <c r="J539" i="11" s="1"/>
  <c r="F400" i="11"/>
  <c r="J400" i="11" s="1"/>
  <c r="F568" i="11"/>
  <c r="J568" i="11" s="1"/>
  <c r="F232" i="11"/>
  <c r="J232" i="11" s="1"/>
  <c r="F648" i="11"/>
  <c r="J648" i="11" s="1"/>
  <c r="F480" i="11"/>
  <c r="J480" i="11" s="1"/>
  <c r="F312" i="11"/>
  <c r="J312" i="11" s="1"/>
  <c r="F498" i="11"/>
  <c r="J498" i="11" s="1"/>
  <c r="F666" i="11"/>
  <c r="J666" i="11" s="1"/>
  <c r="F330" i="11"/>
  <c r="J330" i="11" s="1"/>
  <c r="F610" i="11"/>
  <c r="J610" i="11" s="1"/>
  <c r="F442" i="11"/>
  <c r="J442" i="11" s="1"/>
  <c r="F274" i="11"/>
  <c r="J274" i="11" s="1"/>
  <c r="F570" i="11"/>
  <c r="J570" i="11" s="1"/>
  <c r="F402" i="11"/>
  <c r="J402" i="11" s="1"/>
  <c r="F234" i="11"/>
  <c r="J234" i="11" s="1"/>
  <c r="F355" i="11"/>
  <c r="J355" i="11" s="1"/>
  <c r="F523" i="11"/>
  <c r="J523" i="11" s="1"/>
  <c r="F187" i="11"/>
  <c r="J187" i="11" s="1"/>
  <c r="F354" i="11"/>
  <c r="J354" i="11" s="1"/>
  <c r="F522" i="11"/>
  <c r="J522" i="11" s="1"/>
  <c r="F186" i="11"/>
  <c r="J186" i="11" s="1"/>
  <c r="F257" i="11"/>
  <c r="J257" i="11" s="1"/>
  <c r="F593" i="11"/>
  <c r="J593" i="11" s="1"/>
  <c r="F425" i="11"/>
  <c r="J425" i="11" s="1"/>
  <c r="F612" i="11"/>
  <c r="J612" i="11" s="1"/>
  <c r="F444" i="11"/>
  <c r="J444" i="11" s="1"/>
  <c r="F276" i="11"/>
  <c r="J276" i="11" s="1"/>
  <c r="F477" i="11"/>
  <c r="J477" i="11" s="1"/>
  <c r="F645" i="11"/>
  <c r="J645" i="11" s="1"/>
  <c r="F309" i="11"/>
  <c r="J309" i="11" s="1"/>
  <c r="F287" i="11"/>
  <c r="J287" i="11" s="1"/>
  <c r="F455" i="11"/>
  <c r="J455" i="11" s="1"/>
  <c r="F623" i="11"/>
  <c r="J623" i="11" s="1"/>
  <c r="F511" i="11"/>
  <c r="J511" i="11" s="1"/>
  <c r="F343" i="11"/>
  <c r="J343" i="11" s="1"/>
  <c r="F175" i="11"/>
  <c r="J175" i="11" s="1"/>
  <c r="F540" i="11"/>
  <c r="J540" i="11" s="1"/>
  <c r="F372" i="11"/>
  <c r="J372" i="11" s="1"/>
  <c r="F204" i="11"/>
  <c r="J204" i="11" s="1"/>
  <c r="F496" i="11"/>
  <c r="J496" i="11" s="1"/>
  <c r="F664" i="11"/>
  <c r="J664" i="11" s="1"/>
  <c r="F328" i="11"/>
  <c r="J328" i="11" s="1"/>
  <c r="F517" i="11"/>
  <c r="J517" i="11" s="1"/>
  <c r="F181" i="11"/>
  <c r="J181" i="11" s="1"/>
  <c r="F349" i="11"/>
  <c r="J349" i="11" s="1"/>
  <c r="F549" i="11"/>
  <c r="J549" i="11" s="1"/>
  <c r="F381" i="11"/>
  <c r="J381" i="11" s="1"/>
  <c r="F213" i="11"/>
  <c r="J213" i="11" s="1"/>
  <c r="F504" i="11"/>
  <c r="J504" i="11" s="1"/>
  <c r="F672" i="11"/>
  <c r="J672" i="11" s="1"/>
  <c r="F336" i="11"/>
  <c r="J336" i="11" s="1"/>
  <c r="F662" i="11"/>
  <c r="J662" i="11" s="1"/>
  <c r="F494" i="11"/>
  <c r="J494" i="11" s="1"/>
  <c r="F326" i="11"/>
  <c r="J326" i="11" s="1"/>
  <c r="F518" i="11"/>
  <c r="J518" i="11" s="1"/>
  <c r="F350" i="11"/>
  <c r="J350" i="11" s="1"/>
  <c r="F182" i="11"/>
  <c r="J182" i="11" s="1"/>
  <c r="F655" i="11"/>
  <c r="J655" i="11" s="1"/>
  <c r="F487" i="11"/>
  <c r="J487" i="11" s="1"/>
  <c r="F319" i="11"/>
  <c r="J319" i="11" s="1"/>
  <c r="F445" i="11"/>
  <c r="J445" i="11" s="1"/>
  <c r="F613" i="11"/>
  <c r="J613" i="11" s="1"/>
  <c r="F277" i="11"/>
  <c r="J277" i="11" s="1"/>
  <c r="F212" i="11"/>
  <c r="J212" i="11" s="1"/>
  <c r="F380" i="11"/>
  <c r="J380" i="11" s="1"/>
  <c r="F548" i="11"/>
  <c r="J548" i="11" s="1"/>
  <c r="F538" i="11"/>
  <c r="J538" i="11" s="1"/>
  <c r="F202" i="11"/>
  <c r="J202" i="11" s="1"/>
  <c r="F370" i="11"/>
  <c r="J370" i="11" s="1"/>
  <c r="F183" i="11"/>
  <c r="J183" i="11" s="1"/>
  <c r="F519" i="11"/>
  <c r="J519" i="11" s="1"/>
  <c r="F351" i="11"/>
  <c r="J351" i="11" s="1"/>
  <c r="F564" i="11"/>
  <c r="J564" i="11" s="1"/>
  <c r="F228" i="11"/>
  <c r="J228" i="11" s="1"/>
  <c r="F396" i="11"/>
  <c r="J396" i="11" s="1"/>
  <c r="F389" i="11"/>
  <c r="J389" i="11" s="1"/>
  <c r="F557" i="11"/>
  <c r="J557" i="11" s="1"/>
  <c r="F221" i="11"/>
  <c r="J221" i="11" s="1"/>
  <c r="F323" i="11"/>
  <c r="J323" i="11" s="1"/>
  <c r="F659" i="11"/>
  <c r="J659" i="11" s="1"/>
  <c r="F491" i="11"/>
  <c r="J491" i="11" s="1"/>
  <c r="F269" i="11"/>
  <c r="J269" i="11" s="1"/>
  <c r="F437" i="11"/>
  <c r="J437" i="11" s="1"/>
  <c r="F605" i="11"/>
  <c r="J605" i="11" s="1"/>
  <c r="F260" i="11"/>
  <c r="J260" i="11" s="1"/>
  <c r="F596" i="11"/>
  <c r="J596" i="11" s="1"/>
  <c r="F428" i="11"/>
  <c r="J428" i="11" s="1"/>
  <c r="F486" i="11"/>
  <c r="J486" i="11" s="1"/>
  <c r="F654" i="11"/>
  <c r="J654" i="11" s="1"/>
  <c r="F318" i="11"/>
  <c r="J318" i="11" s="1"/>
  <c r="F293" i="11"/>
  <c r="J293" i="11" s="1"/>
  <c r="F629" i="11"/>
  <c r="J629" i="11" s="1"/>
  <c r="F461" i="11"/>
  <c r="J461" i="11" s="1"/>
  <c r="F382" i="11"/>
  <c r="J382" i="11" s="1"/>
  <c r="F550" i="11"/>
  <c r="J550" i="11" s="1"/>
  <c r="F214" i="11"/>
  <c r="J214" i="11" s="1"/>
  <c r="F270" i="11"/>
  <c r="J270" i="11" s="1"/>
  <c r="F606" i="11"/>
  <c r="J606" i="11" s="1"/>
  <c r="F438" i="11"/>
  <c r="J438" i="11" s="1"/>
  <c r="F413" i="11"/>
  <c r="J413" i="11" s="1"/>
  <c r="F245" i="11"/>
  <c r="J245" i="11" s="1"/>
  <c r="F581" i="11"/>
  <c r="J581" i="11" s="1"/>
  <c r="F384" i="11"/>
  <c r="J384" i="11" s="1"/>
  <c r="F552" i="11"/>
  <c r="J552" i="11" s="1"/>
  <c r="F216" i="11"/>
  <c r="J216" i="11" s="1"/>
  <c r="F594" i="11"/>
  <c r="J594" i="11" s="1"/>
  <c r="F258" i="11"/>
  <c r="J258" i="11" s="1"/>
  <c r="F426" i="11"/>
  <c r="J426" i="11" s="1"/>
  <c r="F205" i="11"/>
  <c r="J205" i="11" s="1"/>
  <c r="F541" i="11"/>
  <c r="J541" i="11" s="1"/>
  <c r="F373" i="11"/>
  <c r="J373" i="11" s="1"/>
  <c r="F537" i="11"/>
  <c r="J537" i="11" s="1"/>
  <c r="F369" i="11"/>
  <c r="J369" i="11" s="1"/>
  <c r="F201" i="11"/>
  <c r="J201" i="11" s="1"/>
  <c r="F600" i="11"/>
  <c r="J600" i="11" s="1"/>
  <c r="F264" i="11"/>
  <c r="J264" i="11" s="1"/>
  <c r="F432" i="11"/>
  <c r="J432" i="11" s="1"/>
  <c r="F406" i="11"/>
  <c r="J406" i="11" s="1"/>
  <c r="F238" i="11"/>
  <c r="J238" i="11" s="1"/>
  <c r="F574" i="11"/>
  <c r="J574" i="11" s="1"/>
  <c r="F403" i="11"/>
  <c r="J403" i="11" s="1"/>
  <c r="F235" i="11"/>
  <c r="J235" i="11" s="1"/>
  <c r="F571" i="11"/>
  <c r="J571" i="11" s="1"/>
  <c r="F558" i="11"/>
  <c r="J558" i="11" s="1"/>
  <c r="F222" i="11"/>
  <c r="J222" i="11" s="1"/>
  <c r="F390" i="11"/>
  <c r="J390" i="11" s="1"/>
  <c r="F198" i="11"/>
  <c r="J198" i="11" s="1"/>
  <c r="F366" i="11"/>
  <c r="J366" i="11" s="1"/>
  <c r="F534" i="11"/>
  <c r="J534" i="11" s="1"/>
  <c r="F669" i="11"/>
  <c r="J669" i="11" s="1"/>
  <c r="F501" i="11"/>
  <c r="J501" i="11" s="1"/>
  <c r="F333" i="11"/>
  <c r="J333" i="11" s="1"/>
  <c r="F440" i="11"/>
  <c r="J440" i="11" s="1"/>
  <c r="F272" i="11"/>
  <c r="J272" i="11" s="1"/>
  <c r="F608" i="11"/>
  <c r="J608" i="11" s="1"/>
  <c r="F619" i="11"/>
  <c r="J619" i="11" s="1"/>
  <c r="F283" i="11"/>
  <c r="J283" i="11" s="1"/>
  <c r="F451" i="11"/>
  <c r="J451" i="11" s="1"/>
  <c r="F393" i="11"/>
  <c r="J393" i="11" s="1"/>
  <c r="F225" i="11"/>
  <c r="J225" i="11" s="1"/>
  <c r="F561" i="11"/>
  <c r="J561" i="11" s="1"/>
  <c r="F676" i="11"/>
  <c r="J676" i="11" s="1"/>
  <c r="F508" i="11"/>
  <c r="J508" i="11" s="1"/>
  <c r="F340" i="11"/>
  <c r="J340" i="11" s="1"/>
  <c r="F377" i="11"/>
  <c r="J377" i="11" s="1"/>
  <c r="F545" i="11"/>
  <c r="J545" i="11" s="1"/>
  <c r="F209" i="11"/>
  <c r="J209" i="11" s="1"/>
  <c r="F459" i="11"/>
  <c r="J459" i="11" s="1"/>
  <c r="F627" i="11"/>
  <c r="J627" i="11" s="1"/>
  <c r="F291" i="11"/>
  <c r="J291" i="11" s="1"/>
  <c r="F467" i="11"/>
  <c r="J467" i="11" s="1"/>
  <c r="F299" i="11"/>
  <c r="J299" i="11" s="1"/>
  <c r="F635" i="11"/>
  <c r="J635" i="11" s="1"/>
  <c r="F385" i="11"/>
  <c r="J385" i="11" s="1"/>
  <c r="F553" i="11"/>
  <c r="J553" i="11" s="1"/>
  <c r="F217" i="11"/>
  <c r="J217" i="11" s="1"/>
  <c r="F433" i="11"/>
  <c r="J433" i="11" s="1"/>
  <c r="F265" i="11"/>
  <c r="J265" i="11" s="1"/>
  <c r="F601" i="11"/>
  <c r="J601" i="11" s="1"/>
  <c r="F244" i="11"/>
  <c r="J244" i="11" s="1"/>
  <c r="F580" i="11"/>
  <c r="J580" i="11" s="1"/>
  <c r="F412" i="11"/>
  <c r="J412" i="11" s="1"/>
  <c r="F587" i="11"/>
  <c r="J587" i="11" s="1"/>
  <c r="F419" i="11"/>
  <c r="J419" i="11" s="1"/>
  <c r="F251" i="11"/>
  <c r="J251" i="11" s="1"/>
  <c r="F250" i="11"/>
  <c r="J250" i="11" s="1"/>
  <c r="F586" i="11"/>
  <c r="J586" i="11" s="1"/>
  <c r="F418" i="11"/>
  <c r="J418" i="11" s="1"/>
  <c r="F279" i="11"/>
  <c r="J279" i="11" s="1"/>
  <c r="F615" i="11"/>
  <c r="J615" i="11" s="1"/>
  <c r="F447" i="11"/>
  <c r="J447" i="11" s="1"/>
  <c r="F310" i="11"/>
  <c r="J310" i="11" s="1"/>
  <c r="F478" i="11"/>
  <c r="J478" i="11" s="1"/>
  <c r="F646" i="11"/>
  <c r="J646" i="11" s="1"/>
  <c r="F268" i="11"/>
  <c r="J268" i="11" s="1"/>
  <c r="F604" i="11"/>
  <c r="J604" i="11" s="1"/>
  <c r="F436" i="11"/>
  <c r="J436" i="11" s="1"/>
  <c r="F559" i="11"/>
  <c r="J559" i="11" s="1"/>
  <c r="F391" i="11"/>
  <c r="J391" i="11" s="1"/>
  <c r="F223" i="11"/>
  <c r="J223" i="11" s="1"/>
  <c r="F303" i="11"/>
  <c r="J303" i="11" s="1"/>
  <c r="F471" i="11"/>
  <c r="J471" i="11" s="1"/>
  <c r="F639" i="11"/>
  <c r="J639" i="11" s="1"/>
  <c r="F353" i="11"/>
  <c r="J353" i="11" s="1"/>
  <c r="F185" i="11"/>
  <c r="J185" i="11" s="1"/>
  <c r="F521" i="11"/>
  <c r="J521" i="11" s="1"/>
  <c r="F673" i="11"/>
  <c r="J673" i="11" s="1"/>
  <c r="F337" i="11"/>
  <c r="J337" i="11" s="1"/>
  <c r="F505" i="11"/>
  <c r="J505" i="11" s="1"/>
  <c r="F674" i="11"/>
  <c r="J674" i="11" s="1"/>
  <c r="F338" i="11"/>
  <c r="J338" i="11" s="1"/>
  <c r="F506" i="11"/>
  <c r="J506" i="11" s="1"/>
  <c r="F304" i="11"/>
  <c r="J304" i="11" s="1"/>
  <c r="F472" i="11"/>
  <c r="J472" i="11" s="1"/>
  <c r="F640" i="11"/>
  <c r="J640" i="11" s="1"/>
  <c r="F563" i="11"/>
  <c r="J563" i="11" s="1"/>
  <c r="F227" i="11"/>
  <c r="J227" i="11" s="1"/>
  <c r="F395" i="11"/>
  <c r="J395" i="11" s="1"/>
  <c r="F358" i="11"/>
  <c r="J358" i="11" s="1"/>
  <c r="F526" i="11"/>
  <c r="J526" i="11" s="1"/>
  <c r="F190" i="11"/>
  <c r="J190" i="11" s="1"/>
  <c r="F555" i="11"/>
  <c r="J555" i="11" s="1"/>
  <c r="F219" i="11"/>
  <c r="J219" i="11" s="1"/>
  <c r="F387" i="11"/>
  <c r="J387" i="11" s="1"/>
  <c r="F308" i="11"/>
  <c r="J308" i="11" s="1"/>
  <c r="F476" i="11"/>
  <c r="J476" i="11" s="1"/>
  <c r="F644" i="11"/>
  <c r="J644" i="11" s="1"/>
  <c r="F193" i="11"/>
  <c r="J193" i="11" s="1"/>
  <c r="F361" i="11"/>
  <c r="J361" i="11" s="1"/>
  <c r="F529" i="11"/>
  <c r="J529" i="11" s="1"/>
  <c r="F667" i="11"/>
  <c r="J667" i="11" s="1"/>
  <c r="F499" i="11"/>
  <c r="J499" i="11" s="1"/>
  <c r="F331" i="11"/>
  <c r="J331" i="11" s="1"/>
  <c r="F306" i="11"/>
  <c r="J306" i="11" s="1"/>
  <c r="F474" i="11"/>
  <c r="J474" i="11" s="1"/>
  <c r="F642" i="11"/>
  <c r="J642" i="11" s="1"/>
  <c r="F546" i="11"/>
  <c r="J546" i="11" s="1"/>
  <c r="F378" i="11"/>
  <c r="J378" i="11" s="1"/>
  <c r="F210" i="11"/>
  <c r="J210" i="11" s="1"/>
  <c r="F262" i="11"/>
  <c r="J262" i="11" s="1"/>
  <c r="F598" i="11"/>
  <c r="J598" i="11" s="1"/>
  <c r="F430" i="11"/>
  <c r="J430" i="11" s="1"/>
  <c r="F479" i="11"/>
  <c r="J479" i="11" s="1"/>
  <c r="F647" i="11"/>
  <c r="J647" i="11" s="1"/>
  <c r="F311" i="11"/>
  <c r="J311" i="11" s="1"/>
  <c r="F241" i="11"/>
  <c r="J241" i="11" s="1"/>
  <c r="F577" i="11"/>
  <c r="J577" i="11" s="1"/>
  <c r="F409" i="11"/>
  <c r="J409" i="11" s="1"/>
  <c r="F582" i="11"/>
  <c r="J582" i="11" s="1"/>
  <c r="F414" i="11"/>
  <c r="J414" i="11" s="1"/>
  <c r="F246" i="11"/>
  <c r="J246" i="11" s="1"/>
  <c r="F359" i="11"/>
  <c r="J359" i="11" s="1"/>
  <c r="F527" i="11"/>
  <c r="J527" i="11" s="1"/>
  <c r="F191" i="11"/>
  <c r="J191" i="11" s="1"/>
  <c r="F278" i="11"/>
  <c r="J278" i="11" s="1"/>
  <c r="F614" i="11"/>
  <c r="J614" i="11" s="1"/>
  <c r="F446" i="11"/>
  <c r="J446" i="11" s="1"/>
  <c r="F542" i="11"/>
  <c r="J542" i="11" s="1"/>
  <c r="F374" i="11"/>
  <c r="J374" i="11" s="1"/>
  <c r="F206" i="11"/>
  <c r="J206" i="11" s="1"/>
  <c r="F525" i="11"/>
  <c r="J525" i="11" s="1"/>
  <c r="F357" i="11"/>
  <c r="J357" i="11" s="1"/>
  <c r="F189" i="11"/>
  <c r="J189" i="11" s="1"/>
  <c r="F583" i="11"/>
  <c r="J583" i="11" s="1"/>
  <c r="F415" i="11"/>
  <c r="J415" i="11" s="1"/>
  <c r="F247" i="11"/>
  <c r="J247" i="11" s="1"/>
  <c r="F482" i="11"/>
  <c r="J482" i="11" s="1"/>
  <c r="F314" i="11"/>
  <c r="J314" i="11" s="1"/>
  <c r="F650" i="11"/>
  <c r="J650" i="11" s="1"/>
  <c r="F429" i="11"/>
  <c r="J429" i="11" s="1"/>
  <c r="F261" i="11"/>
  <c r="J261" i="11" s="1"/>
  <c r="F597" i="11"/>
  <c r="J597" i="11" s="1"/>
  <c r="F423" i="11"/>
  <c r="J423" i="11" s="1"/>
  <c r="F591" i="11"/>
  <c r="J591" i="11" s="1"/>
  <c r="F255" i="11"/>
  <c r="J255" i="11" s="1"/>
  <c r="F431" i="11"/>
  <c r="J431" i="11" s="1"/>
  <c r="F263" i="11"/>
  <c r="J263" i="11" s="1"/>
  <c r="F599" i="11"/>
  <c r="J599" i="11" s="1"/>
  <c r="F457" i="11"/>
  <c r="J457" i="11" s="1"/>
  <c r="F625" i="11"/>
  <c r="J625" i="11" s="1"/>
  <c r="F289" i="11"/>
  <c r="J289" i="11" s="1"/>
  <c r="F347" i="11"/>
  <c r="J347" i="11" s="1"/>
  <c r="F179" i="11"/>
  <c r="J179" i="11" s="1"/>
  <c r="F515" i="11"/>
  <c r="J515" i="11" s="1"/>
  <c r="F230" i="11"/>
  <c r="J230" i="11" s="1"/>
  <c r="F398" i="11"/>
  <c r="J398" i="11" s="1"/>
  <c r="F566" i="11"/>
  <c r="J566" i="11" s="1"/>
  <c r="F458" i="11"/>
  <c r="J458" i="11" s="1"/>
  <c r="F626" i="11"/>
  <c r="J626" i="11" s="1"/>
  <c r="F290" i="11"/>
  <c r="J290" i="11" s="1"/>
  <c r="F352" i="11"/>
  <c r="J352" i="11" s="1"/>
  <c r="F184" i="11"/>
  <c r="J184" i="11" s="1"/>
  <c r="F520" i="11"/>
  <c r="J520" i="11" s="1"/>
  <c r="F397" i="11"/>
  <c r="J397" i="11" s="1"/>
  <c r="F229" i="11"/>
  <c r="J229" i="11" s="1"/>
  <c r="F565" i="11"/>
  <c r="J565" i="11" s="1"/>
  <c r="F401" i="11"/>
  <c r="J401" i="11" s="1"/>
  <c r="F569" i="11"/>
  <c r="J569" i="11" s="1"/>
  <c r="F233" i="11"/>
  <c r="J233" i="11" s="1"/>
  <c r="F266" i="11"/>
  <c r="J266" i="11" s="1"/>
  <c r="F602" i="11"/>
  <c r="J602" i="11" s="1"/>
  <c r="F434" i="11"/>
  <c r="J434" i="11" s="1"/>
  <c r="F305" i="11"/>
  <c r="J305" i="11" s="1"/>
  <c r="F473" i="11"/>
  <c r="J473" i="11" s="1"/>
  <c r="F641" i="11"/>
  <c r="J641" i="11" s="1"/>
  <c r="F292" i="11"/>
  <c r="J292" i="11" s="1"/>
  <c r="F628" i="11"/>
  <c r="J628" i="11" s="1"/>
  <c r="F460" i="11"/>
  <c r="J460" i="11" s="1"/>
  <c r="F411" i="11"/>
  <c r="J411" i="11" s="1"/>
  <c r="F579" i="11"/>
  <c r="J579" i="11" s="1"/>
  <c r="F243" i="11"/>
  <c r="J243" i="11" s="1"/>
  <c r="F585" i="11"/>
  <c r="J585" i="11" s="1"/>
  <c r="F417" i="11"/>
  <c r="J417" i="11" s="1"/>
  <c r="F249" i="11"/>
  <c r="J249" i="11" s="1"/>
  <c r="F180" i="11"/>
  <c r="J180" i="11" s="1"/>
  <c r="F516" i="11"/>
  <c r="J516" i="11" s="1"/>
  <c r="F348" i="11"/>
  <c r="J348" i="11" s="1"/>
  <c r="F286" i="11"/>
  <c r="J286" i="11" s="1"/>
  <c r="F454" i="11"/>
  <c r="J454" i="11" s="1"/>
  <c r="F622" i="11"/>
  <c r="J622" i="11" s="1"/>
  <c r="F439" i="11"/>
  <c r="J439" i="11" s="1"/>
  <c r="F271" i="11"/>
  <c r="J271" i="11" s="1"/>
  <c r="F607" i="11"/>
  <c r="J607" i="11" s="1"/>
  <c r="F502" i="11"/>
  <c r="J502" i="11" s="1"/>
  <c r="F670" i="11"/>
  <c r="J670" i="11" s="1"/>
  <c r="F334" i="11"/>
  <c r="J334" i="11" s="1"/>
  <c r="F588" i="11"/>
  <c r="J588" i="11" s="1"/>
  <c r="F252" i="11"/>
  <c r="J252" i="11" s="1"/>
  <c r="F420" i="11"/>
  <c r="J420" i="11" s="1"/>
  <c r="F490" i="11"/>
  <c r="J490" i="11" s="1"/>
  <c r="F658" i="11"/>
  <c r="J658" i="11" s="1"/>
  <c r="F322" i="11"/>
  <c r="J322" i="11" s="1"/>
  <c r="F405" i="11"/>
  <c r="J405" i="11" s="1"/>
  <c r="F573" i="11"/>
  <c r="J573" i="11" s="1"/>
  <c r="F237" i="11"/>
  <c r="J237" i="11" s="1"/>
  <c r="F509" i="11"/>
  <c r="J509" i="11" s="1"/>
  <c r="F341" i="11"/>
  <c r="J341" i="11" s="1"/>
  <c r="F677" i="11"/>
  <c r="J677" i="11" s="1"/>
  <c r="F651" i="11"/>
  <c r="J651" i="11" s="1"/>
  <c r="F483" i="11"/>
  <c r="J483" i="11" s="1"/>
  <c r="F315" i="11"/>
  <c r="J315" i="11" s="1"/>
  <c r="F513" i="11"/>
  <c r="J513" i="11" s="1"/>
  <c r="F345" i="11"/>
  <c r="J345" i="11" s="1"/>
  <c r="F177" i="11"/>
  <c r="J177" i="11" s="1"/>
  <c r="F643" i="11"/>
  <c r="J643" i="11" s="1"/>
  <c r="F475" i="11"/>
  <c r="J475" i="11" s="1"/>
  <c r="F307" i="11"/>
  <c r="J307" i="11" s="1"/>
  <c r="F240" i="11"/>
  <c r="J240" i="11" s="1"/>
  <c r="F408" i="11"/>
  <c r="J408" i="11" s="1"/>
  <c r="F576" i="11"/>
  <c r="J576" i="11" s="1"/>
  <c r="F346" i="11"/>
  <c r="J346" i="11" s="1"/>
  <c r="F514" i="11"/>
  <c r="J514" i="11" s="1"/>
  <c r="F178" i="11"/>
  <c r="J178" i="11" s="1"/>
  <c r="F632" i="11"/>
  <c r="J632" i="11" s="1"/>
  <c r="F464" i="11"/>
  <c r="J464" i="11" s="1"/>
  <c r="F296" i="11"/>
  <c r="J296" i="11" s="1"/>
  <c r="F226" i="11"/>
  <c r="J226" i="11" s="1"/>
  <c r="F562" i="11"/>
  <c r="J562" i="11" s="1"/>
  <c r="F394" i="11"/>
  <c r="J394" i="11" s="1"/>
  <c r="F590" i="11"/>
  <c r="J590" i="11" s="1"/>
  <c r="F254" i="11"/>
  <c r="J254" i="11" s="1"/>
  <c r="F422" i="11"/>
  <c r="J422" i="11" s="1"/>
  <c r="F621" i="11"/>
  <c r="J621" i="11" s="1"/>
  <c r="F285" i="11"/>
  <c r="J285" i="11" s="1"/>
  <c r="F453" i="11"/>
  <c r="J453" i="11" s="1"/>
  <c r="F273" i="11"/>
  <c r="J273" i="11" s="1"/>
  <c r="F609" i="11"/>
  <c r="J609" i="11" s="1"/>
  <c r="F441" i="11"/>
  <c r="J441" i="11" s="1"/>
  <c r="F484" i="11"/>
  <c r="J484" i="11" s="1"/>
  <c r="F316" i="11"/>
  <c r="J316" i="11" s="1"/>
  <c r="F652" i="11"/>
  <c r="J652" i="11" s="1"/>
  <c r="F424" i="11"/>
  <c r="J424" i="11" s="1"/>
  <c r="F592" i="11"/>
  <c r="J592" i="11" s="1"/>
  <c r="F256" i="11"/>
  <c r="J256" i="11" s="1"/>
  <c r="F259" i="11"/>
  <c r="J259" i="11" s="1"/>
  <c r="F427" i="11"/>
  <c r="J427" i="11" s="1"/>
  <c r="F595" i="11"/>
  <c r="J595" i="11" s="1"/>
  <c r="F195" i="11"/>
  <c r="J195" i="11" s="1"/>
  <c r="F363" i="11"/>
  <c r="J363" i="11" s="1"/>
  <c r="F531" i="11"/>
  <c r="J531" i="11" s="1"/>
  <c r="F313" i="11"/>
  <c r="J313" i="11" s="1"/>
  <c r="F481" i="11"/>
  <c r="J481" i="11" s="1"/>
  <c r="F649" i="11"/>
  <c r="J649" i="11" s="1"/>
  <c r="F368" i="11"/>
  <c r="J368" i="11" s="1"/>
  <c r="F536" i="11"/>
  <c r="J536" i="11" s="1"/>
  <c r="F200" i="11"/>
  <c r="J200" i="11" s="1"/>
  <c r="F547" i="11"/>
  <c r="J547" i="11" s="1"/>
  <c r="F379" i="11"/>
  <c r="J379" i="11" s="1"/>
  <c r="F211" i="11"/>
  <c r="J211" i="11" s="1"/>
  <c r="F634" i="11"/>
  <c r="J634" i="11" s="1"/>
  <c r="F298" i="11"/>
  <c r="J298" i="11" s="1"/>
  <c r="F466" i="11"/>
  <c r="J466" i="11" s="1"/>
  <c r="F560" i="11"/>
  <c r="J560" i="11" s="1"/>
  <c r="F392" i="11"/>
  <c r="J392" i="11" s="1"/>
  <c r="F224" i="11"/>
  <c r="J224" i="11" s="1"/>
  <c r="F620" i="11"/>
  <c r="J620" i="11" s="1"/>
  <c r="F452" i="11"/>
  <c r="J452" i="11" s="1"/>
  <c r="F284" i="11"/>
  <c r="J284" i="11" s="1"/>
  <c r="F500" i="11"/>
  <c r="J500" i="11" s="1"/>
  <c r="F668" i="11"/>
  <c r="J668" i="11" s="1"/>
  <c r="F332" i="11"/>
  <c r="J332" i="11" s="1"/>
  <c r="F383" i="11"/>
  <c r="J383" i="11" s="1"/>
  <c r="F215" i="11"/>
  <c r="J215" i="11" s="1"/>
  <c r="F551" i="11"/>
  <c r="J551" i="11" s="1"/>
  <c r="F196" i="11"/>
  <c r="J196" i="11" s="1"/>
  <c r="F532" i="11"/>
  <c r="J532" i="11" s="1"/>
  <c r="F364" i="11"/>
  <c r="J364" i="11" s="1"/>
  <c r="F493" i="11"/>
  <c r="J493" i="11" s="1"/>
  <c r="F325" i="11"/>
  <c r="J325" i="11" s="1"/>
  <c r="F661" i="11"/>
  <c r="J661" i="11" s="1"/>
  <c r="F324" i="11"/>
  <c r="J324" i="11" s="1"/>
  <c r="F660" i="11"/>
  <c r="J660" i="11" s="1"/>
  <c r="F492" i="11"/>
  <c r="J492" i="11" s="1"/>
  <c r="J4" i="11" l="1"/>
  <c r="F678" i="11"/>
  <c r="F680" i="11" l="1"/>
  <c r="G4" i="7"/>
  <c r="F4" i="7"/>
  <c r="F12" i="7" l="1"/>
  <c r="F16" i="7"/>
  <c r="F20" i="7"/>
  <c r="F24" i="7"/>
  <c r="F28" i="7"/>
  <c r="F32" i="7"/>
  <c r="F36" i="7"/>
  <c r="F40" i="7"/>
  <c r="F44" i="7"/>
  <c r="F48" i="7"/>
  <c r="F52" i="7"/>
  <c r="F56" i="7"/>
  <c r="F60" i="7"/>
  <c r="F64" i="7"/>
  <c r="F68" i="7"/>
  <c r="F72" i="7"/>
  <c r="F76" i="7"/>
  <c r="F80" i="7"/>
  <c r="F84" i="7"/>
  <c r="F88" i="7"/>
  <c r="F92" i="7"/>
  <c r="F96" i="7"/>
  <c r="F100" i="7"/>
  <c r="F104" i="7"/>
  <c r="F108" i="7"/>
  <c r="F112" i="7"/>
  <c r="F116" i="7"/>
  <c r="F120" i="7"/>
  <c r="F11" i="7"/>
  <c r="F15" i="7"/>
  <c r="F19" i="7"/>
  <c r="F23" i="7"/>
  <c r="F27" i="7"/>
  <c r="F31" i="7"/>
  <c r="F35" i="7"/>
  <c r="F39" i="7"/>
  <c r="F43" i="7"/>
  <c r="F47" i="7"/>
  <c r="F51" i="7"/>
  <c r="F55" i="7"/>
  <c r="F59" i="7"/>
  <c r="F63" i="7"/>
  <c r="F67" i="7"/>
  <c r="F71" i="7"/>
  <c r="F75" i="7"/>
  <c r="F79" i="7"/>
  <c r="F83" i="7"/>
  <c r="F87" i="7"/>
  <c r="F91" i="7"/>
  <c r="F95" i="7"/>
  <c r="F10" i="7"/>
  <c r="F14" i="7"/>
  <c r="F18" i="7"/>
  <c r="F22" i="7"/>
  <c r="F26" i="7"/>
  <c r="F30" i="7"/>
  <c r="F34" i="7"/>
  <c r="F38" i="7"/>
  <c r="F42" i="7"/>
  <c r="F46" i="7"/>
  <c r="F50" i="7"/>
  <c r="F54" i="7"/>
  <c r="F58" i="7"/>
  <c r="F62" i="7"/>
  <c r="F66" i="7"/>
  <c r="F70" i="7"/>
  <c r="F74" i="7"/>
  <c r="F78" i="7"/>
  <c r="F82" i="7"/>
  <c r="F86" i="7"/>
  <c r="F90" i="7"/>
  <c r="F9" i="7"/>
  <c r="F13" i="7"/>
  <c r="F17" i="7"/>
  <c r="F21" i="7"/>
  <c r="F25" i="7"/>
  <c r="F29" i="7"/>
  <c r="F33" i="7"/>
  <c r="F37" i="7"/>
  <c r="F41" i="7"/>
  <c r="F45" i="7"/>
  <c r="F49" i="7"/>
  <c r="F53" i="7"/>
  <c r="F57" i="7"/>
  <c r="F61" i="7"/>
  <c r="F65" i="7"/>
  <c r="F69" i="7"/>
  <c r="F73" i="7"/>
  <c r="F77" i="7"/>
  <c r="F81" i="7"/>
  <c r="F85" i="7"/>
  <c r="F89" i="7"/>
  <c r="F93" i="7"/>
  <c r="F98" i="7"/>
  <c r="F105" i="7"/>
  <c r="F107" i="7"/>
  <c r="F114" i="7"/>
  <c r="F121" i="7"/>
  <c r="F124" i="7"/>
  <c r="F128" i="7"/>
  <c r="F132" i="7"/>
  <c r="F136" i="7"/>
  <c r="F140" i="7"/>
  <c r="F144" i="7"/>
  <c r="F148" i="7"/>
  <c r="F152" i="7"/>
  <c r="F156" i="7"/>
  <c r="F160" i="7"/>
  <c r="F164" i="7"/>
  <c r="F168" i="7"/>
  <c r="F172" i="7"/>
  <c r="F8" i="7"/>
  <c r="F94" i="7"/>
  <c r="F102" i="7"/>
  <c r="F109" i="7"/>
  <c r="F111" i="7"/>
  <c r="F118" i="7"/>
  <c r="F123" i="7"/>
  <c r="F127" i="7"/>
  <c r="F131" i="7"/>
  <c r="F135" i="7"/>
  <c r="F139" i="7"/>
  <c r="F143" i="7"/>
  <c r="F147" i="7"/>
  <c r="F151" i="7"/>
  <c r="F155" i="7"/>
  <c r="F159" i="7"/>
  <c r="F163" i="7"/>
  <c r="F167" i="7"/>
  <c r="F171" i="7"/>
  <c r="F175" i="7"/>
  <c r="F97" i="7"/>
  <c r="F99" i="7"/>
  <c r="F106" i="7"/>
  <c r="F113" i="7"/>
  <c r="F115" i="7"/>
  <c r="F122" i="7"/>
  <c r="F126" i="7"/>
  <c r="F130" i="7"/>
  <c r="F134" i="7"/>
  <c r="F138" i="7"/>
  <c r="F142" i="7"/>
  <c r="F146" i="7"/>
  <c r="F150" i="7"/>
  <c r="F154" i="7"/>
  <c r="F158" i="7"/>
  <c r="F162" i="7"/>
  <c r="F166" i="7"/>
  <c r="F170" i="7"/>
  <c r="F174" i="7"/>
  <c r="F101" i="7"/>
  <c r="F103" i="7"/>
  <c r="F110" i="7"/>
  <c r="F117" i="7"/>
  <c r="F119" i="7"/>
  <c r="F125" i="7"/>
  <c r="F129" i="7"/>
  <c r="F133" i="7"/>
  <c r="F137" i="7"/>
  <c r="F141" i="7"/>
  <c r="F145" i="7"/>
  <c r="F149" i="7"/>
  <c r="F153" i="7"/>
  <c r="F157" i="7"/>
  <c r="F161" i="7"/>
  <c r="F165" i="7"/>
  <c r="F169" i="7"/>
  <c r="F173" i="7"/>
  <c r="G9" i="7"/>
  <c r="G13" i="7"/>
  <c r="G17" i="7"/>
  <c r="G21" i="7"/>
  <c r="G25" i="7"/>
  <c r="G29" i="7"/>
  <c r="G33" i="7"/>
  <c r="G37" i="7"/>
  <c r="G41" i="7"/>
  <c r="G45" i="7"/>
  <c r="G49" i="7"/>
  <c r="G53" i="7"/>
  <c r="G57" i="7"/>
  <c r="G61" i="7"/>
  <c r="G65" i="7"/>
  <c r="G69" i="7"/>
  <c r="G73" i="7"/>
  <c r="G77" i="7"/>
  <c r="G81" i="7"/>
  <c r="G85" i="7"/>
  <c r="G89" i="7"/>
  <c r="G93" i="7"/>
  <c r="G97" i="7"/>
  <c r="G101" i="7"/>
  <c r="G105" i="7"/>
  <c r="G109" i="7"/>
  <c r="G113" i="7"/>
  <c r="G117" i="7"/>
  <c r="G121" i="7"/>
  <c r="G12" i="7"/>
  <c r="G16" i="7"/>
  <c r="G20" i="7"/>
  <c r="G24" i="7"/>
  <c r="G28" i="7"/>
  <c r="G32" i="7"/>
  <c r="G36" i="7"/>
  <c r="G40" i="7"/>
  <c r="G44" i="7"/>
  <c r="G48" i="7"/>
  <c r="G52" i="7"/>
  <c r="G56" i="7"/>
  <c r="G60" i="7"/>
  <c r="G64" i="7"/>
  <c r="G68" i="7"/>
  <c r="G72" i="7"/>
  <c r="G76" i="7"/>
  <c r="G80" i="7"/>
  <c r="G84" i="7"/>
  <c r="G88" i="7"/>
  <c r="G92" i="7"/>
  <c r="G96" i="7"/>
  <c r="G11" i="7"/>
  <c r="G15" i="7"/>
  <c r="G19" i="7"/>
  <c r="G23" i="7"/>
  <c r="G27" i="7"/>
  <c r="G31" i="7"/>
  <c r="G35" i="7"/>
  <c r="G39" i="7"/>
  <c r="G43" i="7"/>
  <c r="G47" i="7"/>
  <c r="G51" i="7"/>
  <c r="G55" i="7"/>
  <c r="G59" i="7"/>
  <c r="G63" i="7"/>
  <c r="G67" i="7"/>
  <c r="G71" i="7"/>
  <c r="G75" i="7"/>
  <c r="G79" i="7"/>
  <c r="G83" i="7"/>
  <c r="G87" i="7"/>
  <c r="G91" i="7"/>
  <c r="G10" i="7"/>
  <c r="G14" i="7"/>
  <c r="G18" i="7"/>
  <c r="G22" i="7"/>
  <c r="G26" i="7"/>
  <c r="G30" i="7"/>
  <c r="G34" i="7"/>
  <c r="G38" i="7"/>
  <c r="G42" i="7"/>
  <c r="G46" i="7"/>
  <c r="G50" i="7"/>
  <c r="G54" i="7"/>
  <c r="G58" i="7"/>
  <c r="G62" i="7"/>
  <c r="G66" i="7"/>
  <c r="G70" i="7"/>
  <c r="G74" i="7"/>
  <c r="G78" i="7"/>
  <c r="G82" i="7"/>
  <c r="G86" i="7"/>
  <c r="G90" i="7"/>
  <c r="G103" i="7"/>
  <c r="G110" i="7"/>
  <c r="G112" i="7"/>
  <c r="G119" i="7"/>
  <c r="G125" i="7"/>
  <c r="G129" i="7"/>
  <c r="G133" i="7"/>
  <c r="G137" i="7"/>
  <c r="G141" i="7"/>
  <c r="G145" i="7"/>
  <c r="G149" i="7"/>
  <c r="G153" i="7"/>
  <c r="G157" i="7"/>
  <c r="G161" i="7"/>
  <c r="G165" i="7"/>
  <c r="G169" i="7"/>
  <c r="G173" i="7"/>
  <c r="G98" i="7"/>
  <c r="G100" i="7"/>
  <c r="G107" i="7"/>
  <c r="G114" i="7"/>
  <c r="G116" i="7"/>
  <c r="G124" i="7"/>
  <c r="G128" i="7"/>
  <c r="G132" i="7"/>
  <c r="G136" i="7"/>
  <c r="G140" i="7"/>
  <c r="G144" i="7"/>
  <c r="G148" i="7"/>
  <c r="G152" i="7"/>
  <c r="G156" i="7"/>
  <c r="G160" i="7"/>
  <c r="G164" i="7"/>
  <c r="G168" i="7"/>
  <c r="G172" i="7"/>
  <c r="G94" i="7"/>
  <c r="G102" i="7"/>
  <c r="G104" i="7"/>
  <c r="G111" i="7"/>
  <c r="G118" i="7"/>
  <c r="G120" i="7"/>
  <c r="G123" i="7"/>
  <c r="G127" i="7"/>
  <c r="G131" i="7"/>
  <c r="G135" i="7"/>
  <c r="G139" i="7"/>
  <c r="G143" i="7"/>
  <c r="G147" i="7"/>
  <c r="G151" i="7"/>
  <c r="G155" i="7"/>
  <c r="G159" i="7"/>
  <c r="G163" i="7"/>
  <c r="G167" i="7"/>
  <c r="G171" i="7"/>
  <c r="G175" i="7"/>
  <c r="G95" i="7"/>
  <c r="G99" i="7"/>
  <c r="G106" i="7"/>
  <c r="G108" i="7"/>
  <c r="G115" i="7"/>
  <c r="G122" i="7"/>
  <c r="G126" i="7"/>
  <c r="G130" i="7"/>
  <c r="G134" i="7"/>
  <c r="G138" i="7"/>
  <c r="G142" i="7"/>
  <c r="G146" i="7"/>
  <c r="G150" i="7"/>
  <c r="G154" i="7"/>
  <c r="G158" i="7"/>
  <c r="G162" i="7"/>
  <c r="G166" i="7"/>
  <c r="G170" i="7"/>
  <c r="G174" i="7"/>
  <c r="G8" i="7"/>
  <c r="H133" i="11" l="1"/>
  <c r="L133" i="11" s="1"/>
  <c r="L137" i="6"/>
  <c r="L125" i="6"/>
  <c r="H121" i="11"/>
  <c r="L121" i="11" s="1"/>
  <c r="L44" i="6"/>
  <c r="H40" i="11"/>
  <c r="L40" i="11" s="1"/>
  <c r="L60" i="6"/>
  <c r="H56" i="11"/>
  <c r="L56" i="11" s="1"/>
  <c r="L70" i="6"/>
  <c r="H66" i="11"/>
  <c r="L66" i="11" s="1"/>
  <c r="H67" i="11"/>
  <c r="L67" i="11" s="1"/>
  <c r="L71" i="6"/>
  <c r="H57" i="11"/>
  <c r="L57" i="11" s="1"/>
  <c r="L61" i="6"/>
  <c r="L170" i="6"/>
  <c r="H166" i="11"/>
  <c r="L166" i="11" s="1"/>
  <c r="H125" i="11"/>
  <c r="L125" i="11" s="1"/>
  <c r="L129" i="6"/>
  <c r="H163" i="11"/>
  <c r="L163" i="11" s="1"/>
  <c r="L167" i="6"/>
  <c r="H110" i="11"/>
  <c r="L110" i="11" s="1"/>
  <c r="L114" i="6"/>
  <c r="L88" i="6"/>
  <c r="H84" i="11"/>
  <c r="L84" i="11" s="1"/>
  <c r="L56" i="6"/>
  <c r="H52" i="11"/>
  <c r="L52" i="11" s="1"/>
  <c r="L113" i="6"/>
  <c r="H109" i="11"/>
  <c r="L109" i="11" s="1"/>
  <c r="L80" i="6"/>
  <c r="H76" i="11"/>
  <c r="L76" i="11" s="1"/>
  <c r="L128" i="6"/>
  <c r="H124" i="11"/>
  <c r="L124" i="11" s="1"/>
  <c r="L108" i="6"/>
  <c r="H104" i="11"/>
  <c r="L104" i="11" s="1"/>
  <c r="L119" i="6"/>
  <c r="H115" i="11"/>
  <c r="L115" i="11" s="1"/>
  <c r="H149" i="11"/>
  <c r="L149" i="11" s="1"/>
  <c r="L153" i="6"/>
  <c r="H122" i="11"/>
  <c r="L122" i="11" s="1"/>
  <c r="L126" i="6"/>
  <c r="L84" i="6"/>
  <c r="H80" i="11"/>
  <c r="L80" i="11" s="1"/>
  <c r="H111" i="11"/>
  <c r="L111" i="11" s="1"/>
  <c r="L115" i="6"/>
  <c r="H50" i="11"/>
  <c r="L50" i="11" s="1"/>
  <c r="L54" i="6"/>
  <c r="H155" i="11"/>
  <c r="L155" i="11" s="1"/>
  <c r="L159" i="6"/>
  <c r="H131" i="11"/>
  <c r="L131" i="11" s="1"/>
  <c r="L135" i="6"/>
  <c r="H64" i="11"/>
  <c r="L64" i="11" s="1"/>
  <c r="L68" i="6"/>
  <c r="H152" i="11"/>
  <c r="L152" i="11" s="1"/>
  <c r="L156" i="6"/>
  <c r="H28" i="11"/>
  <c r="L28" i="11" s="1"/>
  <c r="L32" i="6"/>
  <c r="H99" i="11"/>
  <c r="L99" i="11" s="1"/>
  <c r="L103" i="6"/>
  <c r="H123" i="11"/>
  <c r="L123" i="11" s="1"/>
  <c r="L127" i="6"/>
  <c r="L92" i="6"/>
  <c r="H88" i="11"/>
  <c r="L88" i="11" s="1"/>
  <c r="L117" i="6"/>
  <c r="H113" i="11"/>
  <c r="L113" i="11" s="1"/>
  <c r="L53" i="6"/>
  <c r="H49" i="11"/>
  <c r="L49" i="11" s="1"/>
  <c r="L144" i="6"/>
  <c r="H140" i="11"/>
  <c r="L140" i="11" s="1"/>
  <c r="L55" i="6"/>
  <c r="H51" i="11"/>
  <c r="L51" i="11" s="1"/>
  <c r="L95" i="6"/>
  <c r="H91" i="11"/>
  <c r="L91" i="11" s="1"/>
  <c r="L34" i="6"/>
  <c r="H30" i="11"/>
  <c r="L30" i="11" s="1"/>
  <c r="L33" i="6"/>
  <c r="H29" i="11"/>
  <c r="L29" i="11" s="1"/>
  <c r="H82" i="11"/>
  <c r="L82" i="11" s="1"/>
  <c r="L86" i="6"/>
  <c r="H126" i="11"/>
  <c r="L126" i="11" s="1"/>
  <c r="L130" i="6"/>
  <c r="L31" i="6"/>
  <c r="H27" i="11"/>
  <c r="L27" i="11" s="1"/>
  <c r="L165" i="6"/>
  <c r="H161" i="11"/>
  <c r="L161" i="11" s="1"/>
  <c r="H22" i="11"/>
  <c r="L22" i="11" s="1"/>
  <c r="L26" i="6"/>
  <c r="G130" i="11"/>
  <c r="K130" i="11" s="1"/>
  <c r="K134" i="6"/>
  <c r="G62" i="11"/>
  <c r="K62" i="11" s="1"/>
  <c r="K66" i="6"/>
  <c r="G158" i="11"/>
  <c r="K158" i="11" s="1"/>
  <c r="K162" i="6"/>
  <c r="G94" i="11"/>
  <c r="K94" i="11" s="1"/>
  <c r="K98" i="6"/>
  <c r="G170" i="11"/>
  <c r="K170" i="11" s="1"/>
  <c r="K174" i="6"/>
  <c r="G106" i="11"/>
  <c r="K106" i="11" s="1"/>
  <c r="K110" i="6"/>
  <c r="G30" i="11"/>
  <c r="K30" i="11" s="1"/>
  <c r="K34" i="6"/>
  <c r="G134" i="11"/>
  <c r="K134" i="11" s="1"/>
  <c r="K138" i="6"/>
  <c r="G68" i="11"/>
  <c r="K68" i="11" s="1"/>
  <c r="K72" i="6"/>
  <c r="G157" i="11"/>
  <c r="K157" i="11" s="1"/>
  <c r="K161" i="6"/>
  <c r="G113" i="11"/>
  <c r="K113" i="11" s="1"/>
  <c r="K117" i="6"/>
  <c r="G77" i="11"/>
  <c r="K77" i="11" s="1"/>
  <c r="K81" i="6"/>
  <c r="G50" i="11"/>
  <c r="K50" i="11" s="1"/>
  <c r="K54" i="6"/>
  <c r="G24" i="11"/>
  <c r="K24" i="11" s="1"/>
  <c r="K28" i="6"/>
  <c r="G173" i="11"/>
  <c r="K173" i="11" s="1"/>
  <c r="K177" i="6"/>
  <c r="G164" i="11"/>
  <c r="K164" i="11" s="1"/>
  <c r="K168" i="6"/>
  <c r="G124" i="11"/>
  <c r="K124" i="11" s="1"/>
  <c r="K128" i="6"/>
  <c r="G84" i="11"/>
  <c r="K84" i="11" s="1"/>
  <c r="K88" i="6"/>
  <c r="G153" i="11"/>
  <c r="K153" i="11" s="1"/>
  <c r="K157" i="6"/>
  <c r="G121" i="11"/>
  <c r="K121" i="11" s="1"/>
  <c r="K125" i="6"/>
  <c r="G89" i="11"/>
  <c r="K89" i="11" s="1"/>
  <c r="K93" i="6"/>
  <c r="G168" i="11"/>
  <c r="K168" i="11" s="1"/>
  <c r="K172" i="6"/>
  <c r="G140" i="11"/>
  <c r="K140" i="11" s="1"/>
  <c r="K144" i="6"/>
  <c r="G112" i="11"/>
  <c r="K112" i="11" s="1"/>
  <c r="K116" i="6"/>
  <c r="G88" i="11"/>
  <c r="K88" i="11" s="1"/>
  <c r="K92" i="6"/>
  <c r="G65" i="11"/>
  <c r="K65" i="11" s="1"/>
  <c r="K69" i="6"/>
  <c r="G44" i="11"/>
  <c r="K44" i="11" s="1"/>
  <c r="K48" i="6"/>
  <c r="G22" i="11"/>
  <c r="K22" i="11" s="1"/>
  <c r="K26" i="6"/>
  <c r="G163" i="11"/>
  <c r="K163" i="11" s="1"/>
  <c r="K167" i="6"/>
  <c r="G147" i="11"/>
  <c r="K147" i="11" s="1"/>
  <c r="K151" i="6"/>
  <c r="G131" i="11"/>
  <c r="K131" i="11" s="1"/>
  <c r="K135" i="6"/>
  <c r="G115" i="11"/>
  <c r="K115" i="11" s="1"/>
  <c r="K119" i="6"/>
  <c r="G99" i="11"/>
  <c r="K99" i="11" s="1"/>
  <c r="K103" i="6"/>
  <c r="G83" i="11"/>
  <c r="K83" i="11" s="1"/>
  <c r="K87" i="6"/>
  <c r="G64" i="11"/>
  <c r="K64" i="11" s="1"/>
  <c r="K68" i="6"/>
  <c r="G42" i="11"/>
  <c r="K42" i="11" s="1"/>
  <c r="K46" i="6"/>
  <c r="G21" i="11"/>
  <c r="K21" i="11" s="1"/>
  <c r="K25" i="6"/>
  <c r="G71" i="11"/>
  <c r="K71" i="11" s="1"/>
  <c r="K75" i="6"/>
  <c r="G55" i="11"/>
  <c r="K55" i="11" s="1"/>
  <c r="K59" i="6"/>
  <c r="G39" i="11"/>
  <c r="K39" i="11" s="1"/>
  <c r="K43" i="6"/>
  <c r="G23" i="11"/>
  <c r="K23" i="11" s="1"/>
  <c r="K27" i="6"/>
  <c r="G7" i="11"/>
  <c r="K7" i="11" s="1"/>
  <c r="K11" i="6"/>
  <c r="L140" i="6"/>
  <c r="H136" i="11"/>
  <c r="L136" i="11" s="1"/>
  <c r="H173" i="11"/>
  <c r="L173" i="11" s="1"/>
  <c r="L177" i="6"/>
  <c r="L72" i="6"/>
  <c r="H68" i="11"/>
  <c r="L68" i="11" s="1"/>
  <c r="L40" i="6"/>
  <c r="H36" i="11"/>
  <c r="L36" i="11" s="1"/>
  <c r="L155" i="6"/>
  <c r="H151" i="11"/>
  <c r="L151" i="11" s="1"/>
  <c r="H75" i="11"/>
  <c r="L75" i="11" s="1"/>
  <c r="L79" i="6"/>
  <c r="L28" i="6"/>
  <c r="H24" i="11"/>
  <c r="L24" i="11" s="1"/>
  <c r="L168" i="6"/>
  <c r="H164" i="11"/>
  <c r="L164" i="11" s="1"/>
  <c r="H132" i="11"/>
  <c r="L132" i="11" s="1"/>
  <c r="L136" i="6"/>
  <c r="H7" i="11"/>
  <c r="L7" i="11" s="1"/>
  <c r="L11" i="6"/>
  <c r="L99" i="6"/>
  <c r="H95" i="11"/>
  <c r="L95" i="11" s="1"/>
  <c r="L104" i="6"/>
  <c r="H100" i="11"/>
  <c r="L100" i="11" s="1"/>
  <c r="L116" i="6"/>
  <c r="H112" i="11"/>
  <c r="L112" i="11" s="1"/>
  <c r="L52" i="6"/>
  <c r="H48" i="11"/>
  <c r="L48" i="11" s="1"/>
  <c r="L105" i="6"/>
  <c r="H101" i="11"/>
  <c r="L101" i="11" s="1"/>
  <c r="L36" i="6"/>
  <c r="H32" i="11"/>
  <c r="L32" i="11" s="1"/>
  <c r="L57" i="6"/>
  <c r="H53" i="11"/>
  <c r="L53" i="11" s="1"/>
  <c r="H135" i="11"/>
  <c r="L135" i="11" s="1"/>
  <c r="L139" i="6"/>
  <c r="H157" i="11"/>
  <c r="L157" i="11" s="1"/>
  <c r="L161" i="6"/>
  <c r="L157" i="6"/>
  <c r="H153" i="11"/>
  <c r="L153" i="11" s="1"/>
  <c r="L73" i="6"/>
  <c r="H69" i="11"/>
  <c r="L69" i="11" s="1"/>
  <c r="L30" i="6"/>
  <c r="H26" i="11"/>
  <c r="L26" i="11" s="1"/>
  <c r="L171" i="6"/>
  <c r="H167" i="11"/>
  <c r="L167" i="11" s="1"/>
  <c r="L46" i="6"/>
  <c r="H42" i="11"/>
  <c r="L42" i="11" s="1"/>
  <c r="L107" i="6"/>
  <c r="H103" i="11"/>
  <c r="L103" i="11" s="1"/>
  <c r="L93" i="6"/>
  <c r="H89" i="11"/>
  <c r="L89" i="11" s="1"/>
  <c r="H169" i="11"/>
  <c r="L169" i="11" s="1"/>
  <c r="L173" i="6"/>
  <c r="L10" i="6"/>
  <c r="G5" i="7"/>
  <c r="H679" i="11" s="1"/>
  <c r="G6" i="7"/>
  <c r="H6" i="11"/>
  <c r="L6" i="11" s="1"/>
  <c r="G176" i="7"/>
  <c r="L174" i="6"/>
  <c r="H170" i="11"/>
  <c r="L170" i="11" s="1"/>
  <c r="L142" i="6"/>
  <c r="H138" i="11"/>
  <c r="L138" i="11" s="1"/>
  <c r="L97" i="6"/>
  <c r="H93" i="11"/>
  <c r="L93" i="11" s="1"/>
  <c r="L50" i="6"/>
  <c r="H46" i="11"/>
  <c r="L46" i="11" s="1"/>
  <c r="L41" i="6"/>
  <c r="H37" i="11"/>
  <c r="L37" i="11" s="1"/>
  <c r="L51" i="6"/>
  <c r="H47" i="11"/>
  <c r="L47" i="11" s="1"/>
  <c r="L27" i="6"/>
  <c r="H23" i="11"/>
  <c r="L23" i="11" s="1"/>
  <c r="L65" i="6"/>
  <c r="H61" i="11"/>
  <c r="L61" i="11" s="1"/>
  <c r="L49" i="6"/>
  <c r="H45" i="11"/>
  <c r="L45" i="11" s="1"/>
  <c r="H44" i="11"/>
  <c r="L44" i="11" s="1"/>
  <c r="L48" i="6"/>
  <c r="H83" i="11"/>
  <c r="L83" i="11" s="1"/>
  <c r="L87" i="6"/>
  <c r="H98" i="11"/>
  <c r="L98" i="11" s="1"/>
  <c r="L102" i="6"/>
  <c r="L118" i="6"/>
  <c r="H114" i="11"/>
  <c r="L114" i="11" s="1"/>
  <c r="H33" i="11"/>
  <c r="L33" i="11" s="1"/>
  <c r="L37" i="6"/>
  <c r="L176" i="6"/>
  <c r="H172" i="11"/>
  <c r="L172" i="11" s="1"/>
  <c r="G57" i="11"/>
  <c r="K57" i="11" s="1"/>
  <c r="K61" i="6"/>
  <c r="G114" i="11"/>
  <c r="K114" i="11" s="1"/>
  <c r="K118" i="6"/>
  <c r="G41" i="11"/>
  <c r="K41" i="11" s="1"/>
  <c r="K45" i="6"/>
  <c r="G142" i="11"/>
  <c r="K142" i="11" s="1"/>
  <c r="K146" i="6"/>
  <c r="G78" i="11"/>
  <c r="K78" i="11" s="1"/>
  <c r="K82" i="6"/>
  <c r="G154" i="11"/>
  <c r="K154" i="11" s="1"/>
  <c r="K158" i="6"/>
  <c r="G90" i="11"/>
  <c r="K90" i="11" s="1"/>
  <c r="K94" i="6"/>
  <c r="G9" i="11"/>
  <c r="K9" i="11" s="1"/>
  <c r="K13" i="6"/>
  <c r="G118" i="11"/>
  <c r="K118" i="11" s="1"/>
  <c r="K122" i="6"/>
  <c r="G46" i="11"/>
  <c r="K46" i="11" s="1"/>
  <c r="K50" i="6"/>
  <c r="G141" i="11"/>
  <c r="K141" i="11" s="1"/>
  <c r="K145" i="6"/>
  <c r="G105" i="11"/>
  <c r="K105" i="11" s="1"/>
  <c r="K109" i="6"/>
  <c r="G66" i="11"/>
  <c r="K66" i="11" s="1"/>
  <c r="K70" i="6"/>
  <c r="G40" i="11"/>
  <c r="K40" i="11" s="1"/>
  <c r="K44" i="6"/>
  <c r="G18" i="11"/>
  <c r="K18" i="11" s="1"/>
  <c r="K22" i="6"/>
  <c r="G149" i="11"/>
  <c r="K149" i="11" s="1"/>
  <c r="K153" i="6"/>
  <c r="G156" i="11"/>
  <c r="K156" i="11" s="1"/>
  <c r="K160" i="6"/>
  <c r="G116" i="11"/>
  <c r="K116" i="11" s="1"/>
  <c r="K120" i="6"/>
  <c r="G12" i="11"/>
  <c r="K12" i="11" s="1"/>
  <c r="K16" i="6"/>
  <c r="G145" i="11"/>
  <c r="K145" i="11" s="1"/>
  <c r="K149" i="6"/>
  <c r="G117" i="11"/>
  <c r="K117" i="11" s="1"/>
  <c r="K121" i="6"/>
  <c r="G81" i="11"/>
  <c r="K81" i="11" s="1"/>
  <c r="K85" i="6"/>
  <c r="G160" i="11"/>
  <c r="K160" i="11" s="1"/>
  <c r="K164" i="6"/>
  <c r="G136" i="11"/>
  <c r="K136" i="11" s="1"/>
  <c r="K140" i="6"/>
  <c r="G108" i="11"/>
  <c r="K108" i="11" s="1"/>
  <c r="K112" i="6"/>
  <c r="G80" i="11"/>
  <c r="K80" i="11" s="1"/>
  <c r="K84" i="6"/>
  <c r="G60" i="11"/>
  <c r="K60" i="11" s="1"/>
  <c r="K64" i="6"/>
  <c r="G38" i="11"/>
  <c r="K38" i="11" s="1"/>
  <c r="K42" i="6"/>
  <c r="G17" i="11"/>
  <c r="K17" i="11" s="1"/>
  <c r="K21" i="6"/>
  <c r="G159" i="11"/>
  <c r="K159" i="11" s="1"/>
  <c r="K163" i="6"/>
  <c r="G143" i="11"/>
  <c r="K143" i="11" s="1"/>
  <c r="K147" i="6"/>
  <c r="G127" i="11"/>
  <c r="K127" i="11" s="1"/>
  <c r="K131" i="6"/>
  <c r="G111" i="11"/>
  <c r="K111" i="11" s="1"/>
  <c r="K115" i="6"/>
  <c r="G95" i="11"/>
  <c r="K95" i="11" s="1"/>
  <c r="K99" i="6"/>
  <c r="G79" i="11"/>
  <c r="K79" i="11" s="1"/>
  <c r="K83" i="6"/>
  <c r="G58" i="11"/>
  <c r="K58" i="11" s="1"/>
  <c r="K62" i="6"/>
  <c r="G37" i="11"/>
  <c r="K37" i="11" s="1"/>
  <c r="K41" i="6"/>
  <c r="G16" i="11"/>
  <c r="K16" i="11" s="1"/>
  <c r="K20" i="6"/>
  <c r="G67" i="11"/>
  <c r="K67" i="11" s="1"/>
  <c r="K71" i="6"/>
  <c r="G51" i="11"/>
  <c r="K51" i="11" s="1"/>
  <c r="K55" i="6"/>
  <c r="G35" i="11"/>
  <c r="K35" i="11" s="1"/>
  <c r="K39" i="6"/>
  <c r="G19" i="11"/>
  <c r="K19" i="11" s="1"/>
  <c r="K23" i="6"/>
  <c r="L110" i="6"/>
  <c r="H106" i="11"/>
  <c r="L106" i="11" s="1"/>
  <c r="L62" i="6"/>
  <c r="H58" i="11"/>
  <c r="L58" i="11" s="1"/>
  <c r="L132" i="6"/>
  <c r="H128" i="11"/>
  <c r="L128" i="11" s="1"/>
  <c r="L63" i="6"/>
  <c r="H59" i="11"/>
  <c r="L59" i="11" s="1"/>
  <c r="H86" i="11"/>
  <c r="L86" i="11" s="1"/>
  <c r="L90" i="6"/>
  <c r="L98" i="6"/>
  <c r="H94" i="11"/>
  <c r="L94" i="11" s="1"/>
  <c r="H8" i="11"/>
  <c r="L8" i="11" s="1"/>
  <c r="L12" i="6"/>
  <c r="H148" i="11"/>
  <c r="L148" i="11" s="1"/>
  <c r="L152" i="6"/>
  <c r="H139" i="11"/>
  <c r="L139" i="11" s="1"/>
  <c r="L143" i="6"/>
  <c r="L162" i="6"/>
  <c r="H158" i="11"/>
  <c r="L158" i="11" s="1"/>
  <c r="L138" i="6"/>
  <c r="H134" i="11"/>
  <c r="L134" i="11" s="1"/>
  <c r="H14" i="11"/>
  <c r="L14" i="11" s="1"/>
  <c r="L18" i="6"/>
  <c r="L145" i="6"/>
  <c r="H141" i="11"/>
  <c r="L141" i="11" s="1"/>
  <c r="L25" i="6"/>
  <c r="H21" i="11"/>
  <c r="L21" i="11" s="1"/>
  <c r="L20" i="6"/>
  <c r="H16" i="11"/>
  <c r="L16" i="11" s="1"/>
  <c r="L166" i="6"/>
  <c r="H162" i="11"/>
  <c r="L162" i="11" s="1"/>
  <c r="L175" i="6"/>
  <c r="H171" i="11"/>
  <c r="L171" i="11" s="1"/>
  <c r="L19" i="6"/>
  <c r="H15" i="11"/>
  <c r="L15" i="11" s="1"/>
  <c r="L69" i="6"/>
  <c r="H65" i="11"/>
  <c r="L65" i="11" s="1"/>
  <c r="L89" i="6"/>
  <c r="H85" i="11"/>
  <c r="L85" i="11" s="1"/>
  <c r="H19" i="11"/>
  <c r="L19" i="11" s="1"/>
  <c r="L23" i="6"/>
  <c r="H154" i="11"/>
  <c r="L154" i="11" s="1"/>
  <c r="L158" i="6"/>
  <c r="L59" i="6"/>
  <c r="H55" i="11"/>
  <c r="L55" i="11" s="1"/>
  <c r="H137" i="11"/>
  <c r="L137" i="11" s="1"/>
  <c r="L141" i="6"/>
  <c r="H60" i="11"/>
  <c r="L60" i="11" s="1"/>
  <c r="L64" i="6"/>
  <c r="H13" i="11"/>
  <c r="L13" i="11" s="1"/>
  <c r="L17" i="6"/>
  <c r="L150" i="6"/>
  <c r="H146" i="11"/>
  <c r="L146" i="11" s="1"/>
  <c r="H87" i="11"/>
  <c r="L87" i="11" s="1"/>
  <c r="L91" i="6"/>
  <c r="L35" i="6"/>
  <c r="H31" i="11"/>
  <c r="L31" i="11" s="1"/>
  <c r="H144" i="11"/>
  <c r="L144" i="11" s="1"/>
  <c r="L148" i="6"/>
  <c r="H72" i="11"/>
  <c r="L72" i="11" s="1"/>
  <c r="L76" i="6"/>
  <c r="H145" i="11"/>
  <c r="L145" i="11" s="1"/>
  <c r="L149" i="6"/>
  <c r="L106" i="6"/>
  <c r="H102" i="11"/>
  <c r="L102" i="11" s="1"/>
  <c r="L47" i="6"/>
  <c r="H43" i="11"/>
  <c r="L43" i="11" s="1"/>
  <c r="L154" i="6"/>
  <c r="H150" i="11"/>
  <c r="L150" i="11" s="1"/>
  <c r="L77" i="6"/>
  <c r="H73" i="11"/>
  <c r="L73" i="11" s="1"/>
  <c r="L147" i="6"/>
  <c r="H143" i="11"/>
  <c r="L143" i="11" s="1"/>
  <c r="H142" i="11"/>
  <c r="L142" i="11" s="1"/>
  <c r="L146" i="6"/>
  <c r="H74" i="11"/>
  <c r="L74" i="11" s="1"/>
  <c r="L78" i="6"/>
  <c r="L133" i="6"/>
  <c r="H129" i="11"/>
  <c r="L129" i="11" s="1"/>
  <c r="L112" i="6"/>
  <c r="H108" i="11"/>
  <c r="L108" i="11" s="1"/>
  <c r="H97" i="11"/>
  <c r="L97" i="11" s="1"/>
  <c r="L101" i="6"/>
  <c r="G162" i="11"/>
  <c r="K162" i="11" s="1"/>
  <c r="K166" i="6"/>
  <c r="G98" i="11"/>
  <c r="K98" i="11" s="1"/>
  <c r="K102" i="6"/>
  <c r="G20" i="11"/>
  <c r="K20" i="11" s="1"/>
  <c r="K24" i="6"/>
  <c r="G126" i="11"/>
  <c r="K126" i="11" s="1"/>
  <c r="K130" i="6"/>
  <c r="G36" i="11"/>
  <c r="K36" i="11" s="1"/>
  <c r="K40" i="6"/>
  <c r="G138" i="11"/>
  <c r="K138" i="11" s="1"/>
  <c r="K142" i="6"/>
  <c r="G73" i="11"/>
  <c r="K73" i="11" s="1"/>
  <c r="K77" i="6"/>
  <c r="G166" i="11"/>
  <c r="K166" i="11" s="1"/>
  <c r="K170" i="6"/>
  <c r="G102" i="11"/>
  <c r="K102" i="11" s="1"/>
  <c r="K106" i="6"/>
  <c r="G25" i="11"/>
  <c r="K25" i="11" s="1"/>
  <c r="K29" i="6"/>
  <c r="G133" i="11"/>
  <c r="K133" i="11" s="1"/>
  <c r="K137" i="6"/>
  <c r="G93" i="11"/>
  <c r="K93" i="11" s="1"/>
  <c r="K97" i="6"/>
  <c r="G61" i="11"/>
  <c r="K61" i="11" s="1"/>
  <c r="K65" i="6"/>
  <c r="G34" i="11"/>
  <c r="K34" i="11" s="1"/>
  <c r="K38" i="6"/>
  <c r="G13" i="11"/>
  <c r="K13" i="11" s="1"/>
  <c r="K17" i="6"/>
  <c r="G101" i="11"/>
  <c r="K101" i="11" s="1"/>
  <c r="K105" i="6"/>
  <c r="G144" i="11"/>
  <c r="K144" i="11" s="1"/>
  <c r="K148" i="6"/>
  <c r="G104" i="11"/>
  <c r="K104" i="11" s="1"/>
  <c r="K108" i="6"/>
  <c r="G169" i="11"/>
  <c r="K169" i="11" s="1"/>
  <c r="K173" i="6"/>
  <c r="G137" i="11"/>
  <c r="K137" i="11" s="1"/>
  <c r="K141" i="6"/>
  <c r="G109" i="11"/>
  <c r="K109" i="11" s="1"/>
  <c r="K113" i="6"/>
  <c r="G72" i="11"/>
  <c r="K72" i="11" s="1"/>
  <c r="K76" i="6"/>
  <c r="G152" i="11"/>
  <c r="K152" i="11" s="1"/>
  <c r="K156" i="6"/>
  <c r="G128" i="11"/>
  <c r="K128" i="11" s="1"/>
  <c r="K132" i="6"/>
  <c r="G100" i="11"/>
  <c r="K100" i="11" s="1"/>
  <c r="K104" i="6"/>
  <c r="G76" i="11"/>
  <c r="K76" i="11" s="1"/>
  <c r="K80" i="6"/>
  <c r="G54" i="11"/>
  <c r="K54" i="11" s="1"/>
  <c r="K58" i="6"/>
  <c r="G33" i="11"/>
  <c r="K33" i="11" s="1"/>
  <c r="K37" i="6"/>
  <c r="G171" i="11"/>
  <c r="K171" i="11" s="1"/>
  <c r="K175" i="6"/>
  <c r="G155" i="11"/>
  <c r="K155" i="11" s="1"/>
  <c r="K159" i="6"/>
  <c r="G139" i="11"/>
  <c r="K139" i="11" s="1"/>
  <c r="K143" i="6"/>
  <c r="G123" i="11"/>
  <c r="K123" i="11" s="1"/>
  <c r="K127" i="6"/>
  <c r="G107" i="11"/>
  <c r="K107" i="11" s="1"/>
  <c r="K111" i="6"/>
  <c r="G91" i="11"/>
  <c r="K91" i="11" s="1"/>
  <c r="K95" i="6"/>
  <c r="G74" i="11"/>
  <c r="K74" i="11" s="1"/>
  <c r="K78" i="6"/>
  <c r="G53" i="11"/>
  <c r="K53" i="11" s="1"/>
  <c r="K57" i="6"/>
  <c r="G32" i="11"/>
  <c r="K32" i="11" s="1"/>
  <c r="K36" i="6"/>
  <c r="G10" i="11"/>
  <c r="K10" i="11" s="1"/>
  <c r="K14" i="6"/>
  <c r="G63" i="11"/>
  <c r="K63" i="11" s="1"/>
  <c r="K67" i="6"/>
  <c r="G47" i="11"/>
  <c r="K47" i="11" s="1"/>
  <c r="K51" i="6"/>
  <c r="G31" i="11"/>
  <c r="K31" i="11" s="1"/>
  <c r="K35" i="6"/>
  <c r="G15" i="11"/>
  <c r="K15" i="11" s="1"/>
  <c r="K19" i="6"/>
  <c r="L124" i="6"/>
  <c r="H120" i="11"/>
  <c r="L120" i="11" s="1"/>
  <c r="L66" i="6"/>
  <c r="H62" i="11"/>
  <c r="L62" i="11" s="1"/>
  <c r="L109" i="6"/>
  <c r="H105" i="11"/>
  <c r="L105" i="11" s="1"/>
  <c r="L96" i="6"/>
  <c r="H92" i="11"/>
  <c r="L92" i="11" s="1"/>
  <c r="L83" i="6"/>
  <c r="H79" i="11"/>
  <c r="L79" i="11" s="1"/>
  <c r="H77" i="11"/>
  <c r="L77" i="11" s="1"/>
  <c r="L81" i="6"/>
  <c r="L38" i="6"/>
  <c r="H34" i="11"/>
  <c r="L34" i="11" s="1"/>
  <c r="H41" i="11"/>
  <c r="L41" i="11" s="1"/>
  <c r="L45" i="6"/>
  <c r="H35" i="11"/>
  <c r="L35" i="11" s="1"/>
  <c r="L39" i="6"/>
  <c r="H11" i="11"/>
  <c r="L11" i="11" s="1"/>
  <c r="L15" i="6"/>
  <c r="L172" i="6"/>
  <c r="H168" i="11"/>
  <c r="L168" i="11" s="1"/>
  <c r="H156" i="11"/>
  <c r="L156" i="11" s="1"/>
  <c r="L160" i="6"/>
  <c r="L100" i="6"/>
  <c r="H96" i="11"/>
  <c r="L96" i="11" s="1"/>
  <c r="L120" i="6"/>
  <c r="H116" i="11"/>
  <c r="L116" i="11" s="1"/>
  <c r="H38" i="11"/>
  <c r="L38" i="11" s="1"/>
  <c r="L42" i="6"/>
  <c r="H9" i="11"/>
  <c r="L9" i="11" s="1"/>
  <c r="L13" i="6"/>
  <c r="L131" i="6"/>
  <c r="H127" i="11"/>
  <c r="L127" i="11" s="1"/>
  <c r="L21" i="6"/>
  <c r="H17" i="11"/>
  <c r="L17" i="11" s="1"/>
  <c r="L122" i="6"/>
  <c r="H118" i="11"/>
  <c r="L118" i="11" s="1"/>
  <c r="L151" i="6"/>
  <c r="H147" i="11"/>
  <c r="L147" i="11" s="1"/>
  <c r="L111" i="6"/>
  <c r="H107" i="11"/>
  <c r="L107" i="11" s="1"/>
  <c r="L94" i="6"/>
  <c r="H90" i="11"/>
  <c r="L90" i="11" s="1"/>
  <c r="H160" i="11"/>
  <c r="L160" i="11" s="1"/>
  <c r="L164" i="6"/>
  <c r="H78" i="11"/>
  <c r="L78" i="11" s="1"/>
  <c r="L82" i="6"/>
  <c r="H117" i="11"/>
  <c r="L117" i="11" s="1"/>
  <c r="L121" i="6"/>
  <c r="L74" i="6"/>
  <c r="H70" i="11"/>
  <c r="L70" i="11" s="1"/>
  <c r="L134" i="6"/>
  <c r="H130" i="11"/>
  <c r="L130" i="11" s="1"/>
  <c r="L163" i="6"/>
  <c r="H159" i="11"/>
  <c r="L159" i="11" s="1"/>
  <c r="H20" i="11"/>
  <c r="L20" i="11" s="1"/>
  <c r="L24" i="6"/>
  <c r="L29" i="6"/>
  <c r="H25" i="11"/>
  <c r="L25" i="11" s="1"/>
  <c r="L85" i="6"/>
  <c r="H81" i="11"/>
  <c r="L81" i="11" s="1"/>
  <c r="H119" i="11"/>
  <c r="L119" i="11" s="1"/>
  <c r="L123" i="6"/>
  <c r="L14" i="6"/>
  <c r="H10" i="11"/>
  <c r="L10" i="11" s="1"/>
  <c r="H63" i="11"/>
  <c r="L63" i="11" s="1"/>
  <c r="L67" i="6"/>
  <c r="H165" i="11"/>
  <c r="L165" i="11" s="1"/>
  <c r="L169" i="6"/>
  <c r="L22" i="6"/>
  <c r="H18" i="11"/>
  <c r="L18" i="11" s="1"/>
  <c r="H71" i="11"/>
  <c r="L71" i="11" s="1"/>
  <c r="L75" i="6"/>
  <c r="H39" i="11"/>
  <c r="L39" i="11" s="1"/>
  <c r="L43" i="6"/>
  <c r="L58" i="6"/>
  <c r="H54" i="11"/>
  <c r="L54" i="11" s="1"/>
  <c r="L16" i="6"/>
  <c r="H12" i="11"/>
  <c r="L12" i="11" s="1"/>
  <c r="G146" i="11"/>
  <c r="K146" i="11" s="1"/>
  <c r="K150" i="6"/>
  <c r="G82" i="11"/>
  <c r="K82" i="11" s="1"/>
  <c r="K86" i="6"/>
  <c r="G6" i="11"/>
  <c r="K6" i="11" s="1"/>
  <c r="F6" i="7"/>
  <c r="K10" i="6"/>
  <c r="F5" i="7"/>
  <c r="G679" i="11" s="1"/>
  <c r="F176" i="7"/>
  <c r="G110" i="11"/>
  <c r="K110" i="11" s="1"/>
  <c r="K114" i="6"/>
  <c r="G14" i="11"/>
  <c r="K14" i="11" s="1"/>
  <c r="K18" i="6"/>
  <c r="G122" i="11"/>
  <c r="K122" i="11" s="1"/>
  <c r="K126" i="6"/>
  <c r="G52" i="11"/>
  <c r="K52" i="11" s="1"/>
  <c r="K56" i="6"/>
  <c r="G150" i="11"/>
  <c r="K150" i="11" s="1"/>
  <c r="K154" i="6"/>
  <c r="G86" i="11"/>
  <c r="K86" i="11" s="1"/>
  <c r="K90" i="6"/>
  <c r="G165" i="11"/>
  <c r="K165" i="11" s="1"/>
  <c r="K169" i="6"/>
  <c r="G125" i="11"/>
  <c r="K125" i="11" s="1"/>
  <c r="K129" i="6"/>
  <c r="G85" i="11"/>
  <c r="K85" i="11" s="1"/>
  <c r="K89" i="6"/>
  <c r="G56" i="11"/>
  <c r="K56" i="11" s="1"/>
  <c r="K60" i="6"/>
  <c r="G29" i="11"/>
  <c r="K29" i="11" s="1"/>
  <c r="K33" i="6"/>
  <c r="G8" i="11"/>
  <c r="K8" i="11" s="1"/>
  <c r="K12" i="6"/>
  <c r="G172" i="11"/>
  <c r="K172" i="11" s="1"/>
  <c r="K176" i="6"/>
  <c r="G132" i="11"/>
  <c r="K132" i="11" s="1"/>
  <c r="K136" i="6"/>
  <c r="G96" i="11"/>
  <c r="K96" i="11" s="1"/>
  <c r="K100" i="6"/>
  <c r="G161" i="11"/>
  <c r="K161" i="11" s="1"/>
  <c r="K165" i="6"/>
  <c r="G129" i="11"/>
  <c r="K129" i="11" s="1"/>
  <c r="K133" i="6"/>
  <c r="G97" i="11"/>
  <c r="K97" i="11" s="1"/>
  <c r="K101" i="6"/>
  <c r="G45" i="11"/>
  <c r="K45" i="11" s="1"/>
  <c r="K49" i="6"/>
  <c r="G148" i="11"/>
  <c r="K148" i="11" s="1"/>
  <c r="K152" i="6"/>
  <c r="G120" i="11"/>
  <c r="K120" i="11" s="1"/>
  <c r="K124" i="6"/>
  <c r="G92" i="11"/>
  <c r="K92" i="11" s="1"/>
  <c r="K96" i="6"/>
  <c r="G70" i="11"/>
  <c r="K70" i="11" s="1"/>
  <c r="K74" i="6"/>
  <c r="G49" i="11"/>
  <c r="K49" i="11" s="1"/>
  <c r="K53" i="6"/>
  <c r="G28" i="11"/>
  <c r="K28" i="11" s="1"/>
  <c r="K32" i="6"/>
  <c r="G167" i="11"/>
  <c r="K167" i="11" s="1"/>
  <c r="K171" i="6"/>
  <c r="G151" i="11"/>
  <c r="K151" i="11" s="1"/>
  <c r="K155" i="6"/>
  <c r="G135" i="11"/>
  <c r="K135" i="11" s="1"/>
  <c r="K139" i="6"/>
  <c r="G119" i="11"/>
  <c r="K119" i="11" s="1"/>
  <c r="K123" i="6"/>
  <c r="G103" i="11"/>
  <c r="K103" i="11" s="1"/>
  <c r="K107" i="6"/>
  <c r="G87" i="11"/>
  <c r="K87" i="11" s="1"/>
  <c r="K91" i="6"/>
  <c r="G69" i="11"/>
  <c r="K69" i="11" s="1"/>
  <c r="K73" i="6"/>
  <c r="G48" i="11"/>
  <c r="K48" i="11" s="1"/>
  <c r="K52" i="6"/>
  <c r="G26" i="11"/>
  <c r="K26" i="11" s="1"/>
  <c r="K30" i="6"/>
  <c r="G75" i="11"/>
  <c r="K75" i="11" s="1"/>
  <c r="K79" i="6"/>
  <c r="G59" i="11"/>
  <c r="K59" i="11" s="1"/>
  <c r="K63" i="6"/>
  <c r="G43" i="11"/>
  <c r="K43" i="11" s="1"/>
  <c r="K47" i="6"/>
  <c r="G27" i="11"/>
  <c r="K27" i="11" s="1"/>
  <c r="K31" i="6"/>
  <c r="G11" i="11"/>
  <c r="K11" i="11" s="1"/>
  <c r="K15" i="6"/>
  <c r="K3" i="6" l="1"/>
  <c r="K4" i="6"/>
  <c r="K6" i="6"/>
  <c r="K5" i="6"/>
  <c r="H567" i="11"/>
  <c r="L567" i="11" s="1"/>
  <c r="H399" i="11"/>
  <c r="L399" i="11" s="1"/>
  <c r="H231" i="11"/>
  <c r="L231" i="11" s="1"/>
  <c r="G510" i="11"/>
  <c r="K510" i="11" s="1"/>
  <c r="G342" i="11"/>
  <c r="K342" i="11" s="1"/>
  <c r="G174" i="11"/>
  <c r="K174" i="11" s="1"/>
  <c r="G650" i="11"/>
  <c r="K650" i="11" s="1"/>
  <c r="G482" i="11"/>
  <c r="K482" i="11" s="1"/>
  <c r="G314" i="11"/>
  <c r="K314" i="11" s="1"/>
  <c r="H575" i="11"/>
  <c r="L575" i="11" s="1"/>
  <c r="H407" i="11"/>
  <c r="L407" i="11" s="1"/>
  <c r="H239" i="11"/>
  <c r="L239" i="11" s="1"/>
  <c r="H333" i="11"/>
  <c r="L333" i="11" s="1"/>
  <c r="H669" i="11"/>
  <c r="L669" i="11" s="1"/>
  <c r="H501" i="11"/>
  <c r="L501" i="11" s="1"/>
  <c r="H356" i="11"/>
  <c r="L356" i="11" s="1"/>
  <c r="H524" i="11"/>
  <c r="L524" i="11" s="1"/>
  <c r="H188" i="11"/>
  <c r="L188" i="11" s="1"/>
  <c r="H621" i="11"/>
  <c r="L621" i="11" s="1"/>
  <c r="H453" i="11"/>
  <c r="L453" i="11" s="1"/>
  <c r="H285" i="11"/>
  <c r="L285" i="11" s="1"/>
  <c r="H328" i="11"/>
  <c r="L328" i="11" s="1"/>
  <c r="H664" i="11"/>
  <c r="L664" i="11" s="1"/>
  <c r="H496" i="11"/>
  <c r="L496" i="11" s="1"/>
  <c r="H374" i="11"/>
  <c r="L374" i="11" s="1"/>
  <c r="H542" i="11"/>
  <c r="L542" i="11" s="1"/>
  <c r="H206" i="11"/>
  <c r="L206" i="11" s="1"/>
  <c r="H203" i="11"/>
  <c r="L203" i="11" s="1"/>
  <c r="H539" i="11"/>
  <c r="L539" i="11" s="1"/>
  <c r="H371" i="11"/>
  <c r="L371" i="11" s="1"/>
  <c r="H297" i="11"/>
  <c r="L297" i="11" s="1"/>
  <c r="H633" i="11"/>
  <c r="L633" i="11" s="1"/>
  <c r="H465" i="11"/>
  <c r="L465" i="11" s="1"/>
  <c r="H241" i="11"/>
  <c r="L241" i="11" s="1"/>
  <c r="H409" i="11"/>
  <c r="L409" i="11" s="1"/>
  <c r="H577" i="11"/>
  <c r="L577" i="11" s="1"/>
  <c r="H547" i="11"/>
  <c r="L547" i="11" s="1"/>
  <c r="H379" i="11"/>
  <c r="L379" i="11" s="1"/>
  <c r="H211" i="11"/>
  <c r="L211" i="11" s="1"/>
  <c r="H421" i="11"/>
  <c r="L421" i="11" s="1"/>
  <c r="H589" i="11"/>
  <c r="L589" i="11" s="1"/>
  <c r="H253" i="11"/>
  <c r="L253" i="11" s="1"/>
  <c r="H351" i="11"/>
  <c r="L351" i="11" s="1"/>
  <c r="H183" i="11"/>
  <c r="L183" i="11" s="1"/>
  <c r="H519" i="11"/>
  <c r="L519" i="11" s="1"/>
  <c r="H330" i="11"/>
  <c r="L330" i="11" s="1"/>
  <c r="H666" i="11"/>
  <c r="L666" i="11" s="1"/>
  <c r="H498" i="11"/>
  <c r="L498" i="11" s="1"/>
  <c r="H357" i="11"/>
  <c r="L357" i="11" s="1"/>
  <c r="H525" i="11"/>
  <c r="L525" i="11" s="1"/>
  <c r="H189" i="11"/>
  <c r="L189" i="11" s="1"/>
  <c r="H662" i="11"/>
  <c r="L662" i="11" s="1"/>
  <c r="H494" i="11"/>
  <c r="L494" i="11" s="1"/>
  <c r="H326" i="11"/>
  <c r="L326" i="11" s="1"/>
  <c r="H598" i="11"/>
  <c r="L598" i="11" s="1"/>
  <c r="H430" i="11"/>
  <c r="L430" i="11" s="1"/>
  <c r="H262" i="11"/>
  <c r="L262" i="11" s="1"/>
  <c r="H395" i="11"/>
  <c r="L395" i="11" s="1"/>
  <c r="H227" i="11"/>
  <c r="L227" i="11" s="1"/>
  <c r="H563" i="11"/>
  <c r="L563" i="11" s="1"/>
  <c r="H562" i="11"/>
  <c r="L562" i="11" s="1"/>
  <c r="H226" i="11"/>
  <c r="L226" i="11" s="1"/>
  <c r="H394" i="11"/>
  <c r="L394" i="11" s="1"/>
  <c r="H369" i="11"/>
  <c r="L369" i="11" s="1"/>
  <c r="H201" i="11"/>
  <c r="L201" i="11" s="1"/>
  <c r="H537" i="11"/>
  <c r="L537" i="11" s="1"/>
  <c r="H434" i="11"/>
  <c r="L434" i="11" s="1"/>
  <c r="H266" i="11"/>
  <c r="L266" i="11" s="1"/>
  <c r="H602" i="11"/>
  <c r="L602" i="11" s="1"/>
  <c r="H548" i="11"/>
  <c r="L548" i="11" s="1"/>
  <c r="H380" i="11"/>
  <c r="L380" i="11" s="1"/>
  <c r="H212" i="11"/>
  <c r="L212" i="11" s="1"/>
  <c r="H342" i="11"/>
  <c r="L342" i="11" s="1"/>
  <c r="H174" i="11"/>
  <c r="L174" i="11" s="1"/>
  <c r="H510" i="11"/>
  <c r="L510" i="11" s="1"/>
  <c r="H607" i="11"/>
  <c r="L607" i="11" s="1"/>
  <c r="H439" i="11"/>
  <c r="L439" i="11" s="1"/>
  <c r="H271" i="11"/>
  <c r="L271" i="11" s="1"/>
  <c r="H503" i="11"/>
  <c r="L503" i="11" s="1"/>
  <c r="H335" i="11"/>
  <c r="L335" i="11" s="1"/>
  <c r="H671" i="11"/>
  <c r="L671" i="11" s="1"/>
  <c r="H405" i="11"/>
  <c r="L405" i="11" s="1"/>
  <c r="H573" i="11"/>
  <c r="L573" i="11" s="1"/>
  <c r="H237" i="11"/>
  <c r="L237" i="11" s="1"/>
  <c r="H557" i="11"/>
  <c r="L557" i="11" s="1"/>
  <c r="H389" i="11"/>
  <c r="L389" i="11" s="1"/>
  <c r="H221" i="11"/>
  <c r="L221" i="11" s="1"/>
  <c r="H437" i="11"/>
  <c r="L437" i="11" s="1"/>
  <c r="H269" i="11"/>
  <c r="L269" i="11" s="1"/>
  <c r="H605" i="11"/>
  <c r="L605" i="11" s="1"/>
  <c r="H448" i="11"/>
  <c r="L448" i="11" s="1"/>
  <c r="H616" i="11"/>
  <c r="L616" i="11" s="1"/>
  <c r="H280" i="11"/>
  <c r="L280" i="11" s="1"/>
  <c r="H431" i="11"/>
  <c r="L431" i="11" s="1"/>
  <c r="H263" i="11"/>
  <c r="L263" i="11" s="1"/>
  <c r="H599" i="11"/>
  <c r="L599" i="11" s="1"/>
  <c r="H192" i="11"/>
  <c r="L192" i="11" s="1"/>
  <c r="H528" i="11"/>
  <c r="L528" i="11" s="1"/>
  <c r="H360" i="11"/>
  <c r="L360" i="11" s="1"/>
  <c r="H487" i="11"/>
  <c r="L487" i="11" s="1"/>
  <c r="H319" i="11"/>
  <c r="L319" i="11" s="1"/>
  <c r="H655" i="11"/>
  <c r="L655" i="11" s="1"/>
  <c r="H404" i="11"/>
  <c r="L404" i="11" s="1"/>
  <c r="H572" i="11"/>
  <c r="L572" i="11" s="1"/>
  <c r="H236" i="11"/>
  <c r="L236" i="11" s="1"/>
  <c r="H462" i="11"/>
  <c r="L462" i="11" s="1"/>
  <c r="H294" i="11"/>
  <c r="L294" i="11" s="1"/>
  <c r="H630" i="11"/>
  <c r="L630" i="11" s="1"/>
  <c r="H627" i="11"/>
  <c r="L627" i="11" s="1"/>
  <c r="H459" i="11"/>
  <c r="L459" i="11" s="1"/>
  <c r="H291" i="11"/>
  <c r="L291" i="11" s="1"/>
  <c r="H532" i="11"/>
  <c r="L532" i="11" s="1"/>
  <c r="H364" i="11"/>
  <c r="L364" i="11" s="1"/>
  <c r="H196" i="11"/>
  <c r="L196" i="11" s="1"/>
  <c r="H400" i="11"/>
  <c r="L400" i="11" s="1"/>
  <c r="H568" i="11"/>
  <c r="L568" i="11" s="1"/>
  <c r="H232" i="11"/>
  <c r="L232" i="11" s="1"/>
  <c r="H659" i="11"/>
  <c r="L659" i="11" s="1"/>
  <c r="H491" i="11"/>
  <c r="L491" i="11" s="1"/>
  <c r="H323" i="11"/>
  <c r="L323" i="11" s="1"/>
  <c r="H615" i="11"/>
  <c r="L615" i="11" s="1"/>
  <c r="H447" i="11"/>
  <c r="L447" i="11" s="1"/>
  <c r="H279" i="11"/>
  <c r="L279" i="11" s="1"/>
  <c r="H290" i="11"/>
  <c r="L290" i="11" s="1"/>
  <c r="H458" i="11"/>
  <c r="L458" i="11" s="1"/>
  <c r="H626" i="11"/>
  <c r="L626" i="11" s="1"/>
  <c r="H331" i="11"/>
  <c r="L331" i="11" s="1"/>
  <c r="H667" i="11"/>
  <c r="L667" i="11" s="1"/>
  <c r="H499" i="11"/>
  <c r="L499" i="11" s="1"/>
  <c r="H571" i="11"/>
  <c r="L571" i="11" s="1"/>
  <c r="H403" i="11"/>
  <c r="L403" i="11" s="1"/>
  <c r="H235" i="11"/>
  <c r="L235" i="11" s="1"/>
  <c r="H284" i="11"/>
  <c r="L284" i="11" s="1"/>
  <c r="H452" i="11"/>
  <c r="L452" i="11" s="1"/>
  <c r="H620" i="11"/>
  <c r="L620" i="11" s="1"/>
  <c r="H428" i="11"/>
  <c r="L428" i="11" s="1"/>
  <c r="H260" i="11"/>
  <c r="L260" i="11" s="1"/>
  <c r="H596" i="11"/>
  <c r="L596" i="11" s="1"/>
  <c r="H398" i="11"/>
  <c r="L398" i="11" s="1"/>
  <c r="H230" i="11"/>
  <c r="L230" i="11" s="1"/>
  <c r="H566" i="11"/>
  <c r="L566" i="11" s="1"/>
  <c r="G351" i="11"/>
  <c r="K351" i="11" s="1"/>
  <c r="G519" i="11"/>
  <c r="K519" i="11" s="1"/>
  <c r="G183" i="11"/>
  <c r="K183" i="11" s="1"/>
  <c r="G215" i="11"/>
  <c r="K215" i="11" s="1"/>
  <c r="G551" i="11"/>
  <c r="K551" i="11" s="1"/>
  <c r="G383" i="11"/>
  <c r="K383" i="11" s="1"/>
  <c r="G514" i="11"/>
  <c r="K514" i="11" s="1"/>
  <c r="G346" i="11"/>
  <c r="K346" i="11" s="1"/>
  <c r="G178" i="11"/>
  <c r="K178" i="11" s="1"/>
  <c r="G557" i="11"/>
  <c r="K557" i="11" s="1"/>
  <c r="G389" i="11"/>
  <c r="K389" i="11" s="1"/>
  <c r="G221" i="11"/>
  <c r="K221" i="11" s="1"/>
  <c r="G427" i="11"/>
  <c r="K427" i="11" s="1"/>
  <c r="G595" i="11"/>
  <c r="K595" i="11" s="1"/>
  <c r="G259" i="11"/>
  <c r="K259" i="11" s="1"/>
  <c r="G459" i="11"/>
  <c r="K459" i="11" s="1"/>
  <c r="G627" i="11"/>
  <c r="K627" i="11" s="1"/>
  <c r="G291" i="11"/>
  <c r="K291" i="11" s="1"/>
  <c r="G491" i="11"/>
  <c r="K491" i="11" s="1"/>
  <c r="G659" i="11"/>
  <c r="K659" i="11" s="1"/>
  <c r="G323" i="11"/>
  <c r="K323" i="11" s="1"/>
  <c r="G537" i="11"/>
  <c r="K537" i="11" s="1"/>
  <c r="G369" i="11"/>
  <c r="K369" i="11" s="1"/>
  <c r="G201" i="11"/>
  <c r="K201" i="11" s="1"/>
  <c r="G580" i="11"/>
  <c r="K580" i="11" s="1"/>
  <c r="G412" i="11"/>
  <c r="K412" i="11" s="1"/>
  <c r="G244" i="11"/>
  <c r="K244" i="11" s="1"/>
  <c r="G632" i="11"/>
  <c r="K632" i="11" s="1"/>
  <c r="G464" i="11"/>
  <c r="K464" i="11" s="1"/>
  <c r="G296" i="11"/>
  <c r="K296" i="11" s="1"/>
  <c r="G576" i="11"/>
  <c r="K576" i="11" s="1"/>
  <c r="G408" i="11"/>
  <c r="K408" i="11" s="1"/>
  <c r="G240" i="11"/>
  <c r="K240" i="11" s="1"/>
  <c r="G641" i="11"/>
  <c r="K641" i="11" s="1"/>
  <c r="G473" i="11"/>
  <c r="K473" i="11" s="1"/>
  <c r="G305" i="11"/>
  <c r="K305" i="11" s="1"/>
  <c r="G608" i="11"/>
  <c r="K608" i="11" s="1"/>
  <c r="G440" i="11"/>
  <c r="K440" i="11" s="1"/>
  <c r="G272" i="11"/>
  <c r="K272" i="11" s="1"/>
  <c r="G605" i="11"/>
  <c r="K605" i="11" s="1"/>
  <c r="G437" i="11"/>
  <c r="K437" i="11" s="1"/>
  <c r="G269" i="11"/>
  <c r="K269" i="11" s="1"/>
  <c r="G538" i="11"/>
  <c r="K538" i="11" s="1"/>
  <c r="G370" i="11"/>
  <c r="K370" i="11" s="1"/>
  <c r="G202" i="11"/>
  <c r="K202" i="11" s="1"/>
  <c r="G597" i="11"/>
  <c r="K597" i="11" s="1"/>
  <c r="G429" i="11"/>
  <c r="K429" i="11" s="1"/>
  <c r="G261" i="11"/>
  <c r="K261" i="11" s="1"/>
  <c r="G529" i="11"/>
  <c r="K529" i="11" s="1"/>
  <c r="G361" i="11"/>
  <c r="K361" i="11" s="1"/>
  <c r="G193" i="11"/>
  <c r="K193" i="11" s="1"/>
  <c r="G670" i="11"/>
  <c r="K670" i="11" s="1"/>
  <c r="G502" i="11"/>
  <c r="K502" i="11" s="1"/>
  <c r="G334" i="11"/>
  <c r="K334" i="11" s="1"/>
  <c r="G642" i="11"/>
  <c r="K642" i="11" s="1"/>
  <c r="G474" i="11"/>
  <c r="K474" i="11" s="1"/>
  <c r="G306" i="11"/>
  <c r="K306" i="11" s="1"/>
  <c r="G630" i="11"/>
  <c r="K630" i="11" s="1"/>
  <c r="G462" i="11"/>
  <c r="K462" i="11" s="1"/>
  <c r="G294" i="11"/>
  <c r="K294" i="11" s="1"/>
  <c r="G602" i="11"/>
  <c r="K602" i="11" s="1"/>
  <c r="G434" i="11"/>
  <c r="K434" i="11" s="1"/>
  <c r="G266" i="11"/>
  <c r="K266" i="11" s="1"/>
  <c r="H265" i="11"/>
  <c r="L265" i="11" s="1"/>
  <c r="H601" i="11"/>
  <c r="L601" i="11" s="1"/>
  <c r="H433" i="11"/>
  <c r="L433" i="11" s="1"/>
  <c r="H478" i="11"/>
  <c r="L478" i="11" s="1"/>
  <c r="H310" i="11"/>
  <c r="L310" i="11" s="1"/>
  <c r="H646" i="11"/>
  <c r="L646" i="11" s="1"/>
  <c r="H313" i="11"/>
  <c r="L313" i="11" s="1"/>
  <c r="H649" i="11"/>
  <c r="L649" i="11" s="1"/>
  <c r="H481" i="11"/>
  <c r="L481" i="11" s="1"/>
  <c r="H312" i="11"/>
  <c r="L312" i="11" s="1"/>
  <c r="H648" i="11"/>
  <c r="L648" i="11" s="1"/>
  <c r="H480" i="11"/>
  <c r="L480" i="11" s="1"/>
  <c r="H423" i="11"/>
  <c r="L423" i="11" s="1"/>
  <c r="H255" i="11"/>
  <c r="L255" i="11" s="1"/>
  <c r="H591" i="11"/>
  <c r="L591" i="11" s="1"/>
  <c r="H181" i="11"/>
  <c r="L181" i="11" s="1"/>
  <c r="H349" i="11"/>
  <c r="L349" i="11" s="1"/>
  <c r="H517" i="11"/>
  <c r="L517" i="11" s="1"/>
  <c r="H641" i="11"/>
  <c r="L641" i="11" s="1"/>
  <c r="H305" i="11"/>
  <c r="L305" i="11" s="1"/>
  <c r="H473" i="11"/>
  <c r="L473" i="11" s="1"/>
  <c r="H322" i="11"/>
  <c r="L322" i="11" s="1"/>
  <c r="H490" i="11"/>
  <c r="L490" i="11" s="1"/>
  <c r="H658" i="11"/>
  <c r="L658" i="11" s="1"/>
  <c r="H182" i="11"/>
  <c r="L182" i="11" s="1"/>
  <c r="H518" i="11"/>
  <c r="L518" i="11" s="1"/>
  <c r="H350" i="11"/>
  <c r="L350" i="11" s="1"/>
  <c r="H316" i="11"/>
  <c r="L316" i="11" s="1"/>
  <c r="H484" i="11"/>
  <c r="L484" i="11" s="1"/>
  <c r="H652" i="11"/>
  <c r="L652" i="11" s="1"/>
  <c r="G539" i="11"/>
  <c r="K539" i="11" s="1"/>
  <c r="G371" i="11"/>
  <c r="K371" i="11" s="1"/>
  <c r="G203" i="11"/>
  <c r="K203" i="11" s="1"/>
  <c r="G571" i="11"/>
  <c r="K571" i="11" s="1"/>
  <c r="G403" i="11"/>
  <c r="K403" i="11" s="1"/>
  <c r="G235" i="11"/>
  <c r="K235" i="11" s="1"/>
  <c r="G541" i="11"/>
  <c r="K541" i="11" s="1"/>
  <c r="G373" i="11"/>
  <c r="K373" i="11" s="1"/>
  <c r="G205" i="11"/>
  <c r="K205" i="11" s="1"/>
  <c r="G583" i="11"/>
  <c r="K583" i="11" s="1"/>
  <c r="G247" i="11"/>
  <c r="K247" i="11" s="1"/>
  <c r="G415" i="11"/>
  <c r="K415" i="11" s="1"/>
  <c r="G279" i="11"/>
  <c r="K279" i="11" s="1"/>
  <c r="G615" i="11"/>
  <c r="K615" i="11" s="1"/>
  <c r="G447" i="11"/>
  <c r="K447" i="11" s="1"/>
  <c r="G647" i="11"/>
  <c r="K647" i="11" s="1"/>
  <c r="G311" i="11"/>
  <c r="K311" i="11" s="1"/>
  <c r="G479" i="11"/>
  <c r="K479" i="11" s="1"/>
  <c r="G521" i="11"/>
  <c r="K521" i="11" s="1"/>
  <c r="G353" i="11"/>
  <c r="K353" i="11" s="1"/>
  <c r="G185" i="11"/>
  <c r="K185" i="11" s="1"/>
  <c r="G564" i="11"/>
  <c r="K564" i="11" s="1"/>
  <c r="G396" i="11"/>
  <c r="K396" i="11" s="1"/>
  <c r="G228" i="11"/>
  <c r="K228" i="11" s="1"/>
  <c r="G612" i="11"/>
  <c r="K612" i="11" s="1"/>
  <c r="G444" i="11"/>
  <c r="K444" i="11" s="1"/>
  <c r="G276" i="11"/>
  <c r="K276" i="11" s="1"/>
  <c r="G664" i="11"/>
  <c r="K664" i="11" s="1"/>
  <c r="G496" i="11"/>
  <c r="K496" i="11" s="1"/>
  <c r="G328" i="11"/>
  <c r="K328" i="11" s="1"/>
  <c r="G621" i="11"/>
  <c r="K621" i="11" s="1"/>
  <c r="G453" i="11"/>
  <c r="K453" i="11" s="1"/>
  <c r="G285" i="11"/>
  <c r="K285" i="11" s="1"/>
  <c r="G516" i="11"/>
  <c r="K516" i="11" s="1"/>
  <c r="G348" i="11"/>
  <c r="K348" i="11" s="1"/>
  <c r="G180" i="11"/>
  <c r="K180" i="11" s="1"/>
  <c r="G660" i="11"/>
  <c r="K660" i="11" s="1"/>
  <c r="G492" i="11"/>
  <c r="K492" i="11" s="1"/>
  <c r="G324" i="11"/>
  <c r="K324" i="11" s="1"/>
  <c r="G522" i="11"/>
  <c r="K522" i="11" s="1"/>
  <c r="G354" i="11"/>
  <c r="K354" i="11" s="1"/>
  <c r="G186" i="11"/>
  <c r="K186" i="11" s="1"/>
  <c r="G570" i="11"/>
  <c r="K570" i="11" s="1"/>
  <c r="G402" i="11"/>
  <c r="K402" i="11" s="1"/>
  <c r="G234" i="11"/>
  <c r="K234" i="11" s="1"/>
  <c r="G645" i="11"/>
  <c r="K645" i="11" s="1"/>
  <c r="G477" i="11"/>
  <c r="K477" i="11" s="1"/>
  <c r="G309" i="11"/>
  <c r="K309" i="11" s="1"/>
  <c r="G622" i="11"/>
  <c r="K622" i="11" s="1"/>
  <c r="G454" i="11"/>
  <c r="K454" i="11" s="1"/>
  <c r="G286" i="11"/>
  <c r="K286" i="11" s="1"/>
  <c r="G594" i="11"/>
  <c r="K594" i="11" s="1"/>
  <c r="G426" i="11"/>
  <c r="K426" i="11" s="1"/>
  <c r="G258" i="11"/>
  <c r="K258" i="11" s="1"/>
  <c r="G582" i="11"/>
  <c r="K582" i="11" s="1"/>
  <c r="G414" i="11"/>
  <c r="K414" i="11" s="1"/>
  <c r="G246" i="11"/>
  <c r="K246" i="11" s="1"/>
  <c r="G545" i="11"/>
  <c r="K545" i="11" s="1"/>
  <c r="G377" i="11"/>
  <c r="K377" i="11" s="1"/>
  <c r="G209" i="11"/>
  <c r="K209" i="11" s="1"/>
  <c r="G561" i="11"/>
  <c r="K561" i="11" s="1"/>
  <c r="G393" i="11"/>
  <c r="K393" i="11" s="1"/>
  <c r="G225" i="11"/>
  <c r="K225" i="11" s="1"/>
  <c r="H340" i="11"/>
  <c r="L340" i="11" s="1"/>
  <c r="H676" i="11"/>
  <c r="L676" i="11" s="1"/>
  <c r="H508" i="11"/>
  <c r="L508" i="11" s="1"/>
  <c r="H282" i="11"/>
  <c r="L282" i="11" s="1"/>
  <c r="H618" i="11"/>
  <c r="L618" i="11" s="1"/>
  <c r="H450" i="11"/>
  <c r="L450" i="11" s="1"/>
  <c r="H549" i="11"/>
  <c r="L549" i="11" s="1"/>
  <c r="H381" i="11"/>
  <c r="L381" i="11" s="1"/>
  <c r="H213" i="11"/>
  <c r="L213" i="11" s="1"/>
  <c r="H359" i="11"/>
  <c r="L359" i="11" s="1"/>
  <c r="H191" i="11"/>
  <c r="L191" i="11" s="1"/>
  <c r="H527" i="11"/>
  <c r="L527" i="11" s="1"/>
  <c r="H541" i="11"/>
  <c r="L541" i="11" s="1"/>
  <c r="H373" i="11"/>
  <c r="L373" i="11" s="1"/>
  <c r="H205" i="11"/>
  <c r="L205" i="11" s="1"/>
  <c r="H597" i="11"/>
  <c r="L597" i="11" s="1"/>
  <c r="H429" i="11"/>
  <c r="L429" i="11" s="1"/>
  <c r="H261" i="11"/>
  <c r="L261" i="11" s="1"/>
  <c r="H506" i="11"/>
  <c r="L506" i="11" s="1"/>
  <c r="H338" i="11"/>
  <c r="L338" i="11" s="1"/>
  <c r="H674" i="11"/>
  <c r="L674" i="11" s="1"/>
  <c r="H673" i="11"/>
  <c r="L673" i="11" s="1"/>
  <c r="H337" i="11"/>
  <c r="L337" i="11" s="1"/>
  <c r="H505" i="11"/>
  <c r="L505" i="11" s="1"/>
  <c r="H661" i="11"/>
  <c r="L661" i="11" s="1"/>
  <c r="H493" i="11"/>
  <c r="L493" i="11" s="1"/>
  <c r="H325" i="11"/>
  <c r="L325" i="11" s="1"/>
  <c r="H300" i="11"/>
  <c r="L300" i="11" s="1"/>
  <c r="H468" i="11"/>
  <c r="L468" i="11" s="1"/>
  <c r="H636" i="11"/>
  <c r="L636" i="11" s="1"/>
  <c r="G527" i="11"/>
  <c r="K527" i="11" s="1"/>
  <c r="G359" i="11"/>
  <c r="K359" i="11" s="1"/>
  <c r="G191" i="11"/>
  <c r="K191" i="11" s="1"/>
  <c r="G559" i="11"/>
  <c r="K559" i="11" s="1"/>
  <c r="G391" i="11"/>
  <c r="K391" i="11" s="1"/>
  <c r="G223" i="11"/>
  <c r="K223" i="11" s="1"/>
  <c r="G525" i="11"/>
  <c r="K525" i="11" s="1"/>
  <c r="G357" i="11"/>
  <c r="K357" i="11" s="1"/>
  <c r="G189" i="11"/>
  <c r="K189" i="11" s="1"/>
  <c r="G568" i="11"/>
  <c r="K568" i="11" s="1"/>
  <c r="G400" i="11"/>
  <c r="K400" i="11" s="1"/>
  <c r="G232" i="11"/>
  <c r="K232" i="11" s="1"/>
  <c r="G603" i="11"/>
  <c r="K603" i="11" s="1"/>
  <c r="G435" i="11"/>
  <c r="K435" i="11" s="1"/>
  <c r="G267" i="11"/>
  <c r="K267" i="11" s="1"/>
  <c r="G635" i="11"/>
  <c r="K635" i="11" s="1"/>
  <c r="G467" i="11"/>
  <c r="K467" i="11" s="1"/>
  <c r="G299" i="11"/>
  <c r="K299" i="11" s="1"/>
  <c r="G667" i="11"/>
  <c r="K667" i="11" s="1"/>
  <c r="G499" i="11"/>
  <c r="K499" i="11" s="1"/>
  <c r="G331" i="11"/>
  <c r="K331" i="11" s="1"/>
  <c r="G548" i="11"/>
  <c r="K548" i="11" s="1"/>
  <c r="G380" i="11"/>
  <c r="K380" i="11" s="1"/>
  <c r="G212" i="11"/>
  <c r="K212" i="11" s="1"/>
  <c r="G592" i="11"/>
  <c r="K592" i="11" s="1"/>
  <c r="G424" i="11"/>
  <c r="K424" i="11" s="1"/>
  <c r="G256" i="11"/>
  <c r="K256" i="11" s="1"/>
  <c r="G644" i="11"/>
  <c r="K644" i="11" s="1"/>
  <c r="G476" i="11"/>
  <c r="K476" i="11" s="1"/>
  <c r="G308" i="11"/>
  <c r="K308" i="11" s="1"/>
  <c r="G593" i="11"/>
  <c r="K593" i="11" s="1"/>
  <c r="G425" i="11"/>
  <c r="K425" i="11" s="1"/>
  <c r="G257" i="11"/>
  <c r="K257" i="11" s="1"/>
  <c r="G657" i="11"/>
  <c r="K657" i="11" s="1"/>
  <c r="G489" i="11"/>
  <c r="K489" i="11" s="1"/>
  <c r="G321" i="11"/>
  <c r="K321" i="11" s="1"/>
  <c r="G628" i="11"/>
  <c r="K628" i="11" s="1"/>
  <c r="G460" i="11"/>
  <c r="K460" i="11" s="1"/>
  <c r="G292" i="11"/>
  <c r="K292" i="11" s="1"/>
  <c r="G677" i="11"/>
  <c r="K677" i="11" s="1"/>
  <c r="G509" i="11"/>
  <c r="K509" i="11" s="1"/>
  <c r="G341" i="11"/>
  <c r="K341" i="11" s="1"/>
  <c r="G554" i="11"/>
  <c r="K554" i="11" s="1"/>
  <c r="G386" i="11"/>
  <c r="K386" i="11" s="1"/>
  <c r="G218" i="11"/>
  <c r="K218" i="11" s="1"/>
  <c r="G617" i="11"/>
  <c r="K617" i="11" s="1"/>
  <c r="G449" i="11"/>
  <c r="K449" i="11" s="1"/>
  <c r="G281" i="11"/>
  <c r="K281" i="11" s="1"/>
  <c r="G572" i="11"/>
  <c r="K572" i="11" s="1"/>
  <c r="G404" i="11"/>
  <c r="K404" i="11" s="1"/>
  <c r="G236" i="11"/>
  <c r="K236" i="11" s="1"/>
  <c r="G534" i="11"/>
  <c r="K534" i="11" s="1"/>
  <c r="G366" i="11"/>
  <c r="K366" i="11" s="1"/>
  <c r="G198" i="11"/>
  <c r="K198" i="11" s="1"/>
  <c r="G674" i="11"/>
  <c r="K674" i="11" s="1"/>
  <c r="G506" i="11"/>
  <c r="K506" i="11" s="1"/>
  <c r="G338" i="11"/>
  <c r="K338" i="11" s="1"/>
  <c r="G662" i="11"/>
  <c r="K662" i="11" s="1"/>
  <c r="G494" i="11"/>
  <c r="K494" i="11" s="1"/>
  <c r="G326" i="11"/>
  <c r="K326" i="11" s="1"/>
  <c r="G634" i="11"/>
  <c r="K634" i="11" s="1"/>
  <c r="G466" i="11"/>
  <c r="K466" i="11" s="1"/>
  <c r="G298" i="11"/>
  <c r="K298" i="11" s="1"/>
  <c r="H363" i="11"/>
  <c r="L363" i="11" s="1"/>
  <c r="H195" i="11"/>
  <c r="L195" i="11" s="1"/>
  <c r="H531" i="11"/>
  <c r="L531" i="11" s="1"/>
  <c r="H534" i="11"/>
  <c r="L534" i="11" s="1"/>
  <c r="H366" i="11"/>
  <c r="L366" i="11" s="1"/>
  <c r="H198" i="11"/>
  <c r="L198" i="11" s="1"/>
  <c r="H219" i="11"/>
  <c r="L219" i="11" s="1"/>
  <c r="H555" i="11"/>
  <c r="L555" i="11" s="1"/>
  <c r="H387" i="11"/>
  <c r="L387" i="11" s="1"/>
  <c r="H553" i="11"/>
  <c r="L553" i="11" s="1"/>
  <c r="H385" i="11"/>
  <c r="L385" i="11" s="1"/>
  <c r="H217" i="11"/>
  <c r="L217" i="11" s="1"/>
  <c r="H424" i="11"/>
  <c r="L424" i="11" s="1"/>
  <c r="H256" i="11"/>
  <c r="L256" i="11" s="1"/>
  <c r="H592" i="11"/>
  <c r="L592" i="11" s="1"/>
  <c r="H584" i="11"/>
  <c r="L584" i="11" s="1"/>
  <c r="H416" i="11"/>
  <c r="L416" i="11" s="1"/>
  <c r="H248" i="11"/>
  <c r="L248" i="11" s="1"/>
  <c r="H608" i="11"/>
  <c r="L608" i="11" s="1"/>
  <c r="H440" i="11"/>
  <c r="L440" i="11" s="1"/>
  <c r="H272" i="11"/>
  <c r="L272" i="11" s="1"/>
  <c r="H412" i="11"/>
  <c r="L412" i="11" s="1"/>
  <c r="H244" i="11"/>
  <c r="L244" i="11" s="1"/>
  <c r="H580" i="11"/>
  <c r="L580" i="11" s="1"/>
  <c r="H388" i="11"/>
  <c r="L388" i="11" s="1"/>
  <c r="H556" i="11"/>
  <c r="L556" i="11" s="1"/>
  <c r="H220" i="11"/>
  <c r="L220" i="11" s="1"/>
  <c r="H402" i="11"/>
  <c r="L402" i="11" s="1"/>
  <c r="H234" i="11"/>
  <c r="L234" i="11" s="1"/>
  <c r="H570" i="11"/>
  <c r="L570" i="11" s="1"/>
  <c r="H544" i="11"/>
  <c r="L544" i="11" s="1"/>
  <c r="H208" i="11"/>
  <c r="L208" i="11" s="1"/>
  <c r="H376" i="11"/>
  <c r="L376" i="11" s="1"/>
  <c r="G363" i="11"/>
  <c r="K363" i="11" s="1"/>
  <c r="G531" i="11"/>
  <c r="K531" i="11" s="1"/>
  <c r="G195" i="11"/>
  <c r="K195" i="11" s="1"/>
  <c r="G530" i="11"/>
  <c r="K530" i="11" s="1"/>
  <c r="G362" i="11"/>
  <c r="K362" i="11" s="1"/>
  <c r="G194" i="11"/>
  <c r="K194" i="11" s="1"/>
  <c r="G607" i="11"/>
  <c r="K607" i="11" s="1"/>
  <c r="G439" i="11"/>
  <c r="K439" i="11" s="1"/>
  <c r="G271" i="11"/>
  <c r="K271" i="11" s="1"/>
  <c r="G671" i="11"/>
  <c r="K671" i="11" s="1"/>
  <c r="G503" i="11"/>
  <c r="K503" i="11" s="1"/>
  <c r="G335" i="11"/>
  <c r="K335" i="11" s="1"/>
  <c r="G596" i="11"/>
  <c r="K596" i="11" s="1"/>
  <c r="G428" i="11"/>
  <c r="K428" i="11" s="1"/>
  <c r="G260" i="11"/>
  <c r="K260" i="11" s="1"/>
  <c r="G601" i="11"/>
  <c r="K601" i="11" s="1"/>
  <c r="G433" i="11"/>
  <c r="K433" i="11" s="1"/>
  <c r="G265" i="11"/>
  <c r="K265" i="11" s="1"/>
  <c r="G665" i="11"/>
  <c r="K665" i="11" s="1"/>
  <c r="G497" i="11"/>
  <c r="K497" i="11" s="1"/>
  <c r="G329" i="11"/>
  <c r="K329" i="11" s="1"/>
  <c r="G512" i="11"/>
  <c r="K512" i="11" s="1"/>
  <c r="G344" i="11"/>
  <c r="K344" i="11" s="1"/>
  <c r="G176" i="11"/>
  <c r="K176" i="11" s="1"/>
  <c r="G560" i="11"/>
  <c r="K560" i="11" s="1"/>
  <c r="G392" i="11"/>
  <c r="K392" i="11" s="1"/>
  <c r="G224" i="11"/>
  <c r="K224" i="11" s="1"/>
  <c r="G629" i="11"/>
  <c r="K629" i="11" s="1"/>
  <c r="G461" i="11"/>
  <c r="K461" i="11" s="1"/>
  <c r="G293" i="11"/>
  <c r="K293" i="11" s="1"/>
  <c r="G556" i="11"/>
  <c r="K556" i="11" s="1"/>
  <c r="G388" i="11"/>
  <c r="K388" i="11" s="1"/>
  <c r="G220" i="11"/>
  <c r="K220" i="11" s="1"/>
  <c r="G518" i="11"/>
  <c r="K518" i="11" s="1"/>
  <c r="G350" i="11"/>
  <c r="K350" i="11" s="1"/>
  <c r="G182" i="11"/>
  <c r="K182" i="11" s="1"/>
  <c r="H180" i="11"/>
  <c r="L180" i="11" s="1"/>
  <c r="H516" i="11"/>
  <c r="L516" i="11" s="1"/>
  <c r="H348" i="11"/>
  <c r="L348" i="11" s="1"/>
  <c r="H663" i="11"/>
  <c r="L663" i="11" s="1"/>
  <c r="H495" i="11"/>
  <c r="L495" i="11" s="1"/>
  <c r="H327" i="11"/>
  <c r="L327" i="11" s="1"/>
  <c r="H185" i="11"/>
  <c r="L185" i="11" s="1"/>
  <c r="H521" i="11"/>
  <c r="L521" i="11" s="1"/>
  <c r="H353" i="11"/>
  <c r="L353" i="11" s="1"/>
  <c r="H207" i="11"/>
  <c r="L207" i="11" s="1"/>
  <c r="H543" i="11"/>
  <c r="L543" i="11" s="1"/>
  <c r="H375" i="11"/>
  <c r="L375" i="11" s="1"/>
  <c r="H455" i="11"/>
  <c r="L455" i="11" s="1"/>
  <c r="H287" i="11"/>
  <c r="L287" i="11" s="1"/>
  <c r="H623" i="11"/>
  <c r="L623" i="11" s="1"/>
  <c r="H582" i="11"/>
  <c r="L582" i="11" s="1"/>
  <c r="H414" i="11"/>
  <c r="L414" i="11" s="1"/>
  <c r="H246" i="11"/>
  <c r="L246" i="11" s="1"/>
  <c r="H660" i="11"/>
  <c r="L660" i="11" s="1"/>
  <c r="H492" i="11"/>
  <c r="L492" i="11" s="1"/>
  <c r="H324" i="11"/>
  <c r="L324" i="11" s="1"/>
  <c r="H515" i="11"/>
  <c r="L515" i="11" s="1"/>
  <c r="H347" i="11"/>
  <c r="L347" i="11" s="1"/>
  <c r="H179" i="11"/>
  <c r="L179" i="11" s="1"/>
  <c r="H377" i="11"/>
  <c r="L377" i="11" s="1"/>
  <c r="H545" i="11"/>
  <c r="L545" i="11" s="1"/>
  <c r="H209" i="11"/>
  <c r="L209" i="11" s="1"/>
  <c r="H413" i="11"/>
  <c r="L413" i="11" s="1"/>
  <c r="H581" i="11"/>
  <c r="L581" i="11" s="1"/>
  <c r="H245" i="11"/>
  <c r="L245" i="11" s="1"/>
  <c r="H276" i="11"/>
  <c r="L276" i="11" s="1"/>
  <c r="H612" i="11"/>
  <c r="L612" i="11" s="1"/>
  <c r="H444" i="11"/>
  <c r="L444" i="11" s="1"/>
  <c r="H311" i="11"/>
  <c r="L311" i="11" s="1"/>
  <c r="H647" i="11"/>
  <c r="L647" i="11" s="1"/>
  <c r="H479" i="11"/>
  <c r="L479" i="11" s="1"/>
  <c r="H486" i="11"/>
  <c r="L486" i="11" s="1"/>
  <c r="H654" i="11"/>
  <c r="L654" i="11" s="1"/>
  <c r="H318" i="11"/>
  <c r="L318" i="11" s="1"/>
  <c r="H606" i="11"/>
  <c r="L606" i="11" s="1"/>
  <c r="H270" i="11"/>
  <c r="L270" i="11" s="1"/>
  <c r="H438" i="11"/>
  <c r="L438" i="11" s="1"/>
  <c r="H535" i="11"/>
  <c r="L535" i="11" s="1"/>
  <c r="H367" i="11"/>
  <c r="L367" i="11" s="1"/>
  <c r="H199" i="11"/>
  <c r="L199" i="11" s="1"/>
  <c r="H650" i="11"/>
  <c r="L650" i="11" s="1"/>
  <c r="H482" i="11"/>
  <c r="L482" i="11" s="1"/>
  <c r="H314" i="11"/>
  <c r="L314" i="11" s="1"/>
  <c r="H559" i="11"/>
  <c r="L559" i="11" s="1"/>
  <c r="H391" i="11"/>
  <c r="L391" i="11" s="1"/>
  <c r="H223" i="11"/>
  <c r="L223" i="11" s="1"/>
  <c r="H569" i="11"/>
  <c r="L569" i="11" s="1"/>
  <c r="H401" i="11"/>
  <c r="L401" i="11" s="1"/>
  <c r="H233" i="11"/>
  <c r="L233" i="11" s="1"/>
  <c r="H675" i="11"/>
  <c r="L675" i="11" s="1"/>
  <c r="H507" i="11"/>
  <c r="L507" i="11" s="1"/>
  <c r="H339" i="11"/>
  <c r="L339" i="11" s="1"/>
  <c r="H352" i="11"/>
  <c r="L352" i="11" s="1"/>
  <c r="H184" i="11"/>
  <c r="L184" i="11" s="1"/>
  <c r="H520" i="11"/>
  <c r="L520" i="11" s="1"/>
  <c r="H477" i="11"/>
  <c r="L477" i="11" s="1"/>
  <c r="H645" i="11"/>
  <c r="L645" i="11" s="1"/>
  <c r="H309" i="11"/>
  <c r="L309" i="11" s="1"/>
  <c r="H302" i="11"/>
  <c r="L302" i="11" s="1"/>
  <c r="H470" i="11"/>
  <c r="L470" i="11" s="1"/>
  <c r="H638" i="11"/>
  <c r="L638" i="11" s="1"/>
  <c r="H464" i="11"/>
  <c r="L464" i="11" s="1"/>
  <c r="H632" i="11"/>
  <c r="L632" i="11" s="1"/>
  <c r="H296" i="11"/>
  <c r="L296" i="11" s="1"/>
  <c r="H442" i="11"/>
  <c r="L442" i="11" s="1"/>
  <c r="H610" i="11"/>
  <c r="L610" i="11" s="1"/>
  <c r="H274" i="11"/>
  <c r="L274" i="11" s="1"/>
  <c r="H587" i="11"/>
  <c r="L587" i="11" s="1"/>
  <c r="H419" i="11"/>
  <c r="L419" i="11" s="1"/>
  <c r="H251" i="11"/>
  <c r="L251" i="11" s="1"/>
  <c r="H257" i="11"/>
  <c r="L257" i="11" s="1"/>
  <c r="H425" i="11"/>
  <c r="L425" i="11" s="1"/>
  <c r="H593" i="11"/>
  <c r="L593" i="11" s="1"/>
  <c r="H546" i="11"/>
  <c r="L546" i="11" s="1"/>
  <c r="H210" i="11"/>
  <c r="L210" i="11" s="1"/>
  <c r="H378" i="11"/>
  <c r="L378" i="11" s="1"/>
  <c r="H194" i="11"/>
  <c r="L194" i="11" s="1"/>
  <c r="H362" i="11"/>
  <c r="L362" i="11" s="1"/>
  <c r="H530" i="11"/>
  <c r="L530" i="11" s="1"/>
  <c r="H657" i="11"/>
  <c r="L657" i="11" s="1"/>
  <c r="H321" i="11"/>
  <c r="L321" i="11" s="1"/>
  <c r="H489" i="11"/>
  <c r="L489" i="11" s="1"/>
  <c r="H368" i="11"/>
  <c r="L368" i="11" s="1"/>
  <c r="H536" i="11"/>
  <c r="L536" i="11" s="1"/>
  <c r="H200" i="11"/>
  <c r="L200" i="11" s="1"/>
  <c r="H384" i="11"/>
  <c r="L384" i="11" s="1"/>
  <c r="H552" i="11"/>
  <c r="L552" i="11" s="1"/>
  <c r="H216" i="11"/>
  <c r="L216" i="11" s="1"/>
  <c r="H604" i="11"/>
  <c r="L604" i="11" s="1"/>
  <c r="H268" i="11"/>
  <c r="L268" i="11" s="1"/>
  <c r="H436" i="11"/>
  <c r="L436" i="11" s="1"/>
  <c r="H668" i="11"/>
  <c r="L668" i="11" s="1"/>
  <c r="H500" i="11"/>
  <c r="L500" i="11" s="1"/>
  <c r="H332" i="11"/>
  <c r="L332" i="11" s="1"/>
  <c r="H372" i="11"/>
  <c r="L372" i="11" s="1"/>
  <c r="H540" i="11"/>
  <c r="L540" i="11" s="1"/>
  <c r="H204" i="11"/>
  <c r="L204" i="11" s="1"/>
  <c r="H640" i="11"/>
  <c r="L640" i="11" s="1"/>
  <c r="H472" i="11"/>
  <c r="L472" i="11" s="1"/>
  <c r="H304" i="11"/>
  <c r="L304" i="11" s="1"/>
  <c r="H526" i="11"/>
  <c r="L526" i="11" s="1"/>
  <c r="H190" i="11"/>
  <c r="L190" i="11" s="1"/>
  <c r="H358" i="11"/>
  <c r="L358" i="11" s="1"/>
  <c r="H586" i="11"/>
  <c r="L586" i="11" s="1"/>
  <c r="H418" i="11"/>
  <c r="L418" i="11" s="1"/>
  <c r="H250" i="11"/>
  <c r="L250" i="11" s="1"/>
  <c r="H267" i="11"/>
  <c r="L267" i="11" s="1"/>
  <c r="H603" i="11"/>
  <c r="L603" i="11" s="1"/>
  <c r="H435" i="11"/>
  <c r="L435" i="11" s="1"/>
  <c r="H320" i="11"/>
  <c r="L320" i="11" s="1"/>
  <c r="H656" i="11"/>
  <c r="L656" i="11" s="1"/>
  <c r="H488" i="11"/>
  <c r="L488" i="11" s="1"/>
  <c r="H299" i="11"/>
  <c r="L299" i="11" s="1"/>
  <c r="H635" i="11"/>
  <c r="L635" i="11" s="1"/>
  <c r="H467" i="11"/>
  <c r="L467" i="11" s="1"/>
  <c r="H218" i="11"/>
  <c r="L218" i="11" s="1"/>
  <c r="H554" i="11"/>
  <c r="L554" i="11" s="1"/>
  <c r="H386" i="11"/>
  <c r="L386" i="11" s="1"/>
  <c r="H485" i="11"/>
  <c r="L485" i="11" s="1"/>
  <c r="H653" i="11"/>
  <c r="L653" i="11" s="1"/>
  <c r="H317" i="11"/>
  <c r="L317" i="11" s="1"/>
  <c r="H446" i="11"/>
  <c r="L446" i="11" s="1"/>
  <c r="H278" i="11"/>
  <c r="L278" i="11" s="1"/>
  <c r="H614" i="11"/>
  <c r="L614" i="11" s="1"/>
  <c r="H629" i="11"/>
  <c r="L629" i="11" s="1"/>
  <c r="H461" i="11"/>
  <c r="L461" i="11" s="1"/>
  <c r="H293" i="11"/>
  <c r="L293" i="11" s="1"/>
  <c r="H393" i="11"/>
  <c r="L393" i="11" s="1"/>
  <c r="H561" i="11"/>
  <c r="L561" i="11" s="1"/>
  <c r="H225" i="11"/>
  <c r="L225" i="11" s="1"/>
  <c r="G395" i="11"/>
  <c r="K395" i="11" s="1"/>
  <c r="G563" i="11"/>
  <c r="K563" i="11" s="1"/>
  <c r="G227" i="11"/>
  <c r="K227" i="11" s="1"/>
  <c r="G573" i="11"/>
  <c r="K573" i="11" s="1"/>
  <c r="G405" i="11"/>
  <c r="K405" i="11" s="1"/>
  <c r="G237" i="11"/>
  <c r="K237" i="11" s="1"/>
  <c r="G639" i="11"/>
  <c r="K639" i="11" s="1"/>
  <c r="G471" i="11"/>
  <c r="K471" i="11" s="1"/>
  <c r="G303" i="11"/>
  <c r="K303" i="11" s="1"/>
  <c r="G553" i="11"/>
  <c r="K553" i="11" s="1"/>
  <c r="G385" i="11"/>
  <c r="K385" i="11" s="1"/>
  <c r="G217" i="11"/>
  <c r="K217" i="11" s="1"/>
  <c r="G652" i="11"/>
  <c r="K652" i="11" s="1"/>
  <c r="G484" i="11"/>
  <c r="K484" i="11" s="1"/>
  <c r="G316" i="11"/>
  <c r="K316" i="11" s="1"/>
  <c r="G636" i="11"/>
  <c r="K636" i="11" s="1"/>
  <c r="G468" i="11"/>
  <c r="K468" i="11" s="1"/>
  <c r="G300" i="11"/>
  <c r="K300" i="11" s="1"/>
  <c r="G590" i="11"/>
  <c r="K590" i="11" s="1"/>
  <c r="G422" i="11"/>
  <c r="K422" i="11" s="1"/>
  <c r="G254" i="11"/>
  <c r="K254" i="11" s="1"/>
  <c r="H186" i="11"/>
  <c r="L186" i="11" s="1"/>
  <c r="H522" i="11"/>
  <c r="L522" i="11" s="1"/>
  <c r="H354" i="11"/>
  <c r="L354" i="11" s="1"/>
  <c r="H361" i="11"/>
  <c r="L361" i="11" s="1"/>
  <c r="H529" i="11"/>
  <c r="L529" i="11" s="1"/>
  <c r="H193" i="11"/>
  <c r="L193" i="11" s="1"/>
  <c r="H574" i="11"/>
  <c r="L574" i="11" s="1"/>
  <c r="H238" i="11"/>
  <c r="L238" i="11" s="1"/>
  <c r="H406" i="11"/>
  <c r="L406" i="11" s="1"/>
  <c r="H258" i="11"/>
  <c r="L258" i="11" s="1"/>
  <c r="H426" i="11"/>
  <c r="L426" i="11" s="1"/>
  <c r="H594" i="11"/>
  <c r="L594" i="11" s="1"/>
  <c r="H315" i="11"/>
  <c r="L315" i="11" s="1"/>
  <c r="H651" i="11"/>
  <c r="L651" i="11" s="1"/>
  <c r="H483" i="11"/>
  <c r="L483" i="11" s="1"/>
  <c r="G586" i="11"/>
  <c r="K586" i="11" s="1"/>
  <c r="G418" i="11"/>
  <c r="K418" i="11" s="1"/>
  <c r="G250" i="11"/>
  <c r="K250" i="11" s="1"/>
  <c r="H513" i="11"/>
  <c r="L513" i="11" s="1"/>
  <c r="H177" i="11"/>
  <c r="L177" i="11" s="1"/>
  <c r="H345" i="11"/>
  <c r="L345" i="11" s="1"/>
  <c r="G347" i="11"/>
  <c r="K347" i="11" s="1"/>
  <c r="G515" i="11"/>
  <c r="K515" i="11" s="1"/>
  <c r="G179" i="11"/>
  <c r="K179" i="11" s="1"/>
  <c r="G379" i="11"/>
  <c r="K379" i="11" s="1"/>
  <c r="G547" i="11"/>
  <c r="K547" i="11" s="1"/>
  <c r="G211" i="11"/>
  <c r="K211" i="11" s="1"/>
  <c r="G411" i="11"/>
  <c r="K411" i="11" s="1"/>
  <c r="G579" i="11"/>
  <c r="K579" i="11" s="1"/>
  <c r="G243" i="11"/>
  <c r="K243" i="11" s="1"/>
  <c r="G552" i="11"/>
  <c r="K552" i="11" s="1"/>
  <c r="G384" i="11"/>
  <c r="K384" i="11" s="1"/>
  <c r="G216" i="11"/>
  <c r="K216" i="11" s="1"/>
  <c r="G591" i="11"/>
  <c r="K591" i="11" s="1"/>
  <c r="G423" i="11"/>
  <c r="K423" i="11" s="1"/>
  <c r="G255" i="11"/>
  <c r="K255" i="11" s="1"/>
  <c r="G623" i="11"/>
  <c r="K623" i="11" s="1"/>
  <c r="G455" i="11"/>
  <c r="K455" i="11" s="1"/>
  <c r="G287" i="11"/>
  <c r="K287" i="11" s="1"/>
  <c r="G655" i="11"/>
  <c r="K655" i="11" s="1"/>
  <c r="G487" i="11"/>
  <c r="K487" i="11" s="1"/>
  <c r="G319" i="11"/>
  <c r="K319" i="11" s="1"/>
  <c r="G532" i="11"/>
  <c r="K532" i="11" s="1"/>
  <c r="G364" i="11"/>
  <c r="K364" i="11" s="1"/>
  <c r="G196" i="11"/>
  <c r="K196" i="11" s="1"/>
  <c r="G574" i="11"/>
  <c r="K574" i="11" s="1"/>
  <c r="G406" i="11"/>
  <c r="K406" i="11" s="1"/>
  <c r="G238" i="11"/>
  <c r="K238" i="11" s="1"/>
  <c r="G624" i="11"/>
  <c r="K624" i="11" s="1"/>
  <c r="G456" i="11"/>
  <c r="K456" i="11" s="1"/>
  <c r="G288" i="11"/>
  <c r="K288" i="11" s="1"/>
  <c r="G549" i="11"/>
  <c r="K549" i="11" s="1"/>
  <c r="G381" i="11"/>
  <c r="K381" i="11" s="1"/>
  <c r="G213" i="11"/>
  <c r="K213" i="11" s="1"/>
  <c r="G633" i="11"/>
  <c r="K633" i="11" s="1"/>
  <c r="G465" i="11"/>
  <c r="K465" i="11" s="1"/>
  <c r="G297" i="11"/>
  <c r="K297" i="11" s="1"/>
  <c r="G600" i="11"/>
  <c r="K600" i="11" s="1"/>
  <c r="G432" i="11"/>
  <c r="K432" i="11" s="1"/>
  <c r="G264" i="11"/>
  <c r="K264" i="11" s="1"/>
  <c r="G676" i="11"/>
  <c r="K676" i="11" s="1"/>
  <c r="G508" i="11"/>
  <c r="K508" i="11" s="1"/>
  <c r="G340" i="11"/>
  <c r="K340" i="11" s="1"/>
  <c r="G533" i="11"/>
  <c r="K533" i="11" s="1"/>
  <c r="G365" i="11"/>
  <c r="K365" i="11" s="1"/>
  <c r="G197" i="11"/>
  <c r="K197" i="11" s="1"/>
  <c r="G589" i="11"/>
  <c r="K589" i="11" s="1"/>
  <c r="G421" i="11"/>
  <c r="K421" i="11" s="1"/>
  <c r="G253" i="11"/>
  <c r="K253" i="11" s="1"/>
  <c r="G669" i="11"/>
  <c r="K669" i="11" s="1"/>
  <c r="G501" i="11"/>
  <c r="K501" i="11" s="1"/>
  <c r="G333" i="11"/>
  <c r="K333" i="11" s="1"/>
  <c r="G654" i="11"/>
  <c r="K654" i="11" s="1"/>
  <c r="G486" i="11"/>
  <c r="K486" i="11" s="1"/>
  <c r="G318" i="11"/>
  <c r="K318" i="11" s="1"/>
  <c r="G626" i="11"/>
  <c r="K626" i="11" s="1"/>
  <c r="G458" i="11"/>
  <c r="K458" i="11" s="1"/>
  <c r="G290" i="11"/>
  <c r="K290" i="11" s="1"/>
  <c r="G614" i="11"/>
  <c r="K614" i="11" s="1"/>
  <c r="G446" i="11"/>
  <c r="K446" i="11" s="1"/>
  <c r="G278" i="11"/>
  <c r="K278" i="11" s="1"/>
  <c r="H390" i="11"/>
  <c r="L390" i="11" s="1"/>
  <c r="H558" i="11"/>
  <c r="L558" i="11" s="1"/>
  <c r="H222" i="11"/>
  <c r="L222" i="11" s="1"/>
  <c r="H178" i="11"/>
  <c r="L178" i="11" s="1"/>
  <c r="H346" i="11"/>
  <c r="L346" i="11" s="1"/>
  <c r="H514" i="11"/>
  <c r="L514" i="11" s="1"/>
  <c r="H417" i="11"/>
  <c r="L417" i="11" s="1"/>
  <c r="H249" i="11"/>
  <c r="L249" i="11" s="1"/>
  <c r="H585" i="11"/>
  <c r="L585" i="11" s="1"/>
  <c r="H466" i="11"/>
  <c r="L466" i="11" s="1"/>
  <c r="H298" i="11"/>
  <c r="L298" i="11" s="1"/>
  <c r="H634" i="11"/>
  <c r="L634" i="11" s="1"/>
  <c r="H611" i="11"/>
  <c r="L611" i="11" s="1"/>
  <c r="H443" i="11"/>
  <c r="L443" i="11" s="1"/>
  <c r="H275" i="11"/>
  <c r="L275" i="11" s="1"/>
  <c r="H286" i="11"/>
  <c r="L286" i="11" s="1"/>
  <c r="H454" i="11"/>
  <c r="L454" i="11" s="1"/>
  <c r="H622" i="11"/>
  <c r="L622" i="11" s="1"/>
  <c r="H631" i="11"/>
  <c r="L631" i="11" s="1"/>
  <c r="H463" i="11"/>
  <c r="L463" i="11" s="1"/>
  <c r="H295" i="11"/>
  <c r="L295" i="11" s="1"/>
  <c r="H432" i="11"/>
  <c r="L432" i="11" s="1"/>
  <c r="H600" i="11"/>
  <c r="L600" i="11" s="1"/>
  <c r="H264" i="11"/>
  <c r="L264" i="11" s="1"/>
  <c r="H672" i="11"/>
  <c r="L672" i="11" s="1"/>
  <c r="H504" i="11"/>
  <c r="L504" i="11" s="1"/>
  <c r="H336" i="11"/>
  <c r="L336" i="11" s="1"/>
  <c r="H538" i="11"/>
  <c r="L538" i="11" s="1"/>
  <c r="H370" i="11"/>
  <c r="L370" i="11" s="1"/>
  <c r="H202" i="11"/>
  <c r="L202" i="11" s="1"/>
  <c r="H583" i="11"/>
  <c r="L583" i="11" s="1"/>
  <c r="H415" i="11"/>
  <c r="L415" i="11" s="1"/>
  <c r="H247" i="11"/>
  <c r="L247" i="11" s="1"/>
  <c r="H441" i="11"/>
  <c r="L441" i="11" s="1"/>
  <c r="H609" i="11"/>
  <c r="L609" i="11" s="1"/>
  <c r="H273" i="11"/>
  <c r="L273" i="11" s="1"/>
  <c r="H288" i="11"/>
  <c r="L288" i="11" s="1"/>
  <c r="H624" i="11"/>
  <c r="L624" i="11" s="1"/>
  <c r="H456" i="11"/>
  <c r="L456" i="11" s="1"/>
  <c r="G367" i="11"/>
  <c r="K367" i="11" s="1"/>
  <c r="G199" i="11"/>
  <c r="K199" i="11" s="1"/>
  <c r="G535" i="11"/>
  <c r="K535" i="11" s="1"/>
  <c r="G567" i="11"/>
  <c r="K567" i="11" s="1"/>
  <c r="G399" i="11"/>
  <c r="K399" i="11" s="1"/>
  <c r="G231" i="11"/>
  <c r="K231" i="11" s="1"/>
  <c r="G536" i="11"/>
  <c r="K536" i="11" s="1"/>
  <c r="G368" i="11"/>
  <c r="K368" i="11" s="1"/>
  <c r="G200" i="11"/>
  <c r="K200" i="11" s="1"/>
  <c r="G578" i="11"/>
  <c r="K578" i="11" s="1"/>
  <c r="G410" i="11"/>
  <c r="K410" i="11" s="1"/>
  <c r="G242" i="11"/>
  <c r="K242" i="11" s="1"/>
  <c r="G443" i="11"/>
  <c r="K443" i="11" s="1"/>
  <c r="G611" i="11"/>
  <c r="K611" i="11" s="1"/>
  <c r="G275" i="11"/>
  <c r="K275" i="11" s="1"/>
  <c r="G475" i="11"/>
  <c r="K475" i="11" s="1"/>
  <c r="G643" i="11"/>
  <c r="K643" i="11" s="1"/>
  <c r="G307" i="11"/>
  <c r="K307" i="11" s="1"/>
  <c r="G507" i="11"/>
  <c r="K507" i="11" s="1"/>
  <c r="G675" i="11"/>
  <c r="K675" i="11" s="1"/>
  <c r="G339" i="11"/>
  <c r="K339" i="11" s="1"/>
  <c r="G558" i="11"/>
  <c r="K558" i="11" s="1"/>
  <c r="G390" i="11"/>
  <c r="K390" i="11" s="1"/>
  <c r="G222" i="11"/>
  <c r="K222" i="11" s="1"/>
  <c r="G604" i="11"/>
  <c r="K604" i="11" s="1"/>
  <c r="G436" i="11"/>
  <c r="K436" i="11" s="1"/>
  <c r="G268" i="11"/>
  <c r="K268" i="11" s="1"/>
  <c r="G656" i="11"/>
  <c r="K656" i="11" s="1"/>
  <c r="G488" i="11"/>
  <c r="K488" i="11" s="1"/>
  <c r="G320" i="11"/>
  <c r="K320" i="11" s="1"/>
  <c r="G613" i="11"/>
  <c r="K613" i="11" s="1"/>
  <c r="G445" i="11"/>
  <c r="K445" i="11" s="1"/>
  <c r="G277" i="11"/>
  <c r="K277" i="11" s="1"/>
  <c r="G673" i="11"/>
  <c r="K673" i="11" s="1"/>
  <c r="G505" i="11"/>
  <c r="K505" i="11" s="1"/>
  <c r="G337" i="11"/>
  <c r="K337" i="11" s="1"/>
  <c r="G648" i="11"/>
  <c r="K648" i="11" s="1"/>
  <c r="G480" i="11"/>
  <c r="K480" i="11" s="1"/>
  <c r="G312" i="11"/>
  <c r="K312" i="11" s="1"/>
  <c r="G517" i="11"/>
  <c r="K517" i="11" s="1"/>
  <c r="G349" i="11"/>
  <c r="K349" i="11" s="1"/>
  <c r="G181" i="11"/>
  <c r="K181" i="11" s="1"/>
  <c r="G565" i="11"/>
  <c r="K565" i="11" s="1"/>
  <c r="G397" i="11"/>
  <c r="K397" i="11" s="1"/>
  <c r="G229" i="11"/>
  <c r="K229" i="11" s="1"/>
  <c r="G637" i="11"/>
  <c r="K637" i="11" s="1"/>
  <c r="G469" i="11"/>
  <c r="K469" i="11" s="1"/>
  <c r="G301" i="11"/>
  <c r="K301" i="11" s="1"/>
  <c r="G606" i="11"/>
  <c r="K606" i="11" s="1"/>
  <c r="G438" i="11"/>
  <c r="K438" i="11" s="1"/>
  <c r="G270" i="11"/>
  <c r="K270" i="11" s="1"/>
  <c r="G577" i="11"/>
  <c r="K577" i="11" s="1"/>
  <c r="G409" i="11"/>
  <c r="K409" i="11" s="1"/>
  <c r="G241" i="11"/>
  <c r="K241" i="11" s="1"/>
  <c r="G540" i="11"/>
  <c r="K540" i="11" s="1"/>
  <c r="G372" i="11"/>
  <c r="K372" i="11" s="1"/>
  <c r="G204" i="11"/>
  <c r="K204" i="11" s="1"/>
  <c r="G524" i="11"/>
  <c r="K524" i="11" s="1"/>
  <c r="G356" i="11"/>
  <c r="K356" i="11" s="1"/>
  <c r="G188" i="11"/>
  <c r="K188" i="11" s="1"/>
  <c r="G666" i="11"/>
  <c r="K666" i="11" s="1"/>
  <c r="G498" i="11"/>
  <c r="K498" i="11" s="1"/>
  <c r="G330" i="11"/>
  <c r="K330" i="11" s="1"/>
  <c r="H578" i="11"/>
  <c r="L578" i="11" s="1"/>
  <c r="H242" i="11"/>
  <c r="L242" i="11" s="1"/>
  <c r="H410" i="11"/>
  <c r="L410" i="11" s="1"/>
  <c r="H576" i="11"/>
  <c r="L576" i="11" s="1"/>
  <c r="H408" i="11"/>
  <c r="L408" i="11" s="1"/>
  <c r="H240" i="11"/>
  <c r="L240" i="11" s="1"/>
  <c r="H396" i="11"/>
  <c r="L396" i="11" s="1"/>
  <c r="H228" i="11"/>
  <c r="L228" i="11" s="1"/>
  <c r="H564" i="11"/>
  <c r="L564" i="11" s="1"/>
  <c r="H355" i="11"/>
  <c r="L355" i="11" s="1"/>
  <c r="H187" i="11"/>
  <c r="L187" i="11" s="1"/>
  <c r="H523" i="11"/>
  <c r="L523" i="11" s="1"/>
  <c r="H475" i="11"/>
  <c r="L475" i="11" s="1"/>
  <c r="H307" i="11"/>
  <c r="L307" i="11" s="1"/>
  <c r="H643" i="11"/>
  <c r="L643" i="11" s="1"/>
  <c r="H512" i="11"/>
  <c r="L512" i="11" s="1"/>
  <c r="H344" i="11"/>
  <c r="L344" i="11" s="1"/>
  <c r="H176" i="11"/>
  <c r="L176" i="11" s="1"/>
  <c r="H590" i="11"/>
  <c r="L590" i="11" s="1"/>
  <c r="H254" i="11"/>
  <c r="L254" i="11" s="1"/>
  <c r="H422" i="11"/>
  <c r="L422" i="11" s="1"/>
  <c r="G523" i="11"/>
  <c r="K523" i="11" s="1"/>
  <c r="G355" i="11"/>
  <c r="K355" i="11" s="1"/>
  <c r="G187" i="11"/>
  <c r="K187" i="11" s="1"/>
  <c r="G555" i="11"/>
  <c r="K555" i="11" s="1"/>
  <c r="G387" i="11"/>
  <c r="K387" i="11" s="1"/>
  <c r="G219" i="11"/>
  <c r="K219" i="11" s="1"/>
  <c r="G520" i="11"/>
  <c r="K520" i="11" s="1"/>
  <c r="G352" i="11"/>
  <c r="K352" i="11" s="1"/>
  <c r="G184" i="11"/>
  <c r="K184" i="11" s="1"/>
  <c r="G562" i="11"/>
  <c r="K562" i="11" s="1"/>
  <c r="G394" i="11"/>
  <c r="K394" i="11" s="1"/>
  <c r="G226" i="11"/>
  <c r="K226" i="11" s="1"/>
  <c r="G431" i="11"/>
  <c r="K431" i="11" s="1"/>
  <c r="G263" i="11"/>
  <c r="K263" i="11" s="1"/>
  <c r="G599" i="11"/>
  <c r="K599" i="11" s="1"/>
  <c r="G631" i="11"/>
  <c r="K631" i="11" s="1"/>
  <c r="G463" i="11"/>
  <c r="K463" i="11" s="1"/>
  <c r="G295" i="11"/>
  <c r="K295" i="11" s="1"/>
  <c r="G495" i="11"/>
  <c r="K495" i="11" s="1"/>
  <c r="G327" i="11"/>
  <c r="K327" i="11" s="1"/>
  <c r="G663" i="11"/>
  <c r="K663" i="11" s="1"/>
  <c r="G542" i="11"/>
  <c r="K542" i="11" s="1"/>
  <c r="G374" i="11"/>
  <c r="K374" i="11" s="1"/>
  <c r="G206" i="11"/>
  <c r="K206" i="11" s="1"/>
  <c r="G584" i="11"/>
  <c r="K584" i="11" s="1"/>
  <c r="G416" i="11"/>
  <c r="K416" i="11" s="1"/>
  <c r="G248" i="11"/>
  <c r="K248" i="11" s="1"/>
  <c r="G640" i="11"/>
  <c r="K640" i="11" s="1"/>
  <c r="G472" i="11"/>
  <c r="K472" i="11" s="1"/>
  <c r="G304" i="11"/>
  <c r="K304" i="11" s="1"/>
  <c r="G585" i="11"/>
  <c r="K585" i="11" s="1"/>
  <c r="G417" i="11"/>
  <c r="K417" i="11" s="1"/>
  <c r="G249" i="11"/>
  <c r="K249" i="11" s="1"/>
  <c r="G649" i="11"/>
  <c r="K649" i="11" s="1"/>
  <c r="G481" i="11"/>
  <c r="K481" i="11" s="1"/>
  <c r="G313" i="11"/>
  <c r="K313" i="11" s="1"/>
  <c r="G620" i="11"/>
  <c r="K620" i="11" s="1"/>
  <c r="G452" i="11"/>
  <c r="K452" i="11" s="1"/>
  <c r="G284" i="11"/>
  <c r="K284" i="11" s="1"/>
  <c r="G653" i="11"/>
  <c r="K653" i="11" s="1"/>
  <c r="G485" i="11"/>
  <c r="K485" i="11" s="1"/>
  <c r="G317" i="11"/>
  <c r="K317" i="11" s="1"/>
  <c r="G544" i="11"/>
  <c r="K544" i="11" s="1"/>
  <c r="G376" i="11"/>
  <c r="K376" i="11" s="1"/>
  <c r="G208" i="11"/>
  <c r="K208" i="11" s="1"/>
  <c r="G609" i="11"/>
  <c r="K609" i="11" s="1"/>
  <c r="G441" i="11"/>
  <c r="K441" i="11" s="1"/>
  <c r="G273" i="11"/>
  <c r="K273" i="11" s="1"/>
  <c r="G550" i="11"/>
  <c r="K550" i="11" s="1"/>
  <c r="G382" i="11"/>
  <c r="K382" i="11" s="1"/>
  <c r="G214" i="11"/>
  <c r="K214" i="11" s="1"/>
  <c r="G513" i="11"/>
  <c r="K513" i="11" s="1"/>
  <c r="G345" i="11"/>
  <c r="K345" i="11" s="1"/>
  <c r="G177" i="11"/>
  <c r="K177" i="11" s="1"/>
  <c r="G658" i="11"/>
  <c r="K658" i="11" s="1"/>
  <c r="G490" i="11"/>
  <c r="K490" i="11" s="1"/>
  <c r="G322" i="11"/>
  <c r="K322" i="11" s="1"/>
  <c r="G646" i="11"/>
  <c r="K646" i="11" s="1"/>
  <c r="G478" i="11"/>
  <c r="K478" i="11" s="1"/>
  <c r="G310" i="11"/>
  <c r="K310" i="11" s="1"/>
  <c r="G618" i="11"/>
  <c r="K618" i="11" s="1"/>
  <c r="G450" i="11"/>
  <c r="K450" i="11" s="1"/>
  <c r="G282" i="11"/>
  <c r="K282" i="11" s="1"/>
  <c r="H565" i="11"/>
  <c r="L565" i="11" s="1"/>
  <c r="H229" i="11"/>
  <c r="L229" i="11" s="1"/>
  <c r="H397" i="11"/>
  <c r="L397" i="11" s="1"/>
  <c r="H383" i="11"/>
  <c r="L383" i="11" s="1"/>
  <c r="H215" i="11"/>
  <c r="L215" i="11" s="1"/>
  <c r="H551" i="11"/>
  <c r="L551" i="11" s="1"/>
  <c r="H382" i="11"/>
  <c r="L382" i="11" s="1"/>
  <c r="H214" i="11"/>
  <c r="L214" i="11" s="1"/>
  <c r="H550" i="11"/>
  <c r="L550" i="11" s="1"/>
  <c r="H474" i="11"/>
  <c r="L474" i="11" s="1"/>
  <c r="H642" i="11"/>
  <c r="L642" i="11" s="1"/>
  <c r="H306" i="11"/>
  <c r="L306" i="11" s="1"/>
  <c r="L3" i="6"/>
  <c r="L6" i="6"/>
  <c r="L4" i="6"/>
  <c r="L5" i="6"/>
  <c r="H471" i="11"/>
  <c r="L471" i="11" s="1"/>
  <c r="H303" i="11"/>
  <c r="L303" i="11" s="1"/>
  <c r="H639" i="11"/>
  <c r="L639" i="11" s="1"/>
  <c r="H343" i="11"/>
  <c r="L343" i="11" s="1"/>
  <c r="H175" i="11"/>
  <c r="L175" i="11" s="1"/>
  <c r="H511" i="11"/>
  <c r="L511" i="11" s="1"/>
  <c r="H411" i="11"/>
  <c r="L411" i="11" s="1"/>
  <c r="H243" i="11"/>
  <c r="L243" i="11" s="1"/>
  <c r="H579" i="11"/>
  <c r="L579" i="11" s="1"/>
  <c r="H677" i="11"/>
  <c r="L677" i="11" s="1"/>
  <c r="H509" i="11"/>
  <c r="L509" i="11" s="1"/>
  <c r="H341" i="11"/>
  <c r="L341" i="11" s="1"/>
  <c r="G511" i="11"/>
  <c r="K511" i="11" s="1"/>
  <c r="G343" i="11"/>
  <c r="K343" i="11" s="1"/>
  <c r="G175" i="11"/>
  <c r="K175" i="11" s="1"/>
  <c r="G543" i="11"/>
  <c r="K543" i="11" s="1"/>
  <c r="G375" i="11"/>
  <c r="K375" i="11" s="1"/>
  <c r="G207" i="11"/>
  <c r="K207" i="11" s="1"/>
  <c r="G575" i="11"/>
  <c r="K575" i="11" s="1"/>
  <c r="G407" i="11"/>
  <c r="K407" i="11" s="1"/>
  <c r="G239" i="11"/>
  <c r="K239" i="11" s="1"/>
  <c r="G546" i="11"/>
  <c r="K546" i="11" s="1"/>
  <c r="G378" i="11"/>
  <c r="K378" i="11" s="1"/>
  <c r="G210" i="11"/>
  <c r="K210" i="11" s="1"/>
  <c r="G587" i="11"/>
  <c r="K587" i="11" s="1"/>
  <c r="G419" i="11"/>
  <c r="K419" i="11" s="1"/>
  <c r="G251" i="11"/>
  <c r="K251" i="11" s="1"/>
  <c r="G619" i="11"/>
  <c r="K619" i="11" s="1"/>
  <c r="G451" i="11"/>
  <c r="K451" i="11" s="1"/>
  <c r="G283" i="11"/>
  <c r="K283" i="11" s="1"/>
  <c r="G651" i="11"/>
  <c r="K651" i="11" s="1"/>
  <c r="G483" i="11"/>
  <c r="K483" i="11" s="1"/>
  <c r="G315" i="11"/>
  <c r="K315" i="11" s="1"/>
  <c r="G526" i="11"/>
  <c r="K526" i="11" s="1"/>
  <c r="G358" i="11"/>
  <c r="K358" i="11" s="1"/>
  <c r="G190" i="11"/>
  <c r="K190" i="11" s="1"/>
  <c r="G569" i="11"/>
  <c r="K569" i="11" s="1"/>
  <c r="G401" i="11"/>
  <c r="K401" i="11" s="1"/>
  <c r="G233" i="11"/>
  <c r="K233" i="11" s="1"/>
  <c r="G616" i="11"/>
  <c r="K616" i="11" s="1"/>
  <c r="G448" i="11"/>
  <c r="K448" i="11" s="1"/>
  <c r="G280" i="11"/>
  <c r="K280" i="11" s="1"/>
  <c r="G672" i="11"/>
  <c r="K672" i="11" s="1"/>
  <c r="G504" i="11"/>
  <c r="K504" i="11" s="1"/>
  <c r="G336" i="11"/>
  <c r="K336" i="11" s="1"/>
  <c r="G625" i="11"/>
  <c r="K625" i="11" s="1"/>
  <c r="G457" i="11"/>
  <c r="K457" i="11" s="1"/>
  <c r="G289" i="11"/>
  <c r="K289" i="11" s="1"/>
  <c r="G588" i="11"/>
  <c r="K588" i="11" s="1"/>
  <c r="G420" i="11"/>
  <c r="K420" i="11" s="1"/>
  <c r="G252" i="11"/>
  <c r="K252" i="11" s="1"/>
  <c r="G668" i="11"/>
  <c r="K668" i="11" s="1"/>
  <c r="G500" i="11"/>
  <c r="K500" i="11" s="1"/>
  <c r="G332" i="11"/>
  <c r="K332" i="11" s="1"/>
  <c r="G528" i="11"/>
  <c r="K528" i="11" s="1"/>
  <c r="G360" i="11"/>
  <c r="K360" i="11" s="1"/>
  <c r="G192" i="11"/>
  <c r="K192" i="11" s="1"/>
  <c r="G581" i="11"/>
  <c r="K581" i="11" s="1"/>
  <c r="G413" i="11"/>
  <c r="K413" i="11" s="1"/>
  <c r="G245" i="11"/>
  <c r="K245" i="11" s="1"/>
  <c r="G661" i="11"/>
  <c r="K661" i="11" s="1"/>
  <c r="G493" i="11"/>
  <c r="K493" i="11" s="1"/>
  <c r="G325" i="11"/>
  <c r="K325" i="11" s="1"/>
  <c r="G638" i="11"/>
  <c r="K638" i="11" s="1"/>
  <c r="G470" i="11"/>
  <c r="K470" i="11" s="1"/>
  <c r="G302" i="11"/>
  <c r="K302" i="11" s="1"/>
  <c r="G610" i="11"/>
  <c r="K610" i="11" s="1"/>
  <c r="G442" i="11"/>
  <c r="K442" i="11" s="1"/>
  <c r="G274" i="11"/>
  <c r="K274" i="11" s="1"/>
  <c r="G598" i="11"/>
  <c r="K598" i="11" s="1"/>
  <c r="G430" i="11"/>
  <c r="K430" i="11" s="1"/>
  <c r="G262" i="11"/>
  <c r="K262" i="11" s="1"/>
  <c r="G566" i="11"/>
  <c r="K566" i="11" s="1"/>
  <c r="G398" i="11"/>
  <c r="K398" i="11" s="1"/>
  <c r="G230" i="11"/>
  <c r="K230" i="11" s="1"/>
  <c r="H665" i="11"/>
  <c r="L665" i="11" s="1"/>
  <c r="H329" i="11"/>
  <c r="L329" i="11" s="1"/>
  <c r="H497" i="11"/>
  <c r="L497" i="11" s="1"/>
  <c r="H533" i="11"/>
  <c r="L533" i="11" s="1"/>
  <c r="H365" i="11"/>
  <c r="L365" i="11" s="1"/>
  <c r="H197" i="11"/>
  <c r="L197" i="11" s="1"/>
  <c r="H595" i="11"/>
  <c r="L595" i="11" s="1"/>
  <c r="H427" i="11"/>
  <c r="L427" i="11" s="1"/>
  <c r="H259" i="11"/>
  <c r="L259" i="11" s="1"/>
  <c r="H308" i="11"/>
  <c r="L308" i="11" s="1"/>
  <c r="H644" i="11"/>
  <c r="L644" i="11" s="1"/>
  <c r="H476" i="11"/>
  <c r="L476" i="11" s="1"/>
  <c r="H617" i="11"/>
  <c r="L617" i="11" s="1"/>
  <c r="H449" i="11"/>
  <c r="L449" i="11" s="1"/>
  <c r="H281" i="11"/>
  <c r="L281" i="11" s="1"/>
  <c r="H619" i="11"/>
  <c r="L619" i="11" s="1"/>
  <c r="H451" i="11"/>
  <c r="L451" i="11" s="1"/>
  <c r="H283" i="11"/>
  <c r="L283" i="11" s="1"/>
  <c r="H628" i="11"/>
  <c r="L628" i="11" s="1"/>
  <c r="H460" i="11"/>
  <c r="L460" i="11" s="1"/>
  <c r="H292" i="11"/>
  <c r="L292" i="11" s="1"/>
  <c r="H445" i="11"/>
  <c r="L445" i="11" s="1"/>
  <c r="H277" i="11"/>
  <c r="L277" i="11" s="1"/>
  <c r="H613" i="11"/>
  <c r="L613" i="11" s="1"/>
  <c r="H588" i="11"/>
  <c r="L588" i="11" s="1"/>
  <c r="H252" i="11"/>
  <c r="L252" i="11" s="1"/>
  <c r="H420" i="11"/>
  <c r="L420" i="11" s="1"/>
  <c r="H670" i="11"/>
  <c r="L670" i="11" s="1"/>
  <c r="H502" i="11"/>
  <c r="L502" i="11" s="1"/>
  <c r="H334" i="11"/>
  <c r="L334" i="11" s="1"/>
  <c r="H224" i="11"/>
  <c r="L224" i="11" s="1"/>
  <c r="H560" i="11"/>
  <c r="L560" i="11" s="1"/>
  <c r="H392" i="11"/>
  <c r="L392" i="11" s="1"/>
  <c r="H289" i="11"/>
  <c r="L289" i="11" s="1"/>
  <c r="H457" i="11"/>
  <c r="L457" i="11" s="1"/>
  <c r="H625" i="11"/>
  <c r="L625" i="11" s="1"/>
  <c r="H301" i="11"/>
  <c r="L301" i="11" s="1"/>
  <c r="H469" i="11"/>
  <c r="L469" i="11" s="1"/>
  <c r="H637" i="11"/>
  <c r="L637" i="11" s="1"/>
  <c r="L4" i="11" l="1"/>
  <c r="K4" i="11"/>
  <c r="G678" i="11"/>
  <c r="G680" i="11" s="1"/>
  <c r="H678" i="11"/>
  <c r="H680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  <author>tc={74C9870C-13F6-A14C-8C09-0668BD848AA7}</author>
  </authors>
  <commentList>
    <comment ref="G2" authorId="0" shapeId="0" xr:uid="{61CEA9E7-F59B-0F48-80A2-79B72B0D5667}">
      <text>
        <r>
          <rPr>
            <b/>
            <sz val="10"/>
            <color rgb="FF000000"/>
            <rFont val="Tahoma"/>
            <family val="2"/>
          </rPr>
          <t>% reduction of summer load</t>
        </r>
      </text>
    </comment>
    <comment ref="L2" authorId="1" shapeId="0" xr:uid="{74C9870C-13F6-A14C-8C09-0668BD848AA7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of summer + winter coefficients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tc={D7CE6E7C-4754-DA42-8F21-06FE56649330}</author>
  </authors>
  <commentList>
    <comment ref="J2" authorId="0" shapeId="0" xr:uid="{D7CE6E7C-4754-DA42-8F21-06FE566493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compressor power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F17C26-2BEE-1C43-B0C2-FB8E4C193E55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A69B5422-8108-8A4D-A0DB-04E68F7376B5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<sst xmlns="http://schemas.openxmlformats.org/spreadsheetml/2006/main" count="474" uniqueCount="187">
  <si>
    <t>Monday</t>
  </si>
  <si>
    <t>Tuesday</t>
  </si>
  <si>
    <t>Wednesday</t>
  </si>
  <si>
    <t>Thursday</t>
  </si>
  <si>
    <t>Friday</t>
  </si>
  <si>
    <t>Saturday</t>
  </si>
  <si>
    <t>Sunday</t>
  </si>
  <si>
    <t>Hours</t>
  </si>
  <si>
    <t xml:space="preserve">Summer Heat 
Rejection Coefficient </t>
  </si>
  <si>
    <t>Winter Heat 
Rejection Coefficient</t>
  </si>
  <si>
    <t>Max Coeff</t>
  </si>
  <si>
    <t>Coeff to Demand Multiplier</t>
  </si>
  <si>
    <t>Checksum</t>
  </si>
  <si>
    <t>MWh/week</t>
  </si>
  <si>
    <t>Winter</t>
  </si>
  <si>
    <t>Summer</t>
  </si>
  <si>
    <t>MWh/day</t>
  </si>
  <si>
    <t>Total</t>
  </si>
  <si>
    <t>MWh</t>
  </si>
  <si>
    <t>Q</t>
  </si>
  <si>
    <t>Daily Heat Release</t>
  </si>
  <si>
    <t>dt</t>
  </si>
  <si>
    <t>°K</t>
  </si>
  <si>
    <t>Water specific heat capacity</t>
  </si>
  <si>
    <t>Thermal store operating temperature range</t>
  </si>
  <si>
    <t>Max daily winter heat release</t>
  </si>
  <si>
    <r>
      <t>c</t>
    </r>
    <r>
      <rPr>
        <vertAlign val="subscript"/>
        <sz val="10"/>
        <color theme="1"/>
        <rFont val="Aptos Narrow (Body)"/>
      </rPr>
      <t>p</t>
    </r>
  </si>
  <si>
    <t>Thermal store mass</t>
  </si>
  <si>
    <r>
      <t>m = Q/(</t>
    </r>
    <r>
      <rPr>
        <sz val="12"/>
        <color theme="1"/>
        <rFont val="Aptos Narrow"/>
        <scheme val="minor"/>
      </rPr>
      <t>c</t>
    </r>
    <r>
      <rPr>
        <vertAlign val="subscript"/>
        <sz val="12"/>
        <color theme="1"/>
        <rFont val="Aptos Narrow (Body)"/>
      </rPr>
      <t>p</t>
    </r>
    <r>
      <rPr>
        <i/>
        <sz val="12"/>
        <color theme="1"/>
        <rFont val="Aptos Narrow"/>
        <scheme val="minor"/>
      </rPr>
      <t xml:space="preserve"> x dt)</t>
    </r>
  </si>
  <si>
    <t>m</t>
  </si>
  <si>
    <t>CheckSum</t>
  </si>
  <si>
    <t>Equivalent volume</t>
  </si>
  <si>
    <r>
      <t>m</t>
    </r>
    <r>
      <rPr>
        <vertAlign val="superscript"/>
        <sz val="12"/>
        <color theme="1"/>
        <rFont val="Aptos Narrow (Body)"/>
      </rPr>
      <t>3</t>
    </r>
  </si>
  <si>
    <t>Cross reference with literature</t>
  </si>
  <si>
    <t>Cube side length</t>
  </si>
  <si>
    <t>kJ/kg°K</t>
  </si>
  <si>
    <t>Evaporator Temp</t>
  </si>
  <si>
    <t>°C</t>
  </si>
  <si>
    <t>Condensor Temp</t>
  </si>
  <si>
    <t>Superheat</t>
  </si>
  <si>
    <t>Intercooler superheat (2')</t>
  </si>
  <si>
    <t>Compressor Efficiency</t>
  </si>
  <si>
    <t>§</t>
  </si>
  <si>
    <t>Saturated</t>
  </si>
  <si>
    <t>Single Stage</t>
  </si>
  <si>
    <t>Two Stage</t>
  </si>
  <si>
    <t>Pc</t>
  </si>
  <si>
    <t>bar(a)</t>
  </si>
  <si>
    <t>Pi</t>
  </si>
  <si>
    <t>Pe</t>
  </si>
  <si>
    <t>h6</t>
  </si>
  <si>
    <t>kJ/kg</t>
  </si>
  <si>
    <t>h5</t>
  </si>
  <si>
    <t>h4</t>
  </si>
  <si>
    <t>h3</t>
  </si>
  <si>
    <t>h2'</t>
  </si>
  <si>
    <t>h2</t>
  </si>
  <si>
    <t>h1</t>
  </si>
  <si>
    <t>T2'</t>
  </si>
  <si>
    <t>T1</t>
  </si>
  <si>
    <t>CoPref</t>
  </si>
  <si>
    <t>T2</t>
  </si>
  <si>
    <t>T4</t>
  </si>
  <si>
    <t>kJ/s</t>
  </si>
  <si>
    <t>Hourly Power 
Demand Coefficient
(from graph)</t>
  </si>
  <si>
    <t>Max DC Demand (MW)</t>
  </si>
  <si>
    <t>My input</t>
  </si>
  <si>
    <t>From row E</t>
  </si>
  <si>
    <t>% values from literature</t>
  </si>
  <si>
    <t>Data Centre Hourly Power Demand</t>
  </si>
  <si>
    <t>Winter Cooler 
Duty</t>
  </si>
  <si>
    <t>Refrigerant Mass 
Flow Rate</t>
  </si>
  <si>
    <t>kg/s</t>
  </si>
  <si>
    <t>Intercooler Heat Rejection</t>
  </si>
  <si>
    <t>Stage 1 Compressor Power</t>
  </si>
  <si>
    <t>Stage 2 Compressor Power</t>
  </si>
  <si>
    <t>Total Compressor Power</t>
  </si>
  <si>
    <t>Single Stage Compressor Power</t>
  </si>
  <si>
    <t>2-Stage Improvement</t>
  </si>
  <si>
    <r>
      <t>ṁ=Cooler Duty/(h</t>
    </r>
    <r>
      <rPr>
        <vertAlign val="subscript"/>
        <sz val="12"/>
        <color theme="1"/>
        <rFont val="Aptos Narrow (Body)"/>
      </rPr>
      <t>1</t>
    </r>
    <r>
      <rPr>
        <sz val="12"/>
        <color theme="1"/>
        <rFont val="Aptos Narrow"/>
        <scheme val="minor"/>
      </rPr>
      <t>-h</t>
    </r>
    <r>
      <rPr>
        <vertAlign val="subscript"/>
        <sz val="12"/>
        <color theme="1"/>
        <rFont val="Aptos Narrow (Body)"/>
      </rPr>
      <t>6</t>
    </r>
    <r>
      <rPr>
        <sz val="12"/>
        <color theme="1"/>
        <rFont val="Aptos Narrow"/>
        <scheme val="minor"/>
      </rPr>
      <t>)</t>
    </r>
  </si>
  <si>
    <r>
      <t>Q</t>
    </r>
    <r>
      <rPr>
        <vertAlign val="subscript"/>
        <sz val="12"/>
        <color theme="1"/>
        <rFont val="Aptos Narrow (Body)"/>
      </rPr>
      <t>i</t>
    </r>
    <r>
      <rPr>
        <sz val="12"/>
        <color theme="1"/>
        <rFont val="Aptos Narrow"/>
        <scheme val="minor"/>
      </rPr>
      <t>=ṁ(h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scheme val="minor"/>
      </rPr>
      <t>-h</t>
    </r>
    <r>
      <rPr>
        <vertAlign val="subscript"/>
        <sz val="12"/>
        <color theme="1"/>
        <rFont val="Aptos Narrow (Body)"/>
      </rPr>
      <t>2'</t>
    </r>
    <r>
      <rPr>
        <sz val="12"/>
        <color theme="1"/>
        <rFont val="Aptos Narrow"/>
        <scheme val="minor"/>
      </rPr>
      <t>)</t>
    </r>
  </si>
  <si>
    <r>
      <t>Q</t>
    </r>
    <r>
      <rPr>
        <vertAlign val="subscript"/>
        <sz val="12"/>
        <color theme="1"/>
        <rFont val="Aptos Narrow (Body)"/>
      </rPr>
      <t>cp1</t>
    </r>
    <r>
      <rPr>
        <sz val="12"/>
        <color theme="1"/>
        <rFont val="Aptos Narrow"/>
        <scheme val="minor"/>
      </rPr>
      <t>=ṁ(h</t>
    </r>
    <r>
      <rPr>
        <vertAlign val="subscript"/>
        <sz val="12"/>
        <color theme="1"/>
        <rFont val="Aptos Narrow (Body)"/>
      </rPr>
      <t>1</t>
    </r>
    <r>
      <rPr>
        <sz val="12"/>
        <color theme="1"/>
        <rFont val="Aptos Narrow"/>
        <scheme val="minor"/>
      </rPr>
      <t>-h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scheme val="minor"/>
      </rPr>
      <t>)</t>
    </r>
  </si>
  <si>
    <r>
      <t>Q</t>
    </r>
    <r>
      <rPr>
        <vertAlign val="subscript"/>
        <sz val="12"/>
        <color theme="1"/>
        <rFont val="Aptos Narrow (Body)"/>
      </rPr>
      <t>cp2</t>
    </r>
    <r>
      <rPr>
        <sz val="12"/>
        <color theme="1"/>
        <rFont val="Aptos Narrow"/>
        <scheme val="minor"/>
      </rPr>
      <t>=ṁ(h</t>
    </r>
    <r>
      <rPr>
        <vertAlign val="subscript"/>
        <sz val="12"/>
        <color theme="1"/>
        <rFont val="Aptos Narrow (Body)"/>
      </rPr>
      <t>2'</t>
    </r>
    <r>
      <rPr>
        <sz val="12"/>
        <color theme="1"/>
        <rFont val="Aptos Narrow"/>
        <scheme val="minor"/>
      </rPr>
      <t>-h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scheme val="minor"/>
      </rPr>
      <t>)</t>
    </r>
  </si>
  <si>
    <r>
      <t>Q</t>
    </r>
    <r>
      <rPr>
        <vertAlign val="subscript"/>
        <sz val="12"/>
        <color theme="1"/>
        <rFont val="Aptos Narrow (Body)"/>
      </rPr>
      <t>cp1</t>
    </r>
    <r>
      <rPr>
        <sz val="12"/>
        <color theme="1"/>
        <rFont val="Aptos Narrow"/>
        <scheme val="minor"/>
      </rPr>
      <t>+Q</t>
    </r>
    <r>
      <rPr>
        <vertAlign val="subscript"/>
        <sz val="12"/>
        <color theme="1"/>
        <rFont val="Aptos Narrow (Body)"/>
      </rPr>
      <t>cp2</t>
    </r>
  </si>
  <si>
    <t>GJ/s</t>
  </si>
  <si>
    <t>Spring/Autumn</t>
  </si>
  <si>
    <t>Count</t>
  </si>
  <si>
    <t>Day</t>
  </si>
  <si>
    <t>Time</t>
  </si>
  <si>
    <t>WE/WD</t>
  </si>
  <si>
    <t>weekday</t>
  </si>
  <si>
    <t>weekend</t>
  </si>
  <si>
    <t>Tueday</t>
  </si>
  <si>
    <t>(MWh)</t>
  </si>
  <si>
    <t>Total (MWh per week)</t>
  </si>
  <si>
    <t>Max</t>
  </si>
  <si>
    <t>Min</t>
  </si>
  <si>
    <t>Average</t>
  </si>
  <si>
    <t>MJ/t°K</t>
  </si>
  <si>
    <t>tonnes</t>
  </si>
  <si>
    <t>MJ/day</t>
  </si>
  <si>
    <t>Cooling Duty (MWh)</t>
  </si>
  <si>
    <t>Heat Released (MWh)</t>
  </si>
  <si>
    <t>Total Heat Released</t>
  </si>
  <si>
    <t>Total Mass Flow Rate</t>
  </si>
  <si>
    <t>kW</t>
  </si>
  <si>
    <t>First Stage</t>
  </si>
  <si>
    <t>Second Stage</t>
  </si>
  <si>
    <t>Water Specific Heat</t>
  </si>
  <si>
    <t>kJ/kg·K</t>
  </si>
  <si>
    <r>
      <t>Q</t>
    </r>
    <r>
      <rPr>
        <i/>
        <vertAlign val="subscript"/>
        <sz val="12"/>
        <color theme="1"/>
        <rFont val="Aptos Narrow (Body)"/>
      </rPr>
      <t>actual</t>
    </r>
  </si>
  <si>
    <r>
      <t>c</t>
    </r>
    <r>
      <rPr>
        <i/>
        <vertAlign val="subscript"/>
        <sz val="12"/>
        <color theme="1"/>
        <rFont val="Aptos Narrow (Body)"/>
      </rPr>
      <t>p</t>
    </r>
  </si>
  <si>
    <t>kJ/s·K</t>
  </si>
  <si>
    <t>Heat Transfer Area</t>
  </si>
  <si>
    <r>
      <t>m</t>
    </r>
    <r>
      <rPr>
        <i/>
        <vertAlign val="superscript"/>
        <sz val="12"/>
        <color theme="1"/>
        <rFont val="Aptos Narrow (Body)"/>
      </rPr>
      <t>2</t>
    </r>
  </si>
  <si>
    <t>Overall Heat Transfer Coefficient</t>
  </si>
  <si>
    <t>U</t>
  </si>
  <si>
    <t>Number of Transfer Units</t>
  </si>
  <si>
    <r>
      <t>UA/C</t>
    </r>
    <r>
      <rPr>
        <i/>
        <vertAlign val="subscript"/>
        <sz val="12"/>
        <color theme="1"/>
        <rFont val="Aptos Narrow (Body)"/>
      </rPr>
      <t>min</t>
    </r>
  </si>
  <si>
    <t>Minimum Heat Capacity Rate</t>
  </si>
  <si>
    <r>
      <t>C</t>
    </r>
    <r>
      <rPr>
        <i/>
        <vertAlign val="subscript"/>
        <sz val="12"/>
        <color theme="1"/>
        <rFont val="Aptos Narrow (Body)"/>
      </rPr>
      <t>min</t>
    </r>
  </si>
  <si>
    <r>
      <t>c</t>
    </r>
    <r>
      <rPr>
        <i/>
        <vertAlign val="subscript"/>
        <sz val="12"/>
        <color theme="1"/>
        <rFont val="Aptos Narrow (Body)"/>
      </rPr>
      <t>p</t>
    </r>
    <r>
      <rPr>
        <i/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 (Body)"/>
      </rPr>
      <t>c</t>
    </r>
    <r>
      <rPr>
        <i/>
        <vertAlign val="subscript"/>
        <sz val="12"/>
        <color theme="1"/>
        <rFont val="Aptos Narrow (Body)"/>
      </rPr>
      <t>water</t>
    </r>
  </si>
  <si>
    <t>A</t>
  </si>
  <si>
    <t>Effectiveness</t>
  </si>
  <si>
    <t>Ɛ</t>
  </si>
  <si>
    <t>NTU</t>
  </si>
  <si>
    <r>
      <t>kW/m</t>
    </r>
    <r>
      <rPr>
        <i/>
        <vertAlign val="superscript"/>
        <sz val="12"/>
        <color theme="1"/>
        <rFont val="Aptos Narrow (Body)"/>
      </rPr>
      <t>2</t>
    </r>
    <r>
      <rPr>
        <i/>
        <sz val="12"/>
        <color theme="1"/>
        <rFont val="Aptos Narrow (Body)"/>
      </rPr>
      <t>·K</t>
    </r>
  </si>
  <si>
    <r>
      <t>Q</t>
    </r>
    <r>
      <rPr>
        <vertAlign val="subscript"/>
        <sz val="12"/>
        <color theme="1"/>
        <rFont val="Aptos Narrow (Body)"/>
      </rPr>
      <t>c actual</t>
    </r>
  </si>
  <si>
    <t>Primary Side Condenser Inlet Temperature</t>
  </si>
  <si>
    <t>Check Sum</t>
  </si>
  <si>
    <t>Secondary Side Mass Flow Rate</t>
  </si>
  <si>
    <t>Secondary Side Stage Inlet Temperature</t>
  </si>
  <si>
    <t>Initial Value</t>
  </si>
  <si>
    <r>
      <t>ƐC</t>
    </r>
    <r>
      <rPr>
        <i/>
        <vertAlign val="subscript"/>
        <sz val="12"/>
        <color theme="1"/>
        <rFont val="Aptos Narrow (Body)"/>
      </rPr>
      <t>min</t>
    </r>
  </si>
  <si>
    <t>Condenser</t>
  </si>
  <si>
    <t>Evaporator</t>
  </si>
  <si>
    <t>Primary Side Evaporator Inlet Temperature</t>
  </si>
  <si>
    <t>DN250 max</t>
  </si>
  <si>
    <t>MW</t>
  </si>
  <si>
    <t>&gt; max design</t>
  </si>
  <si>
    <t xml:space="preserve"> (kJ/s°K)</t>
  </si>
  <si>
    <t>Tc, in</t>
  </si>
  <si>
    <r>
      <t>W/m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.k</t>
    </r>
  </si>
  <si>
    <r>
      <t>m</t>
    </r>
    <r>
      <rPr>
        <vertAlign val="superscript"/>
        <sz val="12"/>
        <color theme="1"/>
        <rFont val="Aptos Narrow (Body)"/>
      </rPr>
      <t>2</t>
    </r>
  </si>
  <si>
    <t>Secondary-side water mass flow rate</t>
  </si>
  <si>
    <t>Condenser overall heat transfer coefficient</t>
  </si>
  <si>
    <t>Heat exchanger heat transfer area</t>
  </si>
  <si>
    <t>ṁ</t>
  </si>
  <si>
    <t>KJ/kg.K</t>
  </si>
  <si>
    <t>Water specific heat capcity</t>
  </si>
  <si>
    <t>Hot network temperature rise</t>
  </si>
  <si>
    <t>K</t>
  </si>
  <si>
    <t>Calculations</t>
  </si>
  <si>
    <t>Water heat capacity rate</t>
  </si>
  <si>
    <t>KJ/s∙K</t>
  </si>
  <si>
    <t xml:space="preserve">Effectiveness </t>
  </si>
  <si>
    <t>Heat transfer</t>
  </si>
  <si>
    <r>
      <t>Q</t>
    </r>
    <r>
      <rPr>
        <i/>
        <vertAlign val="subscript"/>
        <sz val="12"/>
        <color theme="1"/>
        <rFont val="Aptos Narrow (Body)"/>
      </rPr>
      <t>ch actual</t>
    </r>
  </si>
  <si>
    <t>Four Weekly Demand (kWh per 672 hours)</t>
  </si>
  <si>
    <t>Hour</t>
  </si>
  <si>
    <t>Sum</t>
  </si>
  <si>
    <t>Chiller Compressor Power (kWh)</t>
  </si>
  <si>
    <t>Side Calculation</t>
  </si>
  <si>
    <t>Heat Released</t>
  </si>
  <si>
    <t>Heat to Hot Sink</t>
  </si>
  <si>
    <t>Heat to Cold Sink</t>
  </si>
  <si>
    <t>HP Heat Demand</t>
  </si>
  <si>
    <t>HP Hot Sink Supply</t>
  </si>
  <si>
    <t>HP Cold Sink Supply</t>
  </si>
  <si>
    <t xml:space="preserve"> Qc
Qh</t>
  </si>
  <si>
    <t>HP Evaporator Secondary Side Flow Rate (kg/s)</t>
  </si>
  <si>
    <t>Condenser Secondary Side Flow Rate (kg/s)</t>
  </si>
  <si>
    <t>CoP (from Home Heat Demand)</t>
  </si>
  <si>
    <r>
      <rPr>
        <i/>
        <sz val="12"/>
        <color theme="1"/>
        <rFont val="Aptos Narrow (Body)"/>
      </rPr>
      <t>P =Q</t>
    </r>
    <r>
      <rPr>
        <i/>
        <vertAlign val="subscript"/>
        <sz val="12"/>
        <color theme="1"/>
        <rFont val="Aptos Narrow"/>
        <scheme val="minor"/>
      </rPr>
      <t>h</t>
    </r>
    <r>
      <rPr>
        <i/>
        <sz val="12"/>
        <color theme="1"/>
        <rFont val="Aptos Narrow (Body)"/>
      </rPr>
      <t>/(CoP+1)</t>
    </r>
  </si>
  <si>
    <r>
      <t xml:space="preserve">Data Centre Refrigerator Compressor Electricity Consumption, </t>
    </r>
    <r>
      <rPr>
        <b/>
        <i/>
        <sz val="12"/>
        <color theme="1"/>
        <rFont val="Aptos Narrow"/>
        <scheme val="minor"/>
      </rPr>
      <t>P</t>
    </r>
    <r>
      <rPr>
        <b/>
        <sz val="12"/>
        <color theme="1"/>
        <rFont val="Aptos Narrow"/>
        <scheme val="minor"/>
      </rPr>
      <t xml:space="preserve"> (MWh)</t>
    </r>
  </si>
  <si>
    <t>Hourly Cooler Duty 
Winter
(75.6% of power demand)</t>
  </si>
  <si>
    <t>Hourly Heat Cooler Duty Spring/Autumn 
(82.8% of power demand)</t>
  </si>
  <si>
    <t xml:space="preserve"> Hourly Cooler Duty  Summer    
(90% of power demand)</t>
  </si>
  <si>
    <t>Cooler Duty (kWh)</t>
  </si>
  <si>
    <t>DCHrW</t>
  </si>
  <si>
    <t>DC_CpW</t>
  </si>
  <si>
    <t>DCHrS_A</t>
  </si>
  <si>
    <t>DCHrS</t>
  </si>
  <si>
    <t>DC_CpS_A</t>
  </si>
  <si>
    <t>DC_CpS</t>
  </si>
  <si>
    <t>Simulink Work Space File</t>
  </si>
  <si>
    <t>Combined Duty and Compressor Power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</si>
</sst>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%"/>
    <numFmt numFmtId="165" formatCode="0.0"/>
    <numFmt numFmtId="166" formatCode="0.000%"/>
    <numFmt numFmtId="167" formatCode="_(* #,##0_);_(* \(#,##0\);_(* &quot;-&quot;??_);_(@_)"/>
    <numFmt numFmtId="168" formatCode="_-[$£-809]* #,##0.00_-;\-[$£-809]* #,##0.00_-;_-[$£-809]* &quot;-&quot;??_-;_-@_-"/>
    <numFmt numFmtId="169" formatCode="dd:hh"/>
    <numFmt numFmtId="170" formatCode="0.000"/>
    <numFmt numFmtId="171" formatCode="_(* #,##0.0_);_(* \(#,##0.0\);_(* &quot;-&quot;??_);_(@_)"/>
  </numFmts>
  <fonts count="2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vertAlign val="subscript"/>
      <sz val="10"/>
      <color theme="1"/>
      <name val="Aptos Narrow (Body)"/>
    </font>
    <font>
      <vertAlign val="subscript"/>
      <sz val="12"/>
      <color theme="1"/>
      <name val="Aptos Narrow (Body)"/>
    </font>
    <font>
      <vertAlign val="superscript"/>
      <sz val="12"/>
      <color theme="1"/>
      <name val="Aptos Narrow (Body)"/>
    </font>
    <font>
      <b/>
      <sz val="10"/>
      <color rgb="FF000000"/>
      <name val="Tahoma"/>
      <family val="2"/>
    </font>
    <font>
      <b/>
      <i/>
      <sz val="12"/>
      <color theme="1"/>
      <name val="Aptos Narrow"/>
      <scheme val="minor"/>
    </font>
    <font>
      <i/>
      <vertAlign val="subscript"/>
      <sz val="12"/>
      <color theme="1"/>
      <name val="Aptos Narrow"/>
      <scheme val="minor"/>
    </font>
    <font>
      <i/>
      <sz val="12"/>
      <color theme="1"/>
      <name val="Aptos Narrow (Body)"/>
    </font>
    <font>
      <i/>
      <sz val="12"/>
      <color theme="1"/>
      <name val="Aptos Narrow"/>
      <family val="2"/>
      <scheme val="minor"/>
    </font>
    <font>
      <i/>
      <vertAlign val="subscript"/>
      <sz val="12"/>
      <color theme="1"/>
      <name val="Aptos Narrow (Body)"/>
    </font>
    <font>
      <i/>
      <vertAlign val="superscript"/>
      <sz val="12"/>
      <color theme="1"/>
      <name val="Aptos Narrow (Body)"/>
    </font>
    <font>
      <sz val="12"/>
      <color theme="1"/>
      <name val="Calibri"/>
      <family val="2"/>
    </font>
    <font>
      <sz val="12"/>
      <color theme="0" tint="-0.34998626667073579"/>
      <name val="Aptos Narrow"/>
      <scheme val="minor"/>
    </font>
    <font>
      <sz val="10"/>
      <color theme="1"/>
      <name val="Aptos"/>
    </font>
    <font>
      <i/>
      <sz val="10"/>
      <color rgb="FF000000"/>
      <name val="Aptos"/>
    </font>
    <font>
      <sz val="10"/>
      <color rgb="FF000000"/>
      <name val="Aptos"/>
    </font>
    <font>
      <sz val="10"/>
      <color theme="1"/>
      <name val="Aptos Narrow"/>
      <family val="2"/>
      <scheme val="minor"/>
    </font>
    <font>
      <sz val="9"/>
      <color theme="1"/>
      <name val="Aptos"/>
    </font>
    <font>
      <sz val="12"/>
      <color theme="1" tint="4.9989318521683403E-2"/>
      <name val="Aptos Narrow"/>
      <scheme val="minor"/>
    </font>
    <font>
      <b/>
      <sz val="12"/>
      <color theme="1" tint="4.9989318521683403E-2"/>
      <name val="Aptos Narrow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29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horizontal="center" vertical="top"/>
    </xf>
    <xf numFmtId="9" fontId="0" fillId="0" borderId="0" xfId="1" applyFont="1" applyAlignment="1">
      <alignment horizontal="center" vertical="top"/>
    </xf>
    <xf numFmtId="2" fontId="0" fillId="0" borderId="0" xfId="1" applyNumberFormat="1" applyFont="1" applyAlignment="1">
      <alignment horizontal="center" vertical="top"/>
    </xf>
    <xf numFmtId="165" fontId="0" fillId="0" borderId="0" xfId="1" applyNumberFormat="1" applyFont="1" applyAlignment="1">
      <alignment vertical="top"/>
    </xf>
    <xf numFmtId="16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5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/>
    <xf numFmtId="165" fontId="0" fillId="0" borderId="1" xfId="0" applyNumberForma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Font="1"/>
    <xf numFmtId="167" fontId="0" fillId="0" borderId="0" xfId="2" applyNumberFormat="1" applyFont="1"/>
    <xf numFmtId="43" fontId="0" fillId="0" borderId="0" xfId="0" applyNumberFormat="1"/>
    <xf numFmtId="9" fontId="0" fillId="0" borderId="0" xfId="1" applyFont="1"/>
    <xf numFmtId="164" fontId="0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2" fontId="0" fillId="0" borderId="0" xfId="1" applyNumberFormat="1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8" fontId="0" fillId="0" borderId="0" xfId="0" applyNumberFormat="1"/>
    <xf numFmtId="0" fontId="3" fillId="0" borderId="0" xfId="0" applyFont="1" applyAlignment="1">
      <alignment vertical="top"/>
    </xf>
    <xf numFmtId="1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9" fontId="0" fillId="0" borderId="0" xfId="0" applyNumberFormat="1"/>
    <xf numFmtId="20" fontId="0" fillId="0" borderId="0" xfId="0" applyNumberFormat="1"/>
    <xf numFmtId="14" fontId="0" fillId="0" borderId="0" xfId="0" applyNumberFormat="1"/>
    <xf numFmtId="2" fontId="3" fillId="0" borderId="0" xfId="0" applyNumberFormat="1" applyFont="1"/>
    <xf numFmtId="20" fontId="0" fillId="0" borderId="0" xfId="0" applyNumberFormat="1" applyAlignment="1">
      <alignment horizontal="center"/>
    </xf>
    <xf numFmtId="167" fontId="0" fillId="0" borderId="0" xfId="0" applyNumberFormat="1"/>
    <xf numFmtId="170" fontId="0" fillId="0" borderId="0" xfId="0" applyNumberFormat="1"/>
    <xf numFmtId="0" fontId="13" fillId="0" borderId="0" xfId="0" applyFont="1"/>
    <xf numFmtId="0" fontId="10" fillId="0" borderId="0" xfId="0" applyFont="1"/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17" fillId="0" borderId="1" xfId="0" applyFont="1" applyBorder="1" applyAlignment="1">
      <alignment horizontal="center"/>
    </xf>
    <xf numFmtId="167" fontId="3" fillId="0" borderId="0" xfId="2" applyNumberFormat="1" applyFont="1"/>
    <xf numFmtId="9" fontId="3" fillId="0" borderId="0" xfId="1" applyFont="1"/>
    <xf numFmtId="167" fontId="4" fillId="0" borderId="0" xfId="2" applyNumberFormat="1" applyFont="1"/>
    <xf numFmtId="167" fontId="3" fillId="0" borderId="0" xfId="1" applyNumberFormat="1" applyFont="1"/>
    <xf numFmtId="9" fontId="4" fillId="0" borderId="0" xfId="1" applyFont="1"/>
    <xf numFmtId="0" fontId="21" fillId="0" borderId="0" xfId="0" applyFont="1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37" fontId="18" fillId="0" borderId="0" xfId="2" applyNumberFormat="1" applyFont="1" applyBorder="1" applyAlignment="1">
      <alignment horizontal="center" vertical="center" wrapText="1"/>
    </xf>
    <xf numFmtId="11" fontId="21" fillId="0" borderId="0" xfId="0" applyNumberFormat="1" applyFont="1"/>
    <xf numFmtId="43" fontId="21" fillId="0" borderId="0" xfId="2" applyFont="1"/>
    <xf numFmtId="11" fontId="21" fillId="0" borderId="0" xfId="2" applyNumberFormat="1" applyFont="1"/>
    <xf numFmtId="167" fontId="21" fillId="0" borderId="0" xfId="2" applyNumberFormat="1" applyFont="1"/>
    <xf numFmtId="37" fontId="20" fillId="0" borderId="3" xfId="2" applyNumberFormat="1" applyFont="1" applyBorder="1" applyAlignment="1">
      <alignment horizontal="center" vertical="center" wrapText="1"/>
    </xf>
    <xf numFmtId="37" fontId="18" fillId="0" borderId="3" xfId="2" applyNumberFormat="1" applyFont="1" applyBorder="1" applyAlignment="1">
      <alignment horizontal="center" vertical="center" wrapText="1"/>
    </xf>
    <xf numFmtId="37" fontId="20" fillId="0" borderId="3" xfId="2" applyNumberFormat="1" applyFont="1" applyFill="1" applyBorder="1" applyAlignment="1">
      <alignment horizontal="center" vertical="center" wrapText="1"/>
    </xf>
    <xf numFmtId="37" fontId="18" fillId="0" borderId="3" xfId="2" applyNumberFormat="1" applyFont="1" applyFill="1" applyBorder="1" applyAlignment="1">
      <alignment horizontal="center" vertical="center" wrapText="1"/>
    </xf>
    <xf numFmtId="37" fontId="20" fillId="0" borderId="4" xfId="2" applyNumberFormat="1" applyFont="1" applyBorder="1" applyAlignment="1">
      <alignment horizontal="center" vertical="center" wrapText="1"/>
    </xf>
    <xf numFmtId="37" fontId="18" fillId="0" borderId="4" xfId="2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167" fontId="21" fillId="0" borderId="6" xfId="2" applyNumberFormat="1" applyFont="1" applyBorder="1" applyAlignment="1">
      <alignment horizontal="center" vertical="center"/>
    </xf>
    <xf numFmtId="167" fontId="21" fillId="0" borderId="12" xfId="2" applyNumberFormat="1" applyFont="1" applyBorder="1" applyAlignment="1">
      <alignment horizontal="center" vertical="center"/>
    </xf>
    <xf numFmtId="167" fontId="21" fillId="0" borderId="7" xfId="2" applyNumberFormat="1" applyFont="1" applyBorder="1" applyAlignment="1">
      <alignment horizontal="center" vertical="center"/>
    </xf>
    <xf numFmtId="167" fontId="21" fillId="0" borderId="8" xfId="2" applyNumberFormat="1" applyFont="1" applyBorder="1" applyAlignment="1">
      <alignment horizontal="center" vertical="center"/>
    </xf>
    <xf numFmtId="167" fontId="21" fillId="0" borderId="3" xfId="2" applyNumberFormat="1" applyFont="1" applyBorder="1" applyAlignment="1">
      <alignment horizontal="center" vertical="center"/>
    </xf>
    <xf numFmtId="167" fontId="21" fillId="0" borderId="9" xfId="2" applyNumberFormat="1" applyFont="1" applyBorder="1" applyAlignment="1">
      <alignment horizontal="center" vertical="center"/>
    </xf>
    <xf numFmtId="167" fontId="21" fillId="0" borderId="10" xfId="2" applyNumberFormat="1" applyFont="1" applyBorder="1" applyAlignment="1">
      <alignment horizontal="center" vertical="center"/>
    </xf>
    <xf numFmtId="167" fontId="21" fillId="0" borderId="13" xfId="2" applyNumberFormat="1" applyFont="1" applyBorder="1" applyAlignment="1">
      <alignment horizontal="center" vertical="center"/>
    </xf>
    <xf numFmtId="167" fontId="21" fillId="0" borderId="11" xfId="2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71" fontId="0" fillId="0" borderId="0" xfId="2" applyNumberFormat="1" applyFont="1"/>
    <xf numFmtId="171" fontId="0" fillId="0" borderId="0" xfId="0" applyNumberFormat="1"/>
    <xf numFmtId="171" fontId="0" fillId="0" borderId="1" xfId="0" applyNumberFormat="1" applyBorder="1"/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165" fontId="23" fillId="0" borderId="0" xfId="0" applyNumberFormat="1" applyFont="1" applyAlignment="1">
      <alignment vertical="top"/>
    </xf>
    <xf numFmtId="1" fontId="24" fillId="0" borderId="0" xfId="0" applyNumberFormat="1" applyFont="1" applyAlignment="1">
      <alignment vertical="top"/>
    </xf>
    <xf numFmtId="2" fontId="23" fillId="0" borderId="0" xfId="0" applyNumberFormat="1" applyFont="1"/>
    <xf numFmtId="0" fontId="23" fillId="0" borderId="0" xfId="0" applyFont="1"/>
    <xf numFmtId="2" fontId="0" fillId="0" borderId="1" xfId="0" applyNumberFormat="1" applyBorder="1"/>
    <xf numFmtId="171" fontId="0" fillId="0" borderId="1" xfId="2" applyNumberFormat="1" applyFont="1" applyBorder="1"/>
    <xf numFmtId="43" fontId="0" fillId="0" borderId="0" xfId="2" applyFont="1"/>
    <xf numFmtId="171" fontId="0" fillId="0" borderId="0" xfId="2" applyNumberFormat="1" applyFont="1" applyBorder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2" fillId="0" borderId="3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Power</a:t>
            </a:r>
            <a:r>
              <a:rPr lang="en-US" baseline="0"/>
              <a:t> </a:t>
            </a:r>
            <a:r>
              <a:rPr lang="en-US"/>
              <a:t>Demand/Heat </a:t>
            </a:r>
            <a:br>
              <a:rPr lang="en-US"/>
            </a:br>
            <a:r>
              <a:rPr lang="en-US"/>
              <a:t>Rejection Coefficient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525371828521433E-2"/>
          <c:y val="2.5428331875182269E-2"/>
          <c:w val="0.86480796150481187"/>
          <c:h val="0.721258019830854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'DC Cooler Duty'!$E$1</c:f>
              <c:strCache>
                <c:ptCount val="1"/>
                <c:pt idx="0">
                  <c:v>Hourly Power 
Demand Coefficient
(from graph)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multiLvlStrRef>
              <c:f>'DC Cooler Duty'!$A$8:$D$175</c:f>
              <c:multiLvlStrCache>
                <c:ptCount val="168"/>
                <c:lvl>
                  <c:pt idx="0">
                    <c:v>0.85</c:v>
                  </c:pt>
                  <c:pt idx="1">
                    <c:v>0.80</c:v>
                  </c:pt>
                  <c:pt idx="2">
                    <c:v>0.88</c:v>
                  </c:pt>
                  <c:pt idx="3">
                    <c:v>0.95</c:v>
                  </c:pt>
                  <c:pt idx="4">
                    <c:v>1.03</c:v>
                  </c:pt>
                  <c:pt idx="5">
                    <c:v>1.10</c:v>
                  </c:pt>
                  <c:pt idx="6">
                    <c:v>1.18</c:v>
                  </c:pt>
                  <c:pt idx="7">
                    <c:v>1.25</c:v>
                  </c:pt>
                  <c:pt idx="8">
                    <c:v>1.33</c:v>
                  </c:pt>
                  <c:pt idx="9">
                    <c:v>1.40</c:v>
                  </c:pt>
                  <c:pt idx="10">
                    <c:v>1.48</c:v>
                  </c:pt>
                  <c:pt idx="11">
                    <c:v>1.55</c:v>
                  </c:pt>
                  <c:pt idx="12">
                    <c:v>1.63</c:v>
                  </c:pt>
                  <c:pt idx="13">
                    <c:v>1.70</c:v>
                  </c:pt>
                  <c:pt idx="14">
                    <c:v>1.65</c:v>
                  </c:pt>
                  <c:pt idx="15">
                    <c:v>1.72</c:v>
                  </c:pt>
                  <c:pt idx="16">
                    <c:v>1.78</c:v>
                  </c:pt>
                  <c:pt idx="17">
                    <c:v>1.85</c:v>
                  </c:pt>
                  <c:pt idx="18">
                    <c:v>1.92</c:v>
                  </c:pt>
                  <c:pt idx="19">
                    <c:v>1.98</c:v>
                  </c:pt>
                  <c:pt idx="20">
                    <c:v>2.05</c:v>
                  </c:pt>
                  <c:pt idx="21">
                    <c:v>1.80</c:v>
                  </c:pt>
                  <c:pt idx="22">
                    <c:v>1.55</c:v>
                  </c:pt>
                  <c:pt idx="23">
                    <c:v>1.30</c:v>
                  </c:pt>
                  <c:pt idx="24">
                    <c:v>1.05</c:v>
                  </c:pt>
                  <c:pt idx="25">
                    <c:v>0.80</c:v>
                  </c:pt>
                  <c:pt idx="26">
                    <c:v>0.86</c:v>
                  </c:pt>
                  <c:pt idx="27">
                    <c:v>0.93</c:v>
                  </c:pt>
                  <c:pt idx="28">
                    <c:v>0.99</c:v>
                  </c:pt>
                  <c:pt idx="29">
                    <c:v>1.06</c:v>
                  </c:pt>
                  <c:pt idx="30">
                    <c:v>1.12</c:v>
                  </c:pt>
                  <c:pt idx="31">
                    <c:v>1.19</c:v>
                  </c:pt>
                  <c:pt idx="32">
                    <c:v>1.25</c:v>
                  </c:pt>
                  <c:pt idx="33">
                    <c:v>1.31</c:v>
                  </c:pt>
                  <c:pt idx="34">
                    <c:v>1.38</c:v>
                  </c:pt>
                  <c:pt idx="35">
                    <c:v>1.44</c:v>
                  </c:pt>
                  <c:pt idx="36">
                    <c:v>1.51</c:v>
                  </c:pt>
                  <c:pt idx="37">
                    <c:v>1.57</c:v>
                  </c:pt>
                  <c:pt idx="38">
                    <c:v>1.64</c:v>
                  </c:pt>
                  <c:pt idx="39">
                    <c:v>1.70</c:v>
                  </c:pt>
                  <c:pt idx="40">
                    <c:v>1.65</c:v>
                  </c:pt>
                  <c:pt idx="41">
                    <c:v>1.75</c:v>
                  </c:pt>
                  <c:pt idx="42">
                    <c:v>1.85</c:v>
                  </c:pt>
                  <c:pt idx="43">
                    <c:v>1.95</c:v>
                  </c:pt>
                  <c:pt idx="44">
                    <c:v>2.05</c:v>
                  </c:pt>
                  <c:pt idx="45">
                    <c:v>1.80</c:v>
                  </c:pt>
                  <c:pt idx="46">
                    <c:v>1.55</c:v>
                  </c:pt>
                  <c:pt idx="47">
                    <c:v>1.30</c:v>
                  </c:pt>
                  <c:pt idx="48">
                    <c:v>1.05</c:v>
                  </c:pt>
                  <c:pt idx="49">
                    <c:v>0.80</c:v>
                  </c:pt>
                  <c:pt idx="50">
                    <c:v>0.87</c:v>
                  </c:pt>
                  <c:pt idx="51">
                    <c:v>0.94</c:v>
                  </c:pt>
                  <c:pt idx="52">
                    <c:v>1.01</c:v>
                  </c:pt>
                  <c:pt idx="53">
                    <c:v>1.08</c:v>
                  </c:pt>
                  <c:pt idx="54">
                    <c:v>1.15</c:v>
                  </c:pt>
                  <c:pt idx="55">
                    <c:v>1.22</c:v>
                  </c:pt>
                  <c:pt idx="56">
                    <c:v>1.28</c:v>
                  </c:pt>
                  <c:pt idx="57">
                    <c:v>1.35</c:v>
                  </c:pt>
                  <c:pt idx="58">
                    <c:v>1.42</c:v>
                  </c:pt>
                  <c:pt idx="59">
                    <c:v>1.49</c:v>
                  </c:pt>
                  <c:pt idx="60">
                    <c:v>1.56</c:v>
                  </c:pt>
                  <c:pt idx="61">
                    <c:v>1.63</c:v>
                  </c:pt>
                  <c:pt idx="62">
                    <c:v>1.70</c:v>
                  </c:pt>
                  <c:pt idx="63">
                    <c:v>1.65</c:v>
                  </c:pt>
                  <c:pt idx="64">
                    <c:v>1.74</c:v>
                  </c:pt>
                  <c:pt idx="65">
                    <c:v>1.83</c:v>
                  </c:pt>
                  <c:pt idx="66">
                    <c:v>1.92</c:v>
                  </c:pt>
                  <c:pt idx="67">
                    <c:v>2.01</c:v>
                  </c:pt>
                  <c:pt idx="68">
                    <c:v>2.10</c:v>
                  </c:pt>
                  <c:pt idx="69">
                    <c:v>1.84</c:v>
                  </c:pt>
                  <c:pt idx="70">
                    <c:v>1.58</c:v>
                  </c:pt>
                  <c:pt idx="71">
                    <c:v>1.32</c:v>
                  </c:pt>
                  <c:pt idx="72">
                    <c:v>1.06</c:v>
                  </c:pt>
                  <c:pt idx="73">
                    <c:v>0.80</c:v>
                  </c:pt>
                  <c:pt idx="74">
                    <c:v>0.87</c:v>
                  </c:pt>
                  <c:pt idx="75">
                    <c:v>0.93</c:v>
                  </c:pt>
                  <c:pt idx="76">
                    <c:v>1.00</c:v>
                  </c:pt>
                  <c:pt idx="77">
                    <c:v>1.07</c:v>
                  </c:pt>
                  <c:pt idx="78">
                    <c:v>1.13</c:v>
                  </c:pt>
                  <c:pt idx="79">
                    <c:v>1.20</c:v>
                  </c:pt>
                  <c:pt idx="80">
                    <c:v>1.27</c:v>
                  </c:pt>
                  <c:pt idx="81">
                    <c:v>1.33</c:v>
                  </c:pt>
                  <c:pt idx="82">
                    <c:v>1.40</c:v>
                  </c:pt>
                  <c:pt idx="83">
                    <c:v>1.47</c:v>
                  </c:pt>
                  <c:pt idx="84">
                    <c:v>1.53</c:v>
                  </c:pt>
                  <c:pt idx="85">
                    <c:v>1.60</c:v>
                  </c:pt>
                  <c:pt idx="86">
                    <c:v>1.55</c:v>
                  </c:pt>
                  <c:pt idx="87">
                    <c:v>1.67</c:v>
                  </c:pt>
                  <c:pt idx="88">
                    <c:v>1.78</c:v>
                  </c:pt>
                  <c:pt idx="89">
                    <c:v>1.90</c:v>
                  </c:pt>
                  <c:pt idx="90">
                    <c:v>1.76</c:v>
                  </c:pt>
                  <c:pt idx="91">
                    <c:v>1.63</c:v>
                  </c:pt>
                  <c:pt idx="92">
                    <c:v>1.49</c:v>
                  </c:pt>
                  <c:pt idx="93">
                    <c:v>1.35</c:v>
                  </c:pt>
                  <c:pt idx="94">
                    <c:v>1.21</c:v>
                  </c:pt>
                  <c:pt idx="95">
                    <c:v>1.08</c:v>
                  </c:pt>
                  <c:pt idx="96">
                    <c:v>0.94</c:v>
                  </c:pt>
                  <c:pt idx="97">
                    <c:v>0.80</c:v>
                  </c:pt>
                  <c:pt idx="98">
                    <c:v>0.86</c:v>
                  </c:pt>
                  <c:pt idx="99">
                    <c:v>0.93</c:v>
                  </c:pt>
                  <c:pt idx="100">
                    <c:v>0.99</c:v>
                  </c:pt>
                  <c:pt idx="101">
                    <c:v>1.05</c:v>
                  </c:pt>
                  <c:pt idx="102">
                    <c:v>1.12</c:v>
                  </c:pt>
                  <c:pt idx="103">
                    <c:v>1.18</c:v>
                  </c:pt>
                  <c:pt idx="104">
                    <c:v>1.25</c:v>
                  </c:pt>
                  <c:pt idx="105">
                    <c:v>1.31</c:v>
                  </c:pt>
                  <c:pt idx="106">
                    <c:v>1.37</c:v>
                  </c:pt>
                  <c:pt idx="107">
                    <c:v>1.44</c:v>
                  </c:pt>
                  <c:pt idx="108">
                    <c:v>1.50</c:v>
                  </c:pt>
                  <c:pt idx="109">
                    <c:v>1.47</c:v>
                  </c:pt>
                  <c:pt idx="110">
                    <c:v>1.44</c:v>
                  </c:pt>
                  <c:pt idx="111">
                    <c:v>1.41</c:v>
                  </c:pt>
                  <c:pt idx="112">
                    <c:v>1.39</c:v>
                  </c:pt>
                  <c:pt idx="113">
                    <c:v>1.36</c:v>
                  </c:pt>
                  <c:pt idx="114">
                    <c:v>1.33</c:v>
                  </c:pt>
                  <c:pt idx="115">
                    <c:v>1.30</c:v>
                  </c:pt>
                  <c:pt idx="116">
                    <c:v>1.40</c:v>
                  </c:pt>
                  <c:pt idx="117">
                    <c:v>1.25</c:v>
                  </c:pt>
                  <c:pt idx="118">
                    <c:v>1.10</c:v>
                  </c:pt>
                  <c:pt idx="119">
                    <c:v>0.95</c:v>
                  </c:pt>
                  <c:pt idx="120">
                    <c:v>0.80</c:v>
                  </c:pt>
                  <c:pt idx="121">
                    <c:v>0.80</c:v>
                  </c:pt>
                  <c:pt idx="122">
                    <c:v>0.86</c:v>
                  </c:pt>
                  <c:pt idx="123">
                    <c:v>0.91</c:v>
                  </c:pt>
                  <c:pt idx="124">
                    <c:v>0.97</c:v>
                  </c:pt>
                  <c:pt idx="125">
                    <c:v>1.03</c:v>
                  </c:pt>
                  <c:pt idx="126">
                    <c:v>1.09</c:v>
                  </c:pt>
                  <c:pt idx="127">
                    <c:v>1.14</c:v>
                  </c:pt>
                  <c:pt idx="128">
                    <c:v>1.20</c:v>
                  </c:pt>
                  <c:pt idx="129">
                    <c:v>1.26</c:v>
                  </c:pt>
                  <c:pt idx="130">
                    <c:v>1.31</c:v>
                  </c:pt>
                  <c:pt idx="131">
                    <c:v>1.37</c:v>
                  </c:pt>
                  <c:pt idx="132">
                    <c:v>1.43</c:v>
                  </c:pt>
                  <c:pt idx="133">
                    <c:v>1.49</c:v>
                  </c:pt>
                  <c:pt idx="134">
                    <c:v>1.54</c:v>
                  </c:pt>
                  <c:pt idx="135">
                    <c:v>1.60</c:v>
                  </c:pt>
                  <c:pt idx="136">
                    <c:v>1.52</c:v>
                  </c:pt>
                  <c:pt idx="137">
                    <c:v>1.44</c:v>
                  </c:pt>
                  <c:pt idx="138">
                    <c:v>1.36</c:v>
                  </c:pt>
                  <c:pt idx="139">
                    <c:v>1.28</c:v>
                  </c:pt>
                  <c:pt idx="140">
                    <c:v>1.20</c:v>
                  </c:pt>
                  <c:pt idx="141">
                    <c:v>1.12</c:v>
                  </c:pt>
                  <c:pt idx="142">
                    <c:v>1.04</c:v>
                  </c:pt>
                  <c:pt idx="143">
                    <c:v>0.96</c:v>
                  </c:pt>
                  <c:pt idx="144">
                    <c:v>0.88</c:v>
                  </c:pt>
                  <c:pt idx="145">
                    <c:v>0.80</c:v>
                  </c:pt>
                  <c:pt idx="146">
                    <c:v>0.85</c:v>
                  </c:pt>
                  <c:pt idx="147">
                    <c:v>0.90</c:v>
                  </c:pt>
                  <c:pt idx="148">
                    <c:v>0.95</c:v>
                  </c:pt>
                  <c:pt idx="149">
                    <c:v>1.00</c:v>
                  </c:pt>
                  <c:pt idx="150">
                    <c:v>1.05</c:v>
                  </c:pt>
                  <c:pt idx="151">
                    <c:v>1.10</c:v>
                  </c:pt>
                  <c:pt idx="152">
                    <c:v>1.15</c:v>
                  </c:pt>
                  <c:pt idx="153">
                    <c:v>1.20</c:v>
                  </c:pt>
                  <c:pt idx="154">
                    <c:v>1.25</c:v>
                  </c:pt>
                  <c:pt idx="155">
                    <c:v>1.30</c:v>
                  </c:pt>
                  <c:pt idx="156">
                    <c:v>1.35</c:v>
                  </c:pt>
                  <c:pt idx="157">
                    <c:v>1.40</c:v>
                  </c:pt>
                  <c:pt idx="158">
                    <c:v>1.45</c:v>
                  </c:pt>
                  <c:pt idx="159">
                    <c:v>1.50</c:v>
                  </c:pt>
                  <c:pt idx="160">
                    <c:v>1.55</c:v>
                  </c:pt>
                  <c:pt idx="161">
                    <c:v>1.60</c:v>
                  </c:pt>
                  <c:pt idx="162">
                    <c:v>1.65</c:v>
                  </c:pt>
                  <c:pt idx="163">
                    <c:v>1.54</c:v>
                  </c:pt>
                  <c:pt idx="164">
                    <c:v>1.43</c:v>
                  </c:pt>
                  <c:pt idx="165">
                    <c:v>1.32</c:v>
                  </c:pt>
                  <c:pt idx="166">
                    <c:v>1.21</c:v>
                  </c:pt>
                  <c:pt idx="167">
                    <c:v>1.10</c:v>
                  </c:pt>
                </c:lvl>
                <c:lvl>
                  <c:pt idx="0">
                    <c:v>Monday</c:v>
                  </c:pt>
                  <c:pt idx="1">
                    <c:v>Monday</c:v>
                  </c:pt>
                  <c:pt idx="2">
                    <c:v>Monday</c:v>
                  </c:pt>
                  <c:pt idx="3">
                    <c:v>Monday</c:v>
                  </c:pt>
                  <c:pt idx="4">
                    <c:v>Monday</c:v>
                  </c:pt>
                  <c:pt idx="5">
                    <c:v>Monday</c:v>
                  </c:pt>
                  <c:pt idx="6">
                    <c:v>Monday</c:v>
                  </c:pt>
                  <c:pt idx="7">
                    <c:v>Monday</c:v>
                  </c:pt>
                  <c:pt idx="8">
                    <c:v>Monday</c:v>
                  </c:pt>
                  <c:pt idx="9">
                    <c:v>Monday</c:v>
                  </c:pt>
                  <c:pt idx="10">
                    <c:v>Monday</c:v>
                  </c:pt>
                  <c:pt idx="11">
                    <c:v>Monday</c:v>
                  </c:pt>
                  <c:pt idx="12">
                    <c:v>Monday</c:v>
                  </c:pt>
                  <c:pt idx="13">
                    <c:v>Monday</c:v>
                  </c:pt>
                  <c:pt idx="14">
                    <c:v>Monday</c:v>
                  </c:pt>
                  <c:pt idx="15">
                    <c:v>Monday</c:v>
                  </c:pt>
                  <c:pt idx="16">
                    <c:v>Monday</c:v>
                  </c:pt>
                  <c:pt idx="17">
                    <c:v>Monday</c:v>
                  </c:pt>
                  <c:pt idx="18">
                    <c:v>Monday</c:v>
                  </c:pt>
                  <c:pt idx="19">
                    <c:v>Monday</c:v>
                  </c:pt>
                  <c:pt idx="20">
                    <c:v>Monday</c:v>
                  </c:pt>
                  <c:pt idx="21">
                    <c:v>Monday</c:v>
                  </c:pt>
                  <c:pt idx="22">
                    <c:v>Monday</c:v>
                  </c:pt>
                  <c:pt idx="23">
                    <c:v>Monday</c:v>
                  </c:pt>
                  <c:pt idx="24">
                    <c:v>Tuesday</c:v>
                  </c:pt>
                  <c:pt idx="25">
                    <c:v>Tuesday</c:v>
                  </c:pt>
                  <c:pt idx="26">
                    <c:v>Tuesday</c:v>
                  </c:pt>
                  <c:pt idx="27">
                    <c:v>Tuesday</c:v>
                  </c:pt>
                  <c:pt idx="28">
                    <c:v>Tuesday</c:v>
                  </c:pt>
                  <c:pt idx="29">
                    <c:v>Tuesday</c:v>
                  </c:pt>
                  <c:pt idx="30">
                    <c:v>Tuesday</c:v>
                  </c:pt>
                  <c:pt idx="31">
                    <c:v>Tuesday</c:v>
                  </c:pt>
                  <c:pt idx="32">
                    <c:v>Tuesday</c:v>
                  </c:pt>
                  <c:pt idx="33">
                    <c:v>Tuesday</c:v>
                  </c:pt>
                  <c:pt idx="34">
                    <c:v>Tuesday</c:v>
                  </c:pt>
                  <c:pt idx="35">
                    <c:v>Tuesday</c:v>
                  </c:pt>
                  <c:pt idx="36">
                    <c:v>Tuesday</c:v>
                  </c:pt>
                  <c:pt idx="37">
                    <c:v>Tuesday</c:v>
                  </c:pt>
                  <c:pt idx="38">
                    <c:v>Tuesday</c:v>
                  </c:pt>
                  <c:pt idx="39">
                    <c:v>Tuesday</c:v>
                  </c:pt>
                  <c:pt idx="40">
                    <c:v>Tuesday</c:v>
                  </c:pt>
                  <c:pt idx="41">
                    <c:v>Tuesday</c:v>
                  </c:pt>
                  <c:pt idx="42">
                    <c:v>Tuesday</c:v>
                  </c:pt>
                  <c:pt idx="43">
                    <c:v>Tuesday</c:v>
                  </c:pt>
                  <c:pt idx="44">
                    <c:v>Tuesday</c:v>
                  </c:pt>
                  <c:pt idx="45">
                    <c:v>Tuesday</c:v>
                  </c:pt>
                  <c:pt idx="46">
                    <c:v>Tuesday</c:v>
                  </c:pt>
                  <c:pt idx="47">
                    <c:v>Tuesday</c:v>
                  </c:pt>
                  <c:pt idx="48">
                    <c:v>Wednesday</c:v>
                  </c:pt>
                  <c:pt idx="49">
                    <c:v>Wednesday</c:v>
                  </c:pt>
                  <c:pt idx="50">
                    <c:v>Wednesday</c:v>
                  </c:pt>
                  <c:pt idx="51">
                    <c:v>Wednesday</c:v>
                  </c:pt>
                  <c:pt idx="52">
                    <c:v>Wednesday</c:v>
                  </c:pt>
                  <c:pt idx="53">
                    <c:v>Wednesday</c:v>
                  </c:pt>
                  <c:pt idx="54">
                    <c:v>Wednesday</c:v>
                  </c:pt>
                  <c:pt idx="55">
                    <c:v>Wednesday</c:v>
                  </c:pt>
                  <c:pt idx="56">
                    <c:v>Wednesday</c:v>
                  </c:pt>
                  <c:pt idx="57">
                    <c:v>Wednesday</c:v>
                  </c:pt>
                  <c:pt idx="58">
                    <c:v>Wednesday</c:v>
                  </c:pt>
                  <c:pt idx="59">
                    <c:v>Wednesday</c:v>
                  </c:pt>
                  <c:pt idx="60">
                    <c:v>Wednesday</c:v>
                  </c:pt>
                  <c:pt idx="61">
                    <c:v>Wednesday</c:v>
                  </c:pt>
                  <c:pt idx="62">
                    <c:v>Wednesday</c:v>
                  </c:pt>
                  <c:pt idx="63">
                    <c:v>Wednesday</c:v>
                  </c:pt>
                  <c:pt idx="64">
                    <c:v>Wednesday</c:v>
                  </c:pt>
                  <c:pt idx="65">
                    <c:v>Wednesday</c:v>
                  </c:pt>
                  <c:pt idx="66">
                    <c:v>Wednesday</c:v>
                  </c:pt>
                  <c:pt idx="67">
                    <c:v>Wednesday</c:v>
                  </c:pt>
                  <c:pt idx="68">
                    <c:v>Wednesday</c:v>
                  </c:pt>
                  <c:pt idx="69">
                    <c:v>Wednesday</c:v>
                  </c:pt>
                  <c:pt idx="70">
                    <c:v>Wednesday</c:v>
                  </c:pt>
                  <c:pt idx="71">
                    <c:v>Wednesday</c:v>
                  </c:pt>
                  <c:pt idx="72">
                    <c:v>Thursday</c:v>
                  </c:pt>
                  <c:pt idx="73">
                    <c:v>Thursday</c:v>
                  </c:pt>
                  <c:pt idx="74">
                    <c:v>Thursday</c:v>
                  </c:pt>
                  <c:pt idx="75">
                    <c:v>Thursday</c:v>
                  </c:pt>
                  <c:pt idx="76">
                    <c:v>Thursday</c:v>
                  </c:pt>
                  <c:pt idx="77">
                    <c:v>Thursday</c:v>
                  </c:pt>
                  <c:pt idx="78">
                    <c:v>Thursday</c:v>
                  </c:pt>
                  <c:pt idx="79">
                    <c:v>Thursday</c:v>
                  </c:pt>
                  <c:pt idx="80">
                    <c:v>Thursday</c:v>
                  </c:pt>
                  <c:pt idx="81">
                    <c:v>Thursday</c:v>
                  </c:pt>
                  <c:pt idx="82">
                    <c:v>Thursday</c:v>
                  </c:pt>
                  <c:pt idx="83">
                    <c:v>Thursday</c:v>
                  </c:pt>
                  <c:pt idx="84">
                    <c:v>Thursday</c:v>
                  </c:pt>
                  <c:pt idx="85">
                    <c:v>Thursday</c:v>
                  </c:pt>
                  <c:pt idx="86">
                    <c:v>Thursday</c:v>
                  </c:pt>
                  <c:pt idx="87">
                    <c:v>Thursday</c:v>
                  </c:pt>
                  <c:pt idx="88">
                    <c:v>Thursday</c:v>
                  </c:pt>
                  <c:pt idx="89">
                    <c:v>Thursday</c:v>
                  </c:pt>
                  <c:pt idx="90">
                    <c:v>Thursday</c:v>
                  </c:pt>
                  <c:pt idx="91">
                    <c:v>Thursday</c:v>
                  </c:pt>
                  <c:pt idx="92">
                    <c:v>Thursday</c:v>
                  </c:pt>
                  <c:pt idx="93">
                    <c:v>Thursday</c:v>
                  </c:pt>
                  <c:pt idx="94">
                    <c:v>Thursday</c:v>
                  </c:pt>
                  <c:pt idx="95">
                    <c:v>Thursday</c:v>
                  </c:pt>
                  <c:pt idx="96">
                    <c:v>Friday</c:v>
                  </c:pt>
                  <c:pt idx="97">
                    <c:v>Friday</c:v>
                  </c:pt>
                  <c:pt idx="98">
                    <c:v>Friday</c:v>
                  </c:pt>
                  <c:pt idx="99">
                    <c:v>Friday</c:v>
                  </c:pt>
                  <c:pt idx="100">
                    <c:v>Friday</c:v>
                  </c:pt>
                  <c:pt idx="101">
                    <c:v>Friday</c:v>
                  </c:pt>
                  <c:pt idx="102">
                    <c:v>Friday</c:v>
                  </c:pt>
                  <c:pt idx="103">
                    <c:v>Friday</c:v>
                  </c:pt>
                  <c:pt idx="104">
                    <c:v>Friday</c:v>
                  </c:pt>
                  <c:pt idx="105">
                    <c:v>Friday</c:v>
                  </c:pt>
                  <c:pt idx="106">
                    <c:v>Friday</c:v>
                  </c:pt>
                  <c:pt idx="107">
                    <c:v>Friday</c:v>
                  </c:pt>
                  <c:pt idx="108">
                    <c:v>Friday</c:v>
                  </c:pt>
                  <c:pt idx="109">
                    <c:v>Friday</c:v>
                  </c:pt>
                  <c:pt idx="110">
                    <c:v>Friday</c:v>
                  </c:pt>
                  <c:pt idx="111">
                    <c:v>Friday</c:v>
                  </c:pt>
                  <c:pt idx="112">
                    <c:v>Friday</c:v>
                  </c:pt>
                  <c:pt idx="113">
                    <c:v>Friday</c:v>
                  </c:pt>
                  <c:pt idx="114">
                    <c:v>Friday</c:v>
                  </c:pt>
                  <c:pt idx="115">
                    <c:v>Friday</c:v>
                  </c:pt>
                  <c:pt idx="116">
                    <c:v>Friday</c:v>
                  </c:pt>
                  <c:pt idx="117">
                    <c:v>Friday</c:v>
                  </c:pt>
                  <c:pt idx="118">
                    <c:v>Friday</c:v>
                  </c:pt>
                  <c:pt idx="119">
                    <c:v>Friday</c:v>
                  </c:pt>
                  <c:pt idx="120">
                    <c:v>Saturday</c:v>
                  </c:pt>
                  <c:pt idx="121">
                    <c:v>Saturday</c:v>
                  </c:pt>
                  <c:pt idx="122">
                    <c:v>Saturday</c:v>
                  </c:pt>
                  <c:pt idx="123">
                    <c:v>Saturday</c:v>
                  </c:pt>
                  <c:pt idx="124">
                    <c:v>Saturday</c:v>
                  </c:pt>
                  <c:pt idx="125">
                    <c:v>Saturday</c:v>
                  </c:pt>
                  <c:pt idx="126">
                    <c:v>Saturday</c:v>
                  </c:pt>
                  <c:pt idx="127">
                    <c:v>Saturday</c:v>
                  </c:pt>
                  <c:pt idx="128">
                    <c:v>Saturday</c:v>
                  </c:pt>
                  <c:pt idx="129">
                    <c:v>Saturday</c:v>
                  </c:pt>
                  <c:pt idx="130">
                    <c:v>Saturday</c:v>
                  </c:pt>
                  <c:pt idx="131">
                    <c:v>Saturday</c:v>
                  </c:pt>
                  <c:pt idx="132">
                    <c:v>Saturday</c:v>
                  </c:pt>
                  <c:pt idx="133">
                    <c:v>Saturday</c:v>
                  </c:pt>
                  <c:pt idx="134">
                    <c:v>Saturday</c:v>
                  </c:pt>
                  <c:pt idx="135">
                    <c:v>Saturday</c:v>
                  </c:pt>
                  <c:pt idx="136">
                    <c:v>Saturday</c:v>
                  </c:pt>
                  <c:pt idx="137">
                    <c:v>Saturday</c:v>
                  </c:pt>
                  <c:pt idx="138">
                    <c:v>Saturday</c:v>
                  </c:pt>
                  <c:pt idx="139">
                    <c:v>Saturday</c:v>
                  </c:pt>
                  <c:pt idx="140">
                    <c:v>Saturday</c:v>
                  </c:pt>
                  <c:pt idx="141">
                    <c:v>Saturday</c:v>
                  </c:pt>
                  <c:pt idx="142">
                    <c:v>Saturday</c:v>
                  </c:pt>
                  <c:pt idx="143">
                    <c:v>Saturday</c:v>
                  </c:pt>
                  <c:pt idx="144">
                    <c:v>Sunday</c:v>
                  </c:pt>
                  <c:pt idx="145">
                    <c:v>Sunday</c:v>
                  </c:pt>
                  <c:pt idx="146">
                    <c:v>Sunday</c:v>
                  </c:pt>
                  <c:pt idx="147">
                    <c:v>Sunday</c:v>
                  </c:pt>
                  <c:pt idx="148">
                    <c:v>Sunday</c:v>
                  </c:pt>
                  <c:pt idx="149">
                    <c:v>Sunday</c:v>
                  </c:pt>
                  <c:pt idx="150">
                    <c:v>Sunday</c:v>
                  </c:pt>
                  <c:pt idx="151">
                    <c:v>Sunday</c:v>
                  </c:pt>
                  <c:pt idx="152">
                    <c:v>Sunday</c:v>
                  </c:pt>
                  <c:pt idx="153">
                    <c:v>Sunday</c:v>
                  </c:pt>
                  <c:pt idx="154">
                    <c:v>Sunday</c:v>
                  </c:pt>
                  <c:pt idx="155">
                    <c:v>Sunday</c:v>
                  </c:pt>
                  <c:pt idx="156">
                    <c:v>Sunday</c:v>
                  </c:pt>
                  <c:pt idx="157">
                    <c:v>Sunday</c:v>
                  </c:pt>
                  <c:pt idx="158">
                    <c:v>Sunday</c:v>
                  </c:pt>
                  <c:pt idx="159">
                    <c:v>Sunday</c:v>
                  </c:pt>
                  <c:pt idx="160">
                    <c:v>Sunday</c:v>
                  </c:pt>
                  <c:pt idx="161">
                    <c:v>Sunday</c:v>
                  </c:pt>
                  <c:pt idx="162">
                    <c:v>Sunday</c:v>
                  </c:pt>
                  <c:pt idx="163">
                    <c:v>Sunday</c:v>
                  </c:pt>
                  <c:pt idx="164">
                    <c:v>Sunday</c:v>
                  </c:pt>
                  <c:pt idx="165">
                    <c:v>Sunday</c:v>
                  </c:pt>
                  <c:pt idx="166">
                    <c:v>Sunday</c:v>
                  </c:pt>
                  <c:pt idx="167">
                    <c:v>Sunday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</c:lvl>
              </c:multiLvlStrCache>
            </c:multiLvlStrRef>
          </c:xVal>
          <c:yVal>
            <c:numRef>
              <c:f>'DC Cooler Duty'!$E$8:$E$175</c:f>
              <c:numCache>
                <c:formatCode>0.00</c:formatCode>
                <c:ptCount val="168"/>
                <c:pt idx="0">
                  <c:v>0.85</c:v>
                </c:pt>
                <c:pt idx="1">
                  <c:v>0.8</c:v>
                </c:pt>
                <c:pt idx="2">
                  <c:v>0.85</c:v>
                </c:pt>
                <c:pt idx="3">
                  <c:v>0.9</c:v>
                </c:pt>
                <c:pt idx="4">
                  <c:v>1.0249999999999999</c:v>
                </c:pt>
                <c:pt idx="5">
                  <c:v>1.0999999999999999</c:v>
                </c:pt>
                <c:pt idx="6">
                  <c:v>1.1749999999999998</c:v>
                </c:pt>
                <c:pt idx="7">
                  <c:v>1.2499999999999998</c:v>
                </c:pt>
                <c:pt idx="8">
                  <c:v>1.3249999999999997</c:v>
                </c:pt>
                <c:pt idx="9">
                  <c:v>1.3999999999999997</c:v>
                </c:pt>
                <c:pt idx="10">
                  <c:v>1.4749999999999996</c:v>
                </c:pt>
                <c:pt idx="11">
                  <c:v>1.5499999999999998</c:v>
                </c:pt>
                <c:pt idx="12">
                  <c:v>1.625</c:v>
                </c:pt>
                <c:pt idx="13">
                  <c:v>1.7</c:v>
                </c:pt>
                <c:pt idx="14">
                  <c:v>1.65</c:v>
                </c:pt>
                <c:pt idx="15">
                  <c:v>1.7166666666666666</c:v>
                </c:pt>
                <c:pt idx="16">
                  <c:v>1.95</c:v>
                </c:pt>
                <c:pt idx="17">
                  <c:v>1.9</c:v>
                </c:pt>
                <c:pt idx="18">
                  <c:v>2</c:v>
                </c:pt>
                <c:pt idx="19">
                  <c:v>1.9</c:v>
                </c:pt>
                <c:pt idx="20">
                  <c:v>2.0499999999999998</c:v>
                </c:pt>
                <c:pt idx="21">
                  <c:v>1.7999999999999998</c:v>
                </c:pt>
                <c:pt idx="22">
                  <c:v>1.5499999999999998</c:v>
                </c:pt>
                <c:pt idx="23">
                  <c:v>1.2999999999999998</c:v>
                </c:pt>
                <c:pt idx="24">
                  <c:v>0.85</c:v>
                </c:pt>
                <c:pt idx="25">
                  <c:v>0.8</c:v>
                </c:pt>
                <c:pt idx="26">
                  <c:v>0.86</c:v>
                </c:pt>
                <c:pt idx="27">
                  <c:v>0.9</c:v>
                </c:pt>
                <c:pt idx="28">
                  <c:v>0.99285714285714288</c:v>
                </c:pt>
                <c:pt idx="29">
                  <c:v>1.0571428571428572</c:v>
                </c:pt>
                <c:pt idx="30">
                  <c:v>1.1214285714285714</c:v>
                </c:pt>
                <c:pt idx="31">
                  <c:v>1.1857142857142857</c:v>
                </c:pt>
                <c:pt idx="32">
                  <c:v>1.25</c:v>
                </c:pt>
                <c:pt idx="33">
                  <c:v>1.3142857142857143</c:v>
                </c:pt>
                <c:pt idx="34">
                  <c:v>1.3785714285714286</c:v>
                </c:pt>
                <c:pt idx="35">
                  <c:v>1.4428571428571428</c:v>
                </c:pt>
                <c:pt idx="36">
                  <c:v>1.5071428571428571</c:v>
                </c:pt>
                <c:pt idx="37">
                  <c:v>1.5714285714285714</c:v>
                </c:pt>
                <c:pt idx="38">
                  <c:v>1.6357142857142857</c:v>
                </c:pt>
                <c:pt idx="39">
                  <c:v>1.7</c:v>
                </c:pt>
                <c:pt idx="40">
                  <c:v>1.65</c:v>
                </c:pt>
                <c:pt idx="41">
                  <c:v>1.75</c:v>
                </c:pt>
                <c:pt idx="42">
                  <c:v>1.8499999999999999</c:v>
                </c:pt>
                <c:pt idx="43">
                  <c:v>1.9</c:v>
                </c:pt>
                <c:pt idx="44">
                  <c:v>2.0499999999999998</c:v>
                </c:pt>
                <c:pt idx="45">
                  <c:v>1.7999999999999998</c:v>
                </c:pt>
                <c:pt idx="46">
                  <c:v>1.5499999999999998</c:v>
                </c:pt>
                <c:pt idx="47">
                  <c:v>1.2999999999999998</c:v>
                </c:pt>
                <c:pt idx="48">
                  <c:v>0.85</c:v>
                </c:pt>
                <c:pt idx="49">
                  <c:v>0.8</c:v>
                </c:pt>
                <c:pt idx="50">
                  <c:v>0.85</c:v>
                </c:pt>
                <c:pt idx="51">
                  <c:v>0.9</c:v>
                </c:pt>
                <c:pt idx="52">
                  <c:v>1.0076923076923077</c:v>
                </c:pt>
                <c:pt idx="53">
                  <c:v>1.0769230769230769</c:v>
                </c:pt>
                <c:pt idx="54">
                  <c:v>1.1461538461538461</c:v>
                </c:pt>
                <c:pt idx="55">
                  <c:v>1.2153846153846153</c:v>
                </c:pt>
                <c:pt idx="56">
                  <c:v>1.2846153846153845</c:v>
                </c:pt>
                <c:pt idx="57">
                  <c:v>1.3538461538461537</c:v>
                </c:pt>
                <c:pt idx="58">
                  <c:v>1.4230769230769229</c:v>
                </c:pt>
                <c:pt idx="59">
                  <c:v>1.4923076923076921</c:v>
                </c:pt>
                <c:pt idx="60">
                  <c:v>1.5615384615384613</c:v>
                </c:pt>
                <c:pt idx="61">
                  <c:v>1.6307692307692307</c:v>
                </c:pt>
                <c:pt idx="62">
                  <c:v>1.7</c:v>
                </c:pt>
                <c:pt idx="63">
                  <c:v>1.65</c:v>
                </c:pt>
                <c:pt idx="64">
                  <c:v>1.74</c:v>
                </c:pt>
                <c:pt idx="65">
                  <c:v>1.83</c:v>
                </c:pt>
                <c:pt idx="66">
                  <c:v>2</c:v>
                </c:pt>
                <c:pt idx="67">
                  <c:v>2</c:v>
                </c:pt>
                <c:pt idx="68">
                  <c:v>2.1</c:v>
                </c:pt>
                <c:pt idx="69">
                  <c:v>1.84</c:v>
                </c:pt>
                <c:pt idx="70">
                  <c:v>1.58</c:v>
                </c:pt>
                <c:pt idx="71">
                  <c:v>1.32</c:v>
                </c:pt>
                <c:pt idx="72">
                  <c:v>0.85</c:v>
                </c:pt>
                <c:pt idx="73">
                  <c:v>0.8</c:v>
                </c:pt>
                <c:pt idx="74">
                  <c:v>0.85</c:v>
                </c:pt>
                <c:pt idx="75">
                  <c:v>0.9</c:v>
                </c:pt>
                <c:pt idx="76">
                  <c:v>1</c:v>
                </c:pt>
                <c:pt idx="77">
                  <c:v>1.0666666666666667</c:v>
                </c:pt>
                <c:pt idx="78">
                  <c:v>1.1333333333333333</c:v>
                </c:pt>
                <c:pt idx="79">
                  <c:v>1.2</c:v>
                </c:pt>
                <c:pt idx="80">
                  <c:v>1.2666666666666666</c:v>
                </c:pt>
                <c:pt idx="81">
                  <c:v>1.3333333333333333</c:v>
                </c:pt>
                <c:pt idx="82">
                  <c:v>1.4</c:v>
                </c:pt>
                <c:pt idx="83">
                  <c:v>1.4666666666666666</c:v>
                </c:pt>
                <c:pt idx="84">
                  <c:v>1.5333333333333332</c:v>
                </c:pt>
                <c:pt idx="85">
                  <c:v>1.6</c:v>
                </c:pt>
                <c:pt idx="86">
                  <c:v>1.55</c:v>
                </c:pt>
                <c:pt idx="87">
                  <c:v>1.6666666666666667</c:v>
                </c:pt>
                <c:pt idx="88">
                  <c:v>1.7833333333333332</c:v>
                </c:pt>
                <c:pt idx="89">
                  <c:v>1.9</c:v>
                </c:pt>
                <c:pt idx="90">
                  <c:v>1.7625</c:v>
                </c:pt>
                <c:pt idx="91">
                  <c:v>1.625</c:v>
                </c:pt>
                <c:pt idx="92">
                  <c:v>1.4875</c:v>
                </c:pt>
                <c:pt idx="93">
                  <c:v>1.35</c:v>
                </c:pt>
                <c:pt idx="94">
                  <c:v>1.2125000000000001</c:v>
                </c:pt>
                <c:pt idx="95">
                  <c:v>1</c:v>
                </c:pt>
                <c:pt idx="96">
                  <c:v>0.85</c:v>
                </c:pt>
                <c:pt idx="97">
                  <c:v>0.8</c:v>
                </c:pt>
                <c:pt idx="98">
                  <c:v>0.85</c:v>
                </c:pt>
                <c:pt idx="99">
                  <c:v>0.9</c:v>
                </c:pt>
                <c:pt idx="100">
                  <c:v>0.99090909090909085</c:v>
                </c:pt>
                <c:pt idx="101">
                  <c:v>1.0545454545454545</c:v>
                </c:pt>
                <c:pt idx="102">
                  <c:v>1.1181818181818182</c:v>
                </c:pt>
                <c:pt idx="103">
                  <c:v>1.1818181818181819</c:v>
                </c:pt>
                <c:pt idx="104">
                  <c:v>1.2454545454545456</c:v>
                </c:pt>
                <c:pt idx="105">
                  <c:v>1.3090909090909091</c:v>
                </c:pt>
                <c:pt idx="106">
                  <c:v>1.3727272727272728</c:v>
                </c:pt>
                <c:pt idx="107">
                  <c:v>1.4363636363636365</c:v>
                </c:pt>
                <c:pt idx="108">
                  <c:v>1.5</c:v>
                </c:pt>
                <c:pt idx="109">
                  <c:v>1.4714285714285715</c:v>
                </c:pt>
                <c:pt idx="110">
                  <c:v>1.4428571428571431</c:v>
                </c:pt>
                <c:pt idx="111">
                  <c:v>1.4142857142857144</c:v>
                </c:pt>
                <c:pt idx="112">
                  <c:v>1.3857142857142857</c:v>
                </c:pt>
                <c:pt idx="113">
                  <c:v>1.3571428571428572</c:v>
                </c:pt>
                <c:pt idx="114">
                  <c:v>1.3285714285714287</c:v>
                </c:pt>
                <c:pt idx="115">
                  <c:v>1.3</c:v>
                </c:pt>
                <c:pt idx="116">
                  <c:v>1.4</c:v>
                </c:pt>
                <c:pt idx="117">
                  <c:v>1.25</c:v>
                </c:pt>
                <c:pt idx="118">
                  <c:v>1.1000000000000001</c:v>
                </c:pt>
                <c:pt idx="119">
                  <c:v>0.95000000000000007</c:v>
                </c:pt>
                <c:pt idx="120">
                  <c:v>0.8</c:v>
                </c:pt>
                <c:pt idx="121">
                  <c:v>0.8</c:v>
                </c:pt>
                <c:pt idx="122">
                  <c:v>0.85714285714285721</c:v>
                </c:pt>
                <c:pt idx="123">
                  <c:v>0.91428571428571437</c:v>
                </c:pt>
                <c:pt idx="124">
                  <c:v>0.97142857142857153</c:v>
                </c:pt>
                <c:pt idx="125">
                  <c:v>1.0285714285714287</c:v>
                </c:pt>
                <c:pt idx="126">
                  <c:v>1.0857142857142859</c:v>
                </c:pt>
                <c:pt idx="127">
                  <c:v>1.142857142857143</c:v>
                </c:pt>
                <c:pt idx="128">
                  <c:v>1.2000000000000002</c:v>
                </c:pt>
                <c:pt idx="129">
                  <c:v>1.2571428571428573</c:v>
                </c:pt>
                <c:pt idx="130">
                  <c:v>1.3142857142857145</c:v>
                </c:pt>
                <c:pt idx="131">
                  <c:v>1.3714285714285717</c:v>
                </c:pt>
                <c:pt idx="132">
                  <c:v>1.4</c:v>
                </c:pt>
                <c:pt idx="133">
                  <c:v>1.4</c:v>
                </c:pt>
                <c:pt idx="134">
                  <c:v>1.5428571428571431</c:v>
                </c:pt>
                <c:pt idx="135">
                  <c:v>1.6</c:v>
                </c:pt>
                <c:pt idx="136">
                  <c:v>1.52</c:v>
                </c:pt>
                <c:pt idx="137">
                  <c:v>1.44</c:v>
                </c:pt>
                <c:pt idx="138">
                  <c:v>1.4</c:v>
                </c:pt>
                <c:pt idx="139">
                  <c:v>1.2799999999999998</c:v>
                </c:pt>
                <c:pt idx="140">
                  <c:v>1.1999999999999997</c:v>
                </c:pt>
                <c:pt idx="141">
                  <c:v>1.1199999999999999</c:v>
                </c:pt>
                <c:pt idx="142">
                  <c:v>0.9</c:v>
                </c:pt>
                <c:pt idx="143">
                  <c:v>0.85</c:v>
                </c:pt>
                <c:pt idx="144">
                  <c:v>0.8</c:v>
                </c:pt>
                <c:pt idx="145">
                  <c:v>0.8</c:v>
                </c:pt>
                <c:pt idx="146">
                  <c:v>0.85000000000000009</c:v>
                </c:pt>
                <c:pt idx="147">
                  <c:v>0.90000000000000013</c:v>
                </c:pt>
                <c:pt idx="148">
                  <c:v>0.95000000000000007</c:v>
                </c:pt>
                <c:pt idx="149">
                  <c:v>1</c:v>
                </c:pt>
                <c:pt idx="150">
                  <c:v>1.05</c:v>
                </c:pt>
                <c:pt idx="151">
                  <c:v>1.1000000000000001</c:v>
                </c:pt>
                <c:pt idx="152">
                  <c:v>1.1500000000000001</c:v>
                </c:pt>
                <c:pt idx="153">
                  <c:v>1.2000000000000002</c:v>
                </c:pt>
                <c:pt idx="154">
                  <c:v>1.2500000000000002</c:v>
                </c:pt>
                <c:pt idx="155">
                  <c:v>1.3000000000000003</c:v>
                </c:pt>
                <c:pt idx="156">
                  <c:v>1.3500000000000003</c:v>
                </c:pt>
                <c:pt idx="157">
                  <c:v>1.4000000000000004</c:v>
                </c:pt>
                <c:pt idx="158">
                  <c:v>1.35</c:v>
                </c:pt>
                <c:pt idx="159">
                  <c:v>1.4</c:v>
                </c:pt>
                <c:pt idx="160">
                  <c:v>1.6</c:v>
                </c:pt>
                <c:pt idx="161">
                  <c:v>1.55</c:v>
                </c:pt>
                <c:pt idx="162">
                  <c:v>1.65</c:v>
                </c:pt>
                <c:pt idx="163">
                  <c:v>1.54</c:v>
                </c:pt>
                <c:pt idx="164">
                  <c:v>1.4300000000000002</c:v>
                </c:pt>
                <c:pt idx="165">
                  <c:v>1.32</c:v>
                </c:pt>
                <c:pt idx="166">
                  <c:v>1.21</c:v>
                </c:pt>
                <c:pt idx="167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F4-6B4D-8E5F-44B3A6F1C1D5}"/>
            </c:ext>
          </c:extLst>
        </c:ser>
        <c:ser>
          <c:idx val="1"/>
          <c:order val="1"/>
          <c:tx>
            <c:strRef>
              <c:f>'DC Cooler Duty'!$F$1</c:f>
              <c:strCache>
                <c:ptCount val="1"/>
                <c:pt idx="0">
                  <c:v>Summer Heat 
Rejection Coefficient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'DC Cooler Duty'!$F$8:$F$175</c:f>
              <c:numCache>
                <c:formatCode>0.00</c:formatCode>
                <c:ptCount val="168"/>
                <c:pt idx="0">
                  <c:v>0.76500000000000001</c:v>
                </c:pt>
                <c:pt idx="1">
                  <c:v>0.72000000000000008</c:v>
                </c:pt>
                <c:pt idx="2">
                  <c:v>0.76500000000000001</c:v>
                </c:pt>
                <c:pt idx="3">
                  <c:v>0.81</c:v>
                </c:pt>
                <c:pt idx="4">
                  <c:v>0.92249999999999999</c:v>
                </c:pt>
                <c:pt idx="5">
                  <c:v>0.98999999999999988</c:v>
                </c:pt>
                <c:pt idx="6">
                  <c:v>1.0574999999999999</c:v>
                </c:pt>
                <c:pt idx="7">
                  <c:v>1.1249999999999998</c:v>
                </c:pt>
                <c:pt idx="8">
                  <c:v>1.1924999999999999</c:v>
                </c:pt>
                <c:pt idx="9">
                  <c:v>1.2599999999999998</c:v>
                </c:pt>
                <c:pt idx="10">
                  <c:v>1.3274999999999997</c:v>
                </c:pt>
                <c:pt idx="11">
                  <c:v>1.3949999999999998</c:v>
                </c:pt>
                <c:pt idx="12">
                  <c:v>1.4625000000000001</c:v>
                </c:pt>
                <c:pt idx="13">
                  <c:v>1.53</c:v>
                </c:pt>
                <c:pt idx="14">
                  <c:v>1.4849999999999999</c:v>
                </c:pt>
                <c:pt idx="15">
                  <c:v>1.5449999999999999</c:v>
                </c:pt>
                <c:pt idx="16">
                  <c:v>1.7549999999999999</c:v>
                </c:pt>
                <c:pt idx="17">
                  <c:v>1.71</c:v>
                </c:pt>
                <c:pt idx="18">
                  <c:v>1.8</c:v>
                </c:pt>
                <c:pt idx="19">
                  <c:v>1.71</c:v>
                </c:pt>
                <c:pt idx="20">
                  <c:v>1.845</c:v>
                </c:pt>
                <c:pt idx="21">
                  <c:v>1.6199999999999999</c:v>
                </c:pt>
                <c:pt idx="22">
                  <c:v>1.3949999999999998</c:v>
                </c:pt>
                <c:pt idx="23">
                  <c:v>1.17</c:v>
                </c:pt>
                <c:pt idx="24">
                  <c:v>0.76500000000000001</c:v>
                </c:pt>
                <c:pt idx="25">
                  <c:v>0.72000000000000008</c:v>
                </c:pt>
                <c:pt idx="26">
                  <c:v>0.77400000000000002</c:v>
                </c:pt>
                <c:pt idx="27">
                  <c:v>0.81</c:v>
                </c:pt>
                <c:pt idx="28">
                  <c:v>0.89357142857142857</c:v>
                </c:pt>
                <c:pt idx="29">
                  <c:v>0.95142857142857151</c:v>
                </c:pt>
                <c:pt idx="30">
                  <c:v>1.0092857142857143</c:v>
                </c:pt>
                <c:pt idx="31">
                  <c:v>1.0671428571428572</c:v>
                </c:pt>
                <c:pt idx="32">
                  <c:v>1.125</c:v>
                </c:pt>
                <c:pt idx="33">
                  <c:v>1.1828571428571428</c:v>
                </c:pt>
                <c:pt idx="34">
                  <c:v>1.2407142857142857</c:v>
                </c:pt>
                <c:pt idx="35">
                  <c:v>1.2985714285714285</c:v>
                </c:pt>
                <c:pt idx="36">
                  <c:v>1.3564285714285715</c:v>
                </c:pt>
                <c:pt idx="37">
                  <c:v>1.4142857142857144</c:v>
                </c:pt>
                <c:pt idx="38">
                  <c:v>1.4721428571428572</c:v>
                </c:pt>
                <c:pt idx="39">
                  <c:v>1.53</c:v>
                </c:pt>
                <c:pt idx="40">
                  <c:v>1.4849999999999999</c:v>
                </c:pt>
                <c:pt idx="41">
                  <c:v>1.575</c:v>
                </c:pt>
                <c:pt idx="42">
                  <c:v>1.6649999999999998</c:v>
                </c:pt>
                <c:pt idx="43">
                  <c:v>1.71</c:v>
                </c:pt>
                <c:pt idx="44">
                  <c:v>1.845</c:v>
                </c:pt>
                <c:pt idx="45">
                  <c:v>1.6199999999999999</c:v>
                </c:pt>
                <c:pt idx="46">
                  <c:v>1.3949999999999998</c:v>
                </c:pt>
                <c:pt idx="47">
                  <c:v>1.17</c:v>
                </c:pt>
                <c:pt idx="48">
                  <c:v>0.76500000000000001</c:v>
                </c:pt>
                <c:pt idx="49">
                  <c:v>0.72000000000000008</c:v>
                </c:pt>
                <c:pt idx="50">
                  <c:v>0.76500000000000001</c:v>
                </c:pt>
                <c:pt idx="51">
                  <c:v>0.81</c:v>
                </c:pt>
                <c:pt idx="52">
                  <c:v>0.90692307692307694</c:v>
                </c:pt>
                <c:pt idx="53">
                  <c:v>0.96923076923076923</c:v>
                </c:pt>
                <c:pt idx="54">
                  <c:v>1.0315384615384615</c:v>
                </c:pt>
                <c:pt idx="55">
                  <c:v>1.0938461538461537</c:v>
                </c:pt>
                <c:pt idx="56">
                  <c:v>1.1561538461538461</c:v>
                </c:pt>
                <c:pt idx="57">
                  <c:v>1.2184615384615383</c:v>
                </c:pt>
                <c:pt idx="58">
                  <c:v>1.2807692307692307</c:v>
                </c:pt>
                <c:pt idx="59">
                  <c:v>1.3430769230769228</c:v>
                </c:pt>
                <c:pt idx="60">
                  <c:v>1.4053846153846152</c:v>
                </c:pt>
                <c:pt idx="61">
                  <c:v>1.4676923076923076</c:v>
                </c:pt>
                <c:pt idx="62">
                  <c:v>1.53</c:v>
                </c:pt>
                <c:pt idx="63">
                  <c:v>1.4849999999999999</c:v>
                </c:pt>
                <c:pt idx="64">
                  <c:v>1.5660000000000001</c:v>
                </c:pt>
                <c:pt idx="65">
                  <c:v>1.647</c:v>
                </c:pt>
                <c:pt idx="66">
                  <c:v>1.8</c:v>
                </c:pt>
                <c:pt idx="67">
                  <c:v>1.8</c:v>
                </c:pt>
                <c:pt idx="68">
                  <c:v>1.8900000000000001</c:v>
                </c:pt>
                <c:pt idx="69">
                  <c:v>1.6560000000000001</c:v>
                </c:pt>
                <c:pt idx="70">
                  <c:v>1.4220000000000002</c:v>
                </c:pt>
                <c:pt idx="71">
                  <c:v>1.1880000000000002</c:v>
                </c:pt>
                <c:pt idx="72">
                  <c:v>0.76500000000000001</c:v>
                </c:pt>
                <c:pt idx="73">
                  <c:v>0.72000000000000008</c:v>
                </c:pt>
                <c:pt idx="74">
                  <c:v>0.76500000000000001</c:v>
                </c:pt>
                <c:pt idx="75">
                  <c:v>0.81</c:v>
                </c:pt>
                <c:pt idx="76">
                  <c:v>0.9</c:v>
                </c:pt>
                <c:pt idx="77">
                  <c:v>0.96</c:v>
                </c:pt>
                <c:pt idx="78">
                  <c:v>1.02</c:v>
                </c:pt>
                <c:pt idx="79">
                  <c:v>1.08</c:v>
                </c:pt>
                <c:pt idx="80">
                  <c:v>1.1399999999999999</c:v>
                </c:pt>
                <c:pt idx="81">
                  <c:v>1.2</c:v>
                </c:pt>
                <c:pt idx="82">
                  <c:v>1.26</c:v>
                </c:pt>
                <c:pt idx="83">
                  <c:v>1.3199999999999998</c:v>
                </c:pt>
                <c:pt idx="84">
                  <c:v>1.38</c:v>
                </c:pt>
                <c:pt idx="85">
                  <c:v>1.4400000000000002</c:v>
                </c:pt>
                <c:pt idx="86">
                  <c:v>1.395</c:v>
                </c:pt>
                <c:pt idx="87">
                  <c:v>1.5</c:v>
                </c:pt>
                <c:pt idx="88">
                  <c:v>1.605</c:v>
                </c:pt>
                <c:pt idx="89">
                  <c:v>1.71</c:v>
                </c:pt>
                <c:pt idx="90">
                  <c:v>1.5862499999999999</c:v>
                </c:pt>
                <c:pt idx="91">
                  <c:v>1.4625000000000001</c:v>
                </c:pt>
                <c:pt idx="92">
                  <c:v>1.3387500000000001</c:v>
                </c:pt>
                <c:pt idx="93">
                  <c:v>1.2150000000000001</c:v>
                </c:pt>
                <c:pt idx="94">
                  <c:v>1.0912500000000001</c:v>
                </c:pt>
                <c:pt idx="95">
                  <c:v>0.9</c:v>
                </c:pt>
                <c:pt idx="96">
                  <c:v>0.76500000000000001</c:v>
                </c:pt>
                <c:pt idx="97">
                  <c:v>0.72000000000000008</c:v>
                </c:pt>
                <c:pt idx="98">
                  <c:v>0.76500000000000001</c:v>
                </c:pt>
                <c:pt idx="99">
                  <c:v>0.81</c:v>
                </c:pt>
                <c:pt idx="100">
                  <c:v>0.89181818181818173</c:v>
                </c:pt>
                <c:pt idx="101">
                  <c:v>0.94909090909090899</c:v>
                </c:pt>
                <c:pt idx="102">
                  <c:v>1.0063636363636363</c:v>
                </c:pt>
                <c:pt idx="103">
                  <c:v>1.0636363636363637</c:v>
                </c:pt>
                <c:pt idx="104">
                  <c:v>1.1209090909090911</c:v>
                </c:pt>
                <c:pt idx="105">
                  <c:v>1.1781818181818182</c:v>
                </c:pt>
                <c:pt idx="106">
                  <c:v>1.2354545454545456</c:v>
                </c:pt>
                <c:pt idx="107">
                  <c:v>1.2927272727272729</c:v>
                </c:pt>
                <c:pt idx="108">
                  <c:v>1.35</c:v>
                </c:pt>
                <c:pt idx="109">
                  <c:v>1.3242857142857145</c:v>
                </c:pt>
                <c:pt idx="110">
                  <c:v>1.2985714285714287</c:v>
                </c:pt>
                <c:pt idx="111">
                  <c:v>1.2728571428571429</c:v>
                </c:pt>
                <c:pt idx="112">
                  <c:v>1.2471428571428571</c:v>
                </c:pt>
                <c:pt idx="113">
                  <c:v>1.2214285714285715</c:v>
                </c:pt>
                <c:pt idx="114">
                  <c:v>1.195714285714286</c:v>
                </c:pt>
                <c:pt idx="115">
                  <c:v>1.1700000000000002</c:v>
                </c:pt>
                <c:pt idx="116">
                  <c:v>1.26</c:v>
                </c:pt>
                <c:pt idx="117">
                  <c:v>1.125</c:v>
                </c:pt>
                <c:pt idx="118">
                  <c:v>0.9900000000000001</c:v>
                </c:pt>
                <c:pt idx="119">
                  <c:v>0.85500000000000009</c:v>
                </c:pt>
                <c:pt idx="120">
                  <c:v>0.72000000000000008</c:v>
                </c:pt>
                <c:pt idx="121">
                  <c:v>0.72000000000000008</c:v>
                </c:pt>
                <c:pt idx="122">
                  <c:v>0.77142857142857146</c:v>
                </c:pt>
                <c:pt idx="123">
                  <c:v>0.82285714285714295</c:v>
                </c:pt>
                <c:pt idx="124">
                  <c:v>0.87428571428571444</c:v>
                </c:pt>
                <c:pt idx="125">
                  <c:v>0.92571428571428582</c:v>
                </c:pt>
                <c:pt idx="126">
                  <c:v>0.97714285714285731</c:v>
                </c:pt>
                <c:pt idx="127">
                  <c:v>1.0285714285714287</c:v>
                </c:pt>
                <c:pt idx="128">
                  <c:v>1.0800000000000003</c:v>
                </c:pt>
                <c:pt idx="129">
                  <c:v>1.1314285714285717</c:v>
                </c:pt>
                <c:pt idx="130">
                  <c:v>1.1828571428571431</c:v>
                </c:pt>
                <c:pt idx="131">
                  <c:v>1.2342857142857144</c:v>
                </c:pt>
                <c:pt idx="132">
                  <c:v>1.26</c:v>
                </c:pt>
                <c:pt idx="133">
                  <c:v>1.26</c:v>
                </c:pt>
                <c:pt idx="134">
                  <c:v>1.3885714285714288</c:v>
                </c:pt>
                <c:pt idx="135">
                  <c:v>1.4400000000000002</c:v>
                </c:pt>
                <c:pt idx="136">
                  <c:v>1.3680000000000001</c:v>
                </c:pt>
                <c:pt idx="137">
                  <c:v>1.296</c:v>
                </c:pt>
                <c:pt idx="138">
                  <c:v>1.26</c:v>
                </c:pt>
                <c:pt idx="139">
                  <c:v>1.1519999999999999</c:v>
                </c:pt>
                <c:pt idx="140">
                  <c:v>1.0799999999999998</c:v>
                </c:pt>
                <c:pt idx="141">
                  <c:v>1.008</c:v>
                </c:pt>
                <c:pt idx="142">
                  <c:v>0.81</c:v>
                </c:pt>
                <c:pt idx="143">
                  <c:v>0.76500000000000001</c:v>
                </c:pt>
                <c:pt idx="144">
                  <c:v>0.72000000000000008</c:v>
                </c:pt>
                <c:pt idx="145">
                  <c:v>0.72000000000000008</c:v>
                </c:pt>
                <c:pt idx="146">
                  <c:v>0.76500000000000012</c:v>
                </c:pt>
                <c:pt idx="147">
                  <c:v>0.81000000000000016</c:v>
                </c:pt>
                <c:pt idx="148">
                  <c:v>0.85500000000000009</c:v>
                </c:pt>
                <c:pt idx="149">
                  <c:v>0.9</c:v>
                </c:pt>
                <c:pt idx="150">
                  <c:v>0.94500000000000006</c:v>
                </c:pt>
                <c:pt idx="151">
                  <c:v>0.9900000000000001</c:v>
                </c:pt>
                <c:pt idx="152">
                  <c:v>1.0350000000000001</c:v>
                </c:pt>
                <c:pt idx="153">
                  <c:v>1.0800000000000003</c:v>
                </c:pt>
                <c:pt idx="154">
                  <c:v>1.1250000000000002</c:v>
                </c:pt>
                <c:pt idx="155">
                  <c:v>1.1700000000000004</c:v>
                </c:pt>
                <c:pt idx="156">
                  <c:v>1.2150000000000003</c:v>
                </c:pt>
                <c:pt idx="157">
                  <c:v>1.2600000000000005</c:v>
                </c:pt>
                <c:pt idx="158">
                  <c:v>1.2150000000000001</c:v>
                </c:pt>
                <c:pt idx="159">
                  <c:v>1.26</c:v>
                </c:pt>
                <c:pt idx="160">
                  <c:v>1.4400000000000002</c:v>
                </c:pt>
                <c:pt idx="161">
                  <c:v>1.395</c:v>
                </c:pt>
                <c:pt idx="162">
                  <c:v>1.4849999999999999</c:v>
                </c:pt>
                <c:pt idx="163">
                  <c:v>1.3860000000000001</c:v>
                </c:pt>
                <c:pt idx="164">
                  <c:v>1.2870000000000001</c:v>
                </c:pt>
                <c:pt idx="165">
                  <c:v>1.1880000000000002</c:v>
                </c:pt>
                <c:pt idx="166">
                  <c:v>1.089</c:v>
                </c:pt>
                <c:pt idx="167">
                  <c:v>0.9900000000000001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F4-6B4D-8E5F-44B3A6F1C1D5}"/>
            </c:ext>
          </c:extLst>
        </c:ser>
        <c:ser>
          <c:idx val="2"/>
          <c:order val="2"/>
          <c:tx>
            <c:strRef>
              <c:f>'DC Cooler Duty'!$G$1</c:f>
              <c:strCache>
                <c:ptCount val="1"/>
                <c:pt idx="0">
                  <c:v>Winter Heat 
Rejection Coefficient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'DC Cooler Duty'!$G$8:$G$175</c:f>
              <c:numCache>
                <c:formatCode>0.00</c:formatCode>
                <c:ptCount val="168"/>
                <c:pt idx="0">
                  <c:v>0.64259999999999995</c:v>
                </c:pt>
                <c:pt idx="1">
                  <c:v>0.6048</c:v>
                </c:pt>
                <c:pt idx="2">
                  <c:v>0.64259999999999995</c:v>
                </c:pt>
                <c:pt idx="3">
                  <c:v>0.6804</c:v>
                </c:pt>
                <c:pt idx="4">
                  <c:v>0.77489999999999992</c:v>
                </c:pt>
                <c:pt idx="5">
                  <c:v>0.83159999999999989</c:v>
                </c:pt>
                <c:pt idx="6">
                  <c:v>0.88829999999999987</c:v>
                </c:pt>
                <c:pt idx="7">
                  <c:v>0.94499999999999973</c:v>
                </c:pt>
                <c:pt idx="8">
                  <c:v>1.0016999999999998</c:v>
                </c:pt>
                <c:pt idx="9">
                  <c:v>1.0583999999999998</c:v>
                </c:pt>
                <c:pt idx="10">
                  <c:v>1.1150999999999998</c:v>
                </c:pt>
                <c:pt idx="11">
                  <c:v>1.1717999999999997</c:v>
                </c:pt>
                <c:pt idx="12">
                  <c:v>1.2285000000000001</c:v>
                </c:pt>
                <c:pt idx="13">
                  <c:v>1.2851999999999999</c:v>
                </c:pt>
                <c:pt idx="14">
                  <c:v>1.2473999999999998</c:v>
                </c:pt>
                <c:pt idx="15">
                  <c:v>1.2977999999999998</c:v>
                </c:pt>
                <c:pt idx="16">
                  <c:v>1.4742</c:v>
                </c:pt>
                <c:pt idx="17">
                  <c:v>1.4363999999999999</c:v>
                </c:pt>
                <c:pt idx="18">
                  <c:v>1.512</c:v>
                </c:pt>
                <c:pt idx="19">
                  <c:v>1.4363999999999999</c:v>
                </c:pt>
                <c:pt idx="20">
                  <c:v>1.5497999999999998</c:v>
                </c:pt>
                <c:pt idx="21">
                  <c:v>1.3607999999999998</c:v>
                </c:pt>
                <c:pt idx="22">
                  <c:v>1.1717999999999997</c:v>
                </c:pt>
                <c:pt idx="23">
                  <c:v>0.9827999999999999</c:v>
                </c:pt>
                <c:pt idx="24">
                  <c:v>0.64259999999999995</c:v>
                </c:pt>
                <c:pt idx="25">
                  <c:v>0.6048</c:v>
                </c:pt>
                <c:pt idx="26">
                  <c:v>0.65015999999999996</c:v>
                </c:pt>
                <c:pt idx="27">
                  <c:v>0.6804</c:v>
                </c:pt>
                <c:pt idx="28">
                  <c:v>0.75059999999999993</c:v>
                </c:pt>
                <c:pt idx="29">
                  <c:v>0.79920000000000002</c:v>
                </c:pt>
                <c:pt idx="30">
                  <c:v>0.8478</c:v>
                </c:pt>
                <c:pt idx="31">
                  <c:v>0.89639999999999997</c:v>
                </c:pt>
                <c:pt idx="32">
                  <c:v>0.94499999999999995</c:v>
                </c:pt>
                <c:pt idx="33">
                  <c:v>0.99359999999999993</c:v>
                </c:pt>
                <c:pt idx="34">
                  <c:v>1.0422</c:v>
                </c:pt>
                <c:pt idx="35">
                  <c:v>1.0908</c:v>
                </c:pt>
                <c:pt idx="36">
                  <c:v>1.1394</c:v>
                </c:pt>
                <c:pt idx="37">
                  <c:v>1.1879999999999999</c:v>
                </c:pt>
                <c:pt idx="38">
                  <c:v>1.2365999999999999</c:v>
                </c:pt>
                <c:pt idx="39">
                  <c:v>1.2851999999999999</c:v>
                </c:pt>
                <c:pt idx="40">
                  <c:v>1.2473999999999998</c:v>
                </c:pt>
                <c:pt idx="41">
                  <c:v>1.323</c:v>
                </c:pt>
                <c:pt idx="42">
                  <c:v>1.3985999999999998</c:v>
                </c:pt>
                <c:pt idx="43">
                  <c:v>1.4363999999999999</c:v>
                </c:pt>
                <c:pt idx="44">
                  <c:v>1.5497999999999998</c:v>
                </c:pt>
                <c:pt idx="45">
                  <c:v>1.3607999999999998</c:v>
                </c:pt>
                <c:pt idx="46">
                  <c:v>1.1717999999999997</c:v>
                </c:pt>
                <c:pt idx="47">
                  <c:v>0.9827999999999999</c:v>
                </c:pt>
                <c:pt idx="48">
                  <c:v>0.64259999999999995</c:v>
                </c:pt>
                <c:pt idx="49">
                  <c:v>0.6048</c:v>
                </c:pt>
                <c:pt idx="50">
                  <c:v>0.64259999999999995</c:v>
                </c:pt>
                <c:pt idx="51">
                  <c:v>0.6804</c:v>
                </c:pt>
                <c:pt idx="52">
                  <c:v>0.76181538461538456</c:v>
                </c:pt>
                <c:pt idx="53">
                  <c:v>0.81415384615384612</c:v>
                </c:pt>
                <c:pt idx="54">
                  <c:v>0.86649230769230767</c:v>
                </c:pt>
                <c:pt idx="55">
                  <c:v>0.91883076923076912</c:v>
                </c:pt>
                <c:pt idx="56">
                  <c:v>0.97116923076923067</c:v>
                </c:pt>
                <c:pt idx="57">
                  <c:v>1.023507692307692</c:v>
                </c:pt>
                <c:pt idx="58">
                  <c:v>1.0758461538461537</c:v>
                </c:pt>
                <c:pt idx="59">
                  <c:v>1.1281846153846151</c:v>
                </c:pt>
                <c:pt idx="60">
                  <c:v>1.1805230769230768</c:v>
                </c:pt>
                <c:pt idx="61">
                  <c:v>1.2328615384615385</c:v>
                </c:pt>
                <c:pt idx="62">
                  <c:v>1.2851999999999999</c:v>
                </c:pt>
                <c:pt idx="63">
                  <c:v>1.2473999999999998</c:v>
                </c:pt>
                <c:pt idx="64">
                  <c:v>1.3154399999999999</c:v>
                </c:pt>
                <c:pt idx="65">
                  <c:v>1.38348</c:v>
                </c:pt>
                <c:pt idx="66">
                  <c:v>1.512</c:v>
                </c:pt>
                <c:pt idx="67">
                  <c:v>1.512</c:v>
                </c:pt>
                <c:pt idx="68">
                  <c:v>1.5876000000000001</c:v>
                </c:pt>
                <c:pt idx="69">
                  <c:v>1.3910400000000001</c:v>
                </c:pt>
                <c:pt idx="70">
                  <c:v>1.19448</c:v>
                </c:pt>
                <c:pt idx="71">
                  <c:v>0.99792000000000014</c:v>
                </c:pt>
                <c:pt idx="72">
                  <c:v>0.64259999999999995</c:v>
                </c:pt>
                <c:pt idx="73">
                  <c:v>0.6048</c:v>
                </c:pt>
                <c:pt idx="74">
                  <c:v>0.64259999999999995</c:v>
                </c:pt>
                <c:pt idx="75">
                  <c:v>0.6804</c:v>
                </c:pt>
                <c:pt idx="76">
                  <c:v>0.75600000000000001</c:v>
                </c:pt>
                <c:pt idx="77">
                  <c:v>0.80639999999999989</c:v>
                </c:pt>
                <c:pt idx="78">
                  <c:v>0.85680000000000001</c:v>
                </c:pt>
                <c:pt idx="79">
                  <c:v>0.90720000000000001</c:v>
                </c:pt>
                <c:pt idx="80">
                  <c:v>0.9575999999999999</c:v>
                </c:pt>
                <c:pt idx="81">
                  <c:v>1.008</c:v>
                </c:pt>
                <c:pt idx="82">
                  <c:v>1.0584</c:v>
                </c:pt>
                <c:pt idx="83">
                  <c:v>1.1087999999999998</c:v>
                </c:pt>
                <c:pt idx="84">
                  <c:v>1.1591999999999998</c:v>
                </c:pt>
                <c:pt idx="85">
                  <c:v>1.2096</c:v>
                </c:pt>
                <c:pt idx="86">
                  <c:v>1.1718</c:v>
                </c:pt>
                <c:pt idx="87">
                  <c:v>1.26</c:v>
                </c:pt>
                <c:pt idx="88">
                  <c:v>1.3481999999999998</c:v>
                </c:pt>
                <c:pt idx="89">
                  <c:v>1.4363999999999999</c:v>
                </c:pt>
                <c:pt idx="90">
                  <c:v>1.3324499999999999</c:v>
                </c:pt>
                <c:pt idx="91">
                  <c:v>1.2285000000000001</c:v>
                </c:pt>
                <c:pt idx="92">
                  <c:v>1.1245499999999999</c:v>
                </c:pt>
                <c:pt idx="93">
                  <c:v>1.0206</c:v>
                </c:pt>
                <c:pt idx="94">
                  <c:v>0.91664999999999996</c:v>
                </c:pt>
                <c:pt idx="95">
                  <c:v>0.75600000000000001</c:v>
                </c:pt>
                <c:pt idx="96">
                  <c:v>0.64259999999999995</c:v>
                </c:pt>
                <c:pt idx="97">
                  <c:v>0.6048</c:v>
                </c:pt>
                <c:pt idx="98">
                  <c:v>0.64259999999999995</c:v>
                </c:pt>
                <c:pt idx="99">
                  <c:v>0.6804</c:v>
                </c:pt>
                <c:pt idx="100">
                  <c:v>0.74912727272727264</c:v>
                </c:pt>
                <c:pt idx="101">
                  <c:v>0.79723636363636352</c:v>
                </c:pt>
                <c:pt idx="102">
                  <c:v>0.84534545454545451</c:v>
                </c:pt>
                <c:pt idx="103">
                  <c:v>0.8934545454545455</c:v>
                </c:pt>
                <c:pt idx="104">
                  <c:v>0.94156363636363649</c:v>
                </c:pt>
                <c:pt idx="105">
                  <c:v>0.98967272727272726</c:v>
                </c:pt>
                <c:pt idx="106">
                  <c:v>1.0377818181818184</c:v>
                </c:pt>
                <c:pt idx="107">
                  <c:v>1.0858909090909092</c:v>
                </c:pt>
                <c:pt idx="108">
                  <c:v>1.1340000000000001</c:v>
                </c:pt>
                <c:pt idx="109">
                  <c:v>1.1124000000000001</c:v>
                </c:pt>
                <c:pt idx="110">
                  <c:v>1.0908</c:v>
                </c:pt>
                <c:pt idx="111">
                  <c:v>1.0691999999999999</c:v>
                </c:pt>
                <c:pt idx="112">
                  <c:v>1.0475999999999999</c:v>
                </c:pt>
                <c:pt idx="113">
                  <c:v>1.026</c:v>
                </c:pt>
                <c:pt idx="114">
                  <c:v>1.0044000000000002</c:v>
                </c:pt>
                <c:pt idx="115">
                  <c:v>0.98280000000000012</c:v>
                </c:pt>
                <c:pt idx="116">
                  <c:v>1.0584</c:v>
                </c:pt>
                <c:pt idx="117">
                  <c:v>0.94499999999999995</c:v>
                </c:pt>
                <c:pt idx="118">
                  <c:v>0.83160000000000001</c:v>
                </c:pt>
                <c:pt idx="119">
                  <c:v>0.71820000000000006</c:v>
                </c:pt>
                <c:pt idx="120">
                  <c:v>0.6048</c:v>
                </c:pt>
                <c:pt idx="121">
                  <c:v>0.6048</c:v>
                </c:pt>
                <c:pt idx="122">
                  <c:v>0.64800000000000002</c:v>
                </c:pt>
                <c:pt idx="123">
                  <c:v>0.69120000000000004</c:v>
                </c:pt>
                <c:pt idx="124">
                  <c:v>0.73440000000000005</c:v>
                </c:pt>
                <c:pt idx="125">
                  <c:v>0.77760000000000007</c:v>
                </c:pt>
                <c:pt idx="126">
                  <c:v>0.82080000000000009</c:v>
                </c:pt>
                <c:pt idx="127">
                  <c:v>0.8640000000000001</c:v>
                </c:pt>
                <c:pt idx="128">
                  <c:v>0.90720000000000023</c:v>
                </c:pt>
                <c:pt idx="129">
                  <c:v>0.95040000000000013</c:v>
                </c:pt>
                <c:pt idx="130">
                  <c:v>0.99360000000000015</c:v>
                </c:pt>
                <c:pt idx="131">
                  <c:v>1.0368000000000002</c:v>
                </c:pt>
                <c:pt idx="132">
                  <c:v>1.0584</c:v>
                </c:pt>
                <c:pt idx="133">
                  <c:v>1.0584</c:v>
                </c:pt>
                <c:pt idx="134">
                  <c:v>1.1664000000000001</c:v>
                </c:pt>
                <c:pt idx="135">
                  <c:v>1.2096</c:v>
                </c:pt>
                <c:pt idx="136">
                  <c:v>1.1491200000000001</c:v>
                </c:pt>
                <c:pt idx="137">
                  <c:v>1.0886400000000001</c:v>
                </c:pt>
                <c:pt idx="138">
                  <c:v>1.0584</c:v>
                </c:pt>
                <c:pt idx="139">
                  <c:v>0.96767999999999987</c:v>
                </c:pt>
                <c:pt idx="140">
                  <c:v>0.90719999999999978</c:v>
                </c:pt>
                <c:pt idx="141">
                  <c:v>0.84672000000000003</c:v>
                </c:pt>
                <c:pt idx="142">
                  <c:v>0.6804</c:v>
                </c:pt>
                <c:pt idx="143">
                  <c:v>0.64259999999999995</c:v>
                </c:pt>
                <c:pt idx="144">
                  <c:v>0.6048</c:v>
                </c:pt>
                <c:pt idx="145">
                  <c:v>0.6048</c:v>
                </c:pt>
                <c:pt idx="146">
                  <c:v>0.64260000000000006</c:v>
                </c:pt>
                <c:pt idx="147">
                  <c:v>0.68040000000000012</c:v>
                </c:pt>
                <c:pt idx="148">
                  <c:v>0.71820000000000006</c:v>
                </c:pt>
                <c:pt idx="149">
                  <c:v>0.75600000000000001</c:v>
                </c:pt>
                <c:pt idx="150">
                  <c:v>0.79380000000000006</c:v>
                </c:pt>
                <c:pt idx="151">
                  <c:v>0.83160000000000001</c:v>
                </c:pt>
                <c:pt idx="152">
                  <c:v>0.86940000000000006</c:v>
                </c:pt>
                <c:pt idx="153">
                  <c:v>0.90720000000000023</c:v>
                </c:pt>
                <c:pt idx="154">
                  <c:v>0.94500000000000017</c:v>
                </c:pt>
                <c:pt idx="155">
                  <c:v>0.98280000000000023</c:v>
                </c:pt>
                <c:pt idx="156">
                  <c:v>1.0206000000000002</c:v>
                </c:pt>
                <c:pt idx="157">
                  <c:v>1.0584000000000005</c:v>
                </c:pt>
                <c:pt idx="158">
                  <c:v>1.0206</c:v>
                </c:pt>
                <c:pt idx="159">
                  <c:v>1.0584</c:v>
                </c:pt>
                <c:pt idx="160">
                  <c:v>1.2096</c:v>
                </c:pt>
                <c:pt idx="161">
                  <c:v>1.1718</c:v>
                </c:pt>
                <c:pt idx="162">
                  <c:v>1.2473999999999998</c:v>
                </c:pt>
                <c:pt idx="163">
                  <c:v>1.1642400000000002</c:v>
                </c:pt>
                <c:pt idx="164">
                  <c:v>1.08108</c:v>
                </c:pt>
                <c:pt idx="165">
                  <c:v>0.99792000000000014</c:v>
                </c:pt>
                <c:pt idx="166">
                  <c:v>0.91475999999999991</c:v>
                </c:pt>
                <c:pt idx="167">
                  <c:v>0.83160000000000001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F4-6B4D-8E5F-44B3A6F1C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90959"/>
        <c:axId val="813452703"/>
      </c:scatterChart>
      <c:valAx>
        <c:axId val="81319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52703"/>
        <c:crosses val="autoZero"/>
        <c:crossBetween val="midCat"/>
      </c:valAx>
      <c:valAx>
        <c:axId val="81345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Houly Power Demand (kW) x</a:t>
                </a:r>
                <a:r>
                  <a:rPr lang="en-GB" baseline="0"/>
                  <a:t> 10 </a:t>
                </a:r>
                <a:r>
                  <a:rPr lang="en-GB" baseline="30000"/>
                  <a:t>7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90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436376698119805"/>
          <c:y val="5.2719675693277488E-4"/>
          <c:w val="0.3085981344480434"/>
          <c:h val="0.298013303069871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Heat Demand</a:t>
            </a:r>
            <a:r>
              <a:rPr lang="en-GB" b="1" baseline="0"/>
              <a:t> (kWh)</a:t>
            </a:r>
            <a:endParaRPr lang="en-GB" b="1"/>
          </a:p>
        </c:rich>
      </c:tx>
      <c:layout>
        <c:manualLayout>
          <c:xMode val="edge"/>
          <c:yMode val="edge"/>
          <c:x val="0.41692073625959142"/>
          <c:y val="0.1121837075959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144181221407798E-2"/>
          <c:y val="1.0542264270708963E-2"/>
          <c:w val="0.91077498681995206"/>
          <c:h val="0.79975350250124688"/>
        </c:manualLayout>
      </c:layout>
      <c:line3DChart>
        <c:grouping val="standard"/>
        <c:varyColors val="0"/>
        <c:ser>
          <c:idx val="0"/>
          <c:order val="0"/>
          <c:tx>
            <c:strRef>
              <c:f>'DC Cooler Heat Released'!$F$9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'DC Cooler Heat Released'!$B$10:$B$177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</c:numCache>
            </c:numRef>
          </c:cat>
          <c:val>
            <c:numRef>
              <c:f>'DC Cooler Heat Released'!$F$10:$F$177</c:f>
              <c:numCache>
                <c:formatCode>0.00</c:formatCode>
                <c:ptCount val="168"/>
                <c:pt idx="0">
                  <c:v>2.1419999999999999</c:v>
                </c:pt>
                <c:pt idx="1">
                  <c:v>2.016</c:v>
                </c:pt>
                <c:pt idx="2">
                  <c:v>2.1419999999999999</c:v>
                </c:pt>
                <c:pt idx="3">
                  <c:v>2.2679999999999998</c:v>
                </c:pt>
                <c:pt idx="4">
                  <c:v>2.5829999999999997</c:v>
                </c:pt>
                <c:pt idx="5">
                  <c:v>2.7719999999999994</c:v>
                </c:pt>
                <c:pt idx="6">
                  <c:v>2.9609999999999994</c:v>
                </c:pt>
                <c:pt idx="7">
                  <c:v>3.149999999999999</c:v>
                </c:pt>
                <c:pt idx="8">
                  <c:v>3.3389999999999991</c:v>
                </c:pt>
                <c:pt idx="9">
                  <c:v>3.5279999999999987</c:v>
                </c:pt>
                <c:pt idx="10">
                  <c:v>3.7169999999999987</c:v>
                </c:pt>
                <c:pt idx="11">
                  <c:v>3.9059999999999988</c:v>
                </c:pt>
                <c:pt idx="12">
                  <c:v>4.0949999999999998</c:v>
                </c:pt>
                <c:pt idx="13">
                  <c:v>4.2839999999999998</c:v>
                </c:pt>
                <c:pt idx="14">
                  <c:v>4.1579999999999995</c:v>
                </c:pt>
                <c:pt idx="15">
                  <c:v>4.3259999999999996</c:v>
                </c:pt>
                <c:pt idx="16">
                  <c:v>4.9139999999999997</c:v>
                </c:pt>
                <c:pt idx="17">
                  <c:v>4.7879999999999994</c:v>
                </c:pt>
                <c:pt idx="18">
                  <c:v>5.0399999999999991</c:v>
                </c:pt>
                <c:pt idx="19">
                  <c:v>4.7879999999999994</c:v>
                </c:pt>
                <c:pt idx="20">
                  <c:v>5.1659999999999995</c:v>
                </c:pt>
                <c:pt idx="21">
                  <c:v>4.5359999999999996</c:v>
                </c:pt>
                <c:pt idx="22">
                  <c:v>3.9059999999999988</c:v>
                </c:pt>
                <c:pt idx="23">
                  <c:v>3.2759999999999989</c:v>
                </c:pt>
                <c:pt idx="24">
                  <c:v>2.1419999999999999</c:v>
                </c:pt>
                <c:pt idx="25">
                  <c:v>2.016</c:v>
                </c:pt>
                <c:pt idx="26">
                  <c:v>2.1671999999999998</c:v>
                </c:pt>
                <c:pt idx="27">
                  <c:v>2.2679999999999998</c:v>
                </c:pt>
                <c:pt idx="28">
                  <c:v>2.5019999999999998</c:v>
                </c:pt>
                <c:pt idx="29">
                  <c:v>2.6640000000000001</c:v>
                </c:pt>
                <c:pt idx="30">
                  <c:v>2.8259999999999996</c:v>
                </c:pt>
                <c:pt idx="31">
                  <c:v>2.988</c:v>
                </c:pt>
                <c:pt idx="32">
                  <c:v>3.1499999999999995</c:v>
                </c:pt>
                <c:pt idx="33">
                  <c:v>3.3119999999999998</c:v>
                </c:pt>
                <c:pt idx="34">
                  <c:v>3.4739999999999998</c:v>
                </c:pt>
                <c:pt idx="35">
                  <c:v>3.6359999999999997</c:v>
                </c:pt>
                <c:pt idx="36">
                  <c:v>3.7979999999999992</c:v>
                </c:pt>
                <c:pt idx="37">
                  <c:v>3.9599999999999995</c:v>
                </c:pt>
                <c:pt idx="38">
                  <c:v>4.1219999999999999</c:v>
                </c:pt>
                <c:pt idx="39">
                  <c:v>4.2839999999999998</c:v>
                </c:pt>
                <c:pt idx="40">
                  <c:v>4.1579999999999995</c:v>
                </c:pt>
                <c:pt idx="41">
                  <c:v>4.41</c:v>
                </c:pt>
                <c:pt idx="42">
                  <c:v>4.6619999999999999</c:v>
                </c:pt>
                <c:pt idx="43">
                  <c:v>4.7879999999999994</c:v>
                </c:pt>
                <c:pt idx="44">
                  <c:v>5.1659999999999995</c:v>
                </c:pt>
                <c:pt idx="45">
                  <c:v>4.5359999999999996</c:v>
                </c:pt>
                <c:pt idx="46">
                  <c:v>3.9059999999999988</c:v>
                </c:pt>
                <c:pt idx="47">
                  <c:v>3.2759999999999989</c:v>
                </c:pt>
                <c:pt idx="48">
                  <c:v>2.1419999999999999</c:v>
                </c:pt>
                <c:pt idx="49">
                  <c:v>2.016</c:v>
                </c:pt>
                <c:pt idx="50">
                  <c:v>2.1419999999999999</c:v>
                </c:pt>
                <c:pt idx="51">
                  <c:v>2.2679999999999998</c:v>
                </c:pt>
                <c:pt idx="52">
                  <c:v>2.5393846153846149</c:v>
                </c:pt>
                <c:pt idx="53">
                  <c:v>2.7138461538461538</c:v>
                </c:pt>
                <c:pt idx="54">
                  <c:v>2.8883076923076918</c:v>
                </c:pt>
                <c:pt idx="55">
                  <c:v>3.0627692307692298</c:v>
                </c:pt>
                <c:pt idx="56">
                  <c:v>3.2372307692307687</c:v>
                </c:pt>
                <c:pt idx="57">
                  <c:v>3.4116923076923071</c:v>
                </c:pt>
                <c:pt idx="58">
                  <c:v>3.5861538461538456</c:v>
                </c:pt>
                <c:pt idx="59">
                  <c:v>3.760615384615384</c:v>
                </c:pt>
                <c:pt idx="60">
                  <c:v>3.935076923076922</c:v>
                </c:pt>
                <c:pt idx="61">
                  <c:v>4.1095384615384614</c:v>
                </c:pt>
                <c:pt idx="62">
                  <c:v>4.2839999999999998</c:v>
                </c:pt>
                <c:pt idx="63">
                  <c:v>4.1579999999999995</c:v>
                </c:pt>
                <c:pt idx="64">
                  <c:v>4.3848000000000003</c:v>
                </c:pt>
                <c:pt idx="65">
                  <c:v>4.6116000000000001</c:v>
                </c:pt>
                <c:pt idx="66">
                  <c:v>5.0399999999999991</c:v>
                </c:pt>
                <c:pt idx="67">
                  <c:v>5.0399999999999991</c:v>
                </c:pt>
                <c:pt idx="68">
                  <c:v>5.2919999999999998</c:v>
                </c:pt>
                <c:pt idx="69">
                  <c:v>4.6368</c:v>
                </c:pt>
                <c:pt idx="70">
                  <c:v>3.9815999999999998</c:v>
                </c:pt>
                <c:pt idx="71">
                  <c:v>3.3263999999999996</c:v>
                </c:pt>
                <c:pt idx="72">
                  <c:v>2.1419999999999999</c:v>
                </c:pt>
                <c:pt idx="73">
                  <c:v>2.016</c:v>
                </c:pt>
                <c:pt idx="74">
                  <c:v>2.1419999999999999</c:v>
                </c:pt>
                <c:pt idx="75">
                  <c:v>2.2679999999999998</c:v>
                </c:pt>
                <c:pt idx="76">
                  <c:v>2.5199999999999996</c:v>
                </c:pt>
                <c:pt idx="77">
                  <c:v>2.6879999999999997</c:v>
                </c:pt>
                <c:pt idx="78">
                  <c:v>2.8559999999999994</c:v>
                </c:pt>
                <c:pt idx="79">
                  <c:v>3.0239999999999996</c:v>
                </c:pt>
                <c:pt idx="80">
                  <c:v>3.1919999999999993</c:v>
                </c:pt>
                <c:pt idx="81">
                  <c:v>3.3599999999999994</c:v>
                </c:pt>
                <c:pt idx="82">
                  <c:v>3.5279999999999996</c:v>
                </c:pt>
                <c:pt idx="83">
                  <c:v>3.6959999999999997</c:v>
                </c:pt>
                <c:pt idx="84">
                  <c:v>3.863999999999999</c:v>
                </c:pt>
                <c:pt idx="85">
                  <c:v>4.032</c:v>
                </c:pt>
                <c:pt idx="86">
                  <c:v>3.9059999999999997</c:v>
                </c:pt>
                <c:pt idx="87">
                  <c:v>4.2</c:v>
                </c:pt>
                <c:pt idx="88">
                  <c:v>4.4939999999999998</c:v>
                </c:pt>
                <c:pt idx="89">
                  <c:v>4.7879999999999994</c:v>
                </c:pt>
                <c:pt idx="90">
                  <c:v>4.4414999999999996</c:v>
                </c:pt>
                <c:pt idx="91">
                  <c:v>4.0949999999999998</c:v>
                </c:pt>
                <c:pt idx="92">
                  <c:v>3.7484999999999999</c:v>
                </c:pt>
                <c:pt idx="93">
                  <c:v>3.4020000000000001</c:v>
                </c:pt>
                <c:pt idx="94">
                  <c:v>3.0555000000000003</c:v>
                </c:pt>
                <c:pt idx="95">
                  <c:v>2.5199999999999996</c:v>
                </c:pt>
                <c:pt idx="96">
                  <c:v>2.1419999999999999</c:v>
                </c:pt>
                <c:pt idx="97">
                  <c:v>2.016</c:v>
                </c:pt>
                <c:pt idx="98">
                  <c:v>2.1419999999999999</c:v>
                </c:pt>
                <c:pt idx="99">
                  <c:v>2.2679999999999998</c:v>
                </c:pt>
                <c:pt idx="100">
                  <c:v>2.4970909090909088</c:v>
                </c:pt>
                <c:pt idx="101">
                  <c:v>2.6574545454545451</c:v>
                </c:pt>
                <c:pt idx="102">
                  <c:v>2.8178181818181818</c:v>
                </c:pt>
                <c:pt idx="103">
                  <c:v>2.978181818181818</c:v>
                </c:pt>
                <c:pt idx="104">
                  <c:v>3.1385454545454543</c:v>
                </c:pt>
                <c:pt idx="105">
                  <c:v>3.2989090909090906</c:v>
                </c:pt>
                <c:pt idx="106">
                  <c:v>3.4592727272727268</c:v>
                </c:pt>
                <c:pt idx="107">
                  <c:v>3.619636363636364</c:v>
                </c:pt>
                <c:pt idx="108">
                  <c:v>3.7800000000000002</c:v>
                </c:pt>
                <c:pt idx="109">
                  <c:v>3.7080000000000002</c:v>
                </c:pt>
                <c:pt idx="110">
                  <c:v>3.6360000000000006</c:v>
                </c:pt>
                <c:pt idx="111">
                  <c:v>3.5640000000000001</c:v>
                </c:pt>
                <c:pt idx="112">
                  <c:v>3.4919999999999995</c:v>
                </c:pt>
                <c:pt idx="113">
                  <c:v>3.42</c:v>
                </c:pt>
                <c:pt idx="114">
                  <c:v>3.3480000000000003</c:v>
                </c:pt>
                <c:pt idx="115">
                  <c:v>3.2759999999999998</c:v>
                </c:pt>
                <c:pt idx="116">
                  <c:v>3.5279999999999996</c:v>
                </c:pt>
                <c:pt idx="117">
                  <c:v>3.1499999999999995</c:v>
                </c:pt>
                <c:pt idx="118">
                  <c:v>2.7719999999999998</c:v>
                </c:pt>
                <c:pt idx="119">
                  <c:v>2.3939999999999997</c:v>
                </c:pt>
                <c:pt idx="120">
                  <c:v>2.016</c:v>
                </c:pt>
                <c:pt idx="121">
                  <c:v>2.016</c:v>
                </c:pt>
                <c:pt idx="122">
                  <c:v>2.16</c:v>
                </c:pt>
                <c:pt idx="123">
                  <c:v>2.3039999999999998</c:v>
                </c:pt>
                <c:pt idx="124">
                  <c:v>2.448</c:v>
                </c:pt>
                <c:pt idx="125">
                  <c:v>2.5920000000000001</c:v>
                </c:pt>
                <c:pt idx="126">
                  <c:v>2.7360000000000002</c:v>
                </c:pt>
                <c:pt idx="127">
                  <c:v>2.8800000000000003</c:v>
                </c:pt>
                <c:pt idx="128">
                  <c:v>3.024</c:v>
                </c:pt>
                <c:pt idx="129">
                  <c:v>3.1680000000000001</c:v>
                </c:pt>
                <c:pt idx="130">
                  <c:v>3.3120000000000003</c:v>
                </c:pt>
                <c:pt idx="131">
                  <c:v>3.4560000000000004</c:v>
                </c:pt>
                <c:pt idx="132">
                  <c:v>3.5279999999999996</c:v>
                </c:pt>
                <c:pt idx="133">
                  <c:v>3.5279999999999996</c:v>
                </c:pt>
                <c:pt idx="134">
                  <c:v>3.8880000000000003</c:v>
                </c:pt>
                <c:pt idx="135">
                  <c:v>4.032</c:v>
                </c:pt>
                <c:pt idx="136">
                  <c:v>3.8304</c:v>
                </c:pt>
                <c:pt idx="137">
                  <c:v>3.6288</c:v>
                </c:pt>
                <c:pt idx="138">
                  <c:v>3.5279999999999996</c:v>
                </c:pt>
                <c:pt idx="139">
                  <c:v>3.2255999999999991</c:v>
                </c:pt>
                <c:pt idx="140">
                  <c:v>3.0239999999999991</c:v>
                </c:pt>
                <c:pt idx="141">
                  <c:v>2.8223999999999996</c:v>
                </c:pt>
                <c:pt idx="142">
                  <c:v>2.2679999999999998</c:v>
                </c:pt>
                <c:pt idx="143">
                  <c:v>2.1419999999999999</c:v>
                </c:pt>
                <c:pt idx="144">
                  <c:v>2.016</c:v>
                </c:pt>
                <c:pt idx="145">
                  <c:v>2.016</c:v>
                </c:pt>
                <c:pt idx="146">
                  <c:v>2.1420000000000003</c:v>
                </c:pt>
                <c:pt idx="147">
                  <c:v>2.2679999999999998</c:v>
                </c:pt>
                <c:pt idx="148">
                  <c:v>2.3939999999999997</c:v>
                </c:pt>
                <c:pt idx="149">
                  <c:v>2.5199999999999996</c:v>
                </c:pt>
                <c:pt idx="150">
                  <c:v>2.6459999999999999</c:v>
                </c:pt>
                <c:pt idx="151">
                  <c:v>2.7719999999999998</c:v>
                </c:pt>
                <c:pt idx="152">
                  <c:v>2.8980000000000001</c:v>
                </c:pt>
                <c:pt idx="153">
                  <c:v>3.024</c:v>
                </c:pt>
                <c:pt idx="154">
                  <c:v>3.1500000000000004</c:v>
                </c:pt>
                <c:pt idx="155">
                  <c:v>3.2760000000000007</c:v>
                </c:pt>
                <c:pt idx="156">
                  <c:v>3.4020000000000006</c:v>
                </c:pt>
                <c:pt idx="157">
                  <c:v>3.5280000000000009</c:v>
                </c:pt>
                <c:pt idx="158">
                  <c:v>3.4020000000000001</c:v>
                </c:pt>
                <c:pt idx="159">
                  <c:v>3.5279999999999996</c:v>
                </c:pt>
                <c:pt idx="160">
                  <c:v>4.032</c:v>
                </c:pt>
                <c:pt idx="161">
                  <c:v>3.9059999999999997</c:v>
                </c:pt>
                <c:pt idx="162">
                  <c:v>4.1579999999999995</c:v>
                </c:pt>
                <c:pt idx="163">
                  <c:v>3.8807999999999998</c:v>
                </c:pt>
                <c:pt idx="164">
                  <c:v>3.6036000000000001</c:v>
                </c:pt>
                <c:pt idx="165">
                  <c:v>3.3263999999999996</c:v>
                </c:pt>
                <c:pt idx="166">
                  <c:v>3.0491999999999999</c:v>
                </c:pt>
                <c:pt idx="167">
                  <c:v>2.7719999999999998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8-3149-9B74-CE33071CDE68}"/>
            </c:ext>
          </c:extLst>
        </c:ser>
        <c:ser>
          <c:idx val="1"/>
          <c:order val="1"/>
          <c:tx>
            <c:strRef>
              <c:f>'DC Cooler Heat Released'!$G$9</c:f>
              <c:strCache>
                <c:ptCount val="1"/>
                <c:pt idx="0">
                  <c:v>Spring/Autumn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'DC Cooler Heat Released'!$B$10:$B$177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</c:numCache>
            </c:numRef>
          </c:cat>
          <c:val>
            <c:numRef>
              <c:f>'DC Cooler Heat Released'!$G$10:$G$177</c:f>
              <c:numCache>
                <c:formatCode>0.0</c:formatCode>
                <c:ptCount val="168"/>
                <c:pt idx="0">
                  <c:v>2.3460000000000001</c:v>
                </c:pt>
                <c:pt idx="1">
                  <c:v>2.2080000000000002</c:v>
                </c:pt>
                <c:pt idx="2">
                  <c:v>2.3460000000000001</c:v>
                </c:pt>
                <c:pt idx="3">
                  <c:v>2.484</c:v>
                </c:pt>
                <c:pt idx="4">
                  <c:v>2.8289999999999997</c:v>
                </c:pt>
                <c:pt idx="5">
                  <c:v>3.0359999999999996</c:v>
                </c:pt>
                <c:pt idx="6">
                  <c:v>3.2429999999999994</c:v>
                </c:pt>
                <c:pt idx="7">
                  <c:v>3.4499999999999988</c:v>
                </c:pt>
                <c:pt idx="8">
                  <c:v>3.6569999999999991</c:v>
                </c:pt>
                <c:pt idx="9">
                  <c:v>3.863999999999999</c:v>
                </c:pt>
                <c:pt idx="10">
                  <c:v>4.0709999999999988</c:v>
                </c:pt>
                <c:pt idx="11">
                  <c:v>4.2779999999999987</c:v>
                </c:pt>
                <c:pt idx="12">
                  <c:v>4.4850000000000003</c:v>
                </c:pt>
                <c:pt idx="13">
                  <c:v>4.6920000000000002</c:v>
                </c:pt>
                <c:pt idx="14">
                  <c:v>4.5539999999999994</c:v>
                </c:pt>
                <c:pt idx="15">
                  <c:v>4.7379999999999995</c:v>
                </c:pt>
                <c:pt idx="16">
                  <c:v>5.3819999999999997</c:v>
                </c:pt>
                <c:pt idx="17">
                  <c:v>5.2439999999999998</c:v>
                </c:pt>
                <c:pt idx="18">
                  <c:v>5.52</c:v>
                </c:pt>
                <c:pt idx="19">
                  <c:v>5.2439999999999998</c:v>
                </c:pt>
                <c:pt idx="20">
                  <c:v>5.6579999999999995</c:v>
                </c:pt>
                <c:pt idx="21">
                  <c:v>4.968</c:v>
                </c:pt>
                <c:pt idx="22">
                  <c:v>4.2779999999999987</c:v>
                </c:pt>
                <c:pt idx="23">
                  <c:v>3.5879999999999992</c:v>
                </c:pt>
                <c:pt idx="24">
                  <c:v>2.3460000000000001</c:v>
                </c:pt>
                <c:pt idx="25">
                  <c:v>2.2080000000000002</c:v>
                </c:pt>
                <c:pt idx="26">
                  <c:v>2.3735999999999997</c:v>
                </c:pt>
                <c:pt idx="27">
                  <c:v>2.484</c:v>
                </c:pt>
                <c:pt idx="28">
                  <c:v>2.7402857142857142</c:v>
                </c:pt>
                <c:pt idx="29">
                  <c:v>2.9177142857142857</c:v>
                </c:pt>
                <c:pt idx="30">
                  <c:v>3.0951428571428572</c:v>
                </c:pt>
                <c:pt idx="31">
                  <c:v>3.2725714285714287</c:v>
                </c:pt>
                <c:pt idx="32">
                  <c:v>3.4499999999999997</c:v>
                </c:pt>
                <c:pt idx="33">
                  <c:v>3.6274285714285712</c:v>
                </c:pt>
                <c:pt idx="34">
                  <c:v>3.8048571428571427</c:v>
                </c:pt>
                <c:pt idx="35">
                  <c:v>3.9822857142857147</c:v>
                </c:pt>
                <c:pt idx="36">
                  <c:v>4.1597142857142853</c:v>
                </c:pt>
                <c:pt idx="37">
                  <c:v>4.3371428571428572</c:v>
                </c:pt>
                <c:pt idx="38">
                  <c:v>4.5145714285714282</c:v>
                </c:pt>
                <c:pt idx="39">
                  <c:v>4.6920000000000002</c:v>
                </c:pt>
                <c:pt idx="40">
                  <c:v>4.5539999999999994</c:v>
                </c:pt>
                <c:pt idx="41">
                  <c:v>4.83</c:v>
                </c:pt>
                <c:pt idx="42">
                  <c:v>5.1059999999999999</c:v>
                </c:pt>
                <c:pt idx="43">
                  <c:v>5.2439999999999998</c:v>
                </c:pt>
                <c:pt idx="44">
                  <c:v>5.6579999999999995</c:v>
                </c:pt>
                <c:pt idx="45">
                  <c:v>4.968</c:v>
                </c:pt>
                <c:pt idx="46">
                  <c:v>4.2779999999999987</c:v>
                </c:pt>
                <c:pt idx="47">
                  <c:v>3.5879999999999992</c:v>
                </c:pt>
                <c:pt idx="48">
                  <c:v>2.3460000000000001</c:v>
                </c:pt>
                <c:pt idx="49">
                  <c:v>2.2080000000000002</c:v>
                </c:pt>
                <c:pt idx="50">
                  <c:v>2.3460000000000001</c:v>
                </c:pt>
                <c:pt idx="51">
                  <c:v>2.484</c:v>
                </c:pt>
                <c:pt idx="52">
                  <c:v>2.7812307692307692</c:v>
                </c:pt>
                <c:pt idx="53">
                  <c:v>2.9723076923076923</c:v>
                </c:pt>
                <c:pt idx="54">
                  <c:v>3.163384615384615</c:v>
                </c:pt>
                <c:pt idx="55">
                  <c:v>3.3544615384615377</c:v>
                </c:pt>
                <c:pt idx="56">
                  <c:v>3.5455384615384609</c:v>
                </c:pt>
                <c:pt idx="57">
                  <c:v>3.736615384615384</c:v>
                </c:pt>
                <c:pt idx="58">
                  <c:v>3.9276923076923071</c:v>
                </c:pt>
                <c:pt idx="59">
                  <c:v>4.1187692307692307</c:v>
                </c:pt>
                <c:pt idx="60">
                  <c:v>4.309846153846153</c:v>
                </c:pt>
                <c:pt idx="61">
                  <c:v>4.500923076923077</c:v>
                </c:pt>
                <c:pt idx="62">
                  <c:v>4.6920000000000002</c:v>
                </c:pt>
                <c:pt idx="63">
                  <c:v>4.5539999999999994</c:v>
                </c:pt>
                <c:pt idx="64">
                  <c:v>4.8024000000000004</c:v>
                </c:pt>
                <c:pt idx="65">
                  <c:v>5.0507999999999997</c:v>
                </c:pt>
                <c:pt idx="66">
                  <c:v>5.52</c:v>
                </c:pt>
                <c:pt idx="67">
                  <c:v>5.52</c:v>
                </c:pt>
                <c:pt idx="68">
                  <c:v>5.7960000000000003</c:v>
                </c:pt>
                <c:pt idx="69">
                  <c:v>5.0784000000000002</c:v>
                </c:pt>
                <c:pt idx="70">
                  <c:v>4.3608000000000002</c:v>
                </c:pt>
                <c:pt idx="71">
                  <c:v>3.6431999999999998</c:v>
                </c:pt>
                <c:pt idx="72">
                  <c:v>2.3460000000000001</c:v>
                </c:pt>
                <c:pt idx="73">
                  <c:v>2.2080000000000002</c:v>
                </c:pt>
                <c:pt idx="74">
                  <c:v>2.3460000000000001</c:v>
                </c:pt>
                <c:pt idx="75">
                  <c:v>2.484</c:v>
                </c:pt>
                <c:pt idx="76">
                  <c:v>2.76</c:v>
                </c:pt>
                <c:pt idx="77">
                  <c:v>2.944</c:v>
                </c:pt>
                <c:pt idx="78">
                  <c:v>3.1279999999999997</c:v>
                </c:pt>
                <c:pt idx="79">
                  <c:v>3.3119999999999998</c:v>
                </c:pt>
                <c:pt idx="80">
                  <c:v>3.4959999999999996</c:v>
                </c:pt>
                <c:pt idx="81">
                  <c:v>3.6799999999999997</c:v>
                </c:pt>
                <c:pt idx="82">
                  <c:v>3.8639999999999999</c:v>
                </c:pt>
                <c:pt idx="83">
                  <c:v>4.048</c:v>
                </c:pt>
                <c:pt idx="84">
                  <c:v>4.2319999999999993</c:v>
                </c:pt>
                <c:pt idx="85">
                  <c:v>4.4160000000000004</c:v>
                </c:pt>
                <c:pt idx="86">
                  <c:v>4.2779999999999996</c:v>
                </c:pt>
                <c:pt idx="87">
                  <c:v>4.6000000000000005</c:v>
                </c:pt>
                <c:pt idx="88">
                  <c:v>4.9219999999999997</c:v>
                </c:pt>
                <c:pt idx="89">
                  <c:v>5.2439999999999998</c:v>
                </c:pt>
                <c:pt idx="90">
                  <c:v>4.8644999999999996</c:v>
                </c:pt>
                <c:pt idx="91">
                  <c:v>4.4850000000000003</c:v>
                </c:pt>
                <c:pt idx="92">
                  <c:v>4.1055000000000001</c:v>
                </c:pt>
                <c:pt idx="93">
                  <c:v>3.7260000000000004</c:v>
                </c:pt>
                <c:pt idx="94">
                  <c:v>3.3465000000000007</c:v>
                </c:pt>
                <c:pt idx="95">
                  <c:v>2.76</c:v>
                </c:pt>
                <c:pt idx="96">
                  <c:v>2.3460000000000001</c:v>
                </c:pt>
                <c:pt idx="97">
                  <c:v>2.2080000000000002</c:v>
                </c:pt>
                <c:pt idx="98">
                  <c:v>2.3460000000000001</c:v>
                </c:pt>
                <c:pt idx="99">
                  <c:v>2.484</c:v>
                </c:pt>
                <c:pt idx="100">
                  <c:v>2.734909090909091</c:v>
                </c:pt>
                <c:pt idx="101">
                  <c:v>2.9105454545454545</c:v>
                </c:pt>
                <c:pt idx="102">
                  <c:v>3.0861818181818181</c:v>
                </c:pt>
                <c:pt idx="103">
                  <c:v>3.2618181818181822</c:v>
                </c:pt>
                <c:pt idx="104">
                  <c:v>3.4374545454545458</c:v>
                </c:pt>
                <c:pt idx="105">
                  <c:v>3.6130909090909089</c:v>
                </c:pt>
                <c:pt idx="106">
                  <c:v>3.7887272727272725</c:v>
                </c:pt>
                <c:pt idx="107">
                  <c:v>3.964363636363637</c:v>
                </c:pt>
                <c:pt idx="108">
                  <c:v>4.1400000000000006</c:v>
                </c:pt>
                <c:pt idx="109">
                  <c:v>4.0611428571428574</c:v>
                </c:pt>
                <c:pt idx="110">
                  <c:v>3.9822857142857151</c:v>
                </c:pt>
                <c:pt idx="111">
                  <c:v>3.9034285714285719</c:v>
                </c:pt>
                <c:pt idx="112">
                  <c:v>3.8245714285714287</c:v>
                </c:pt>
                <c:pt idx="113">
                  <c:v>3.745714285714286</c:v>
                </c:pt>
                <c:pt idx="114">
                  <c:v>3.6668571428571433</c:v>
                </c:pt>
                <c:pt idx="115">
                  <c:v>3.5880000000000001</c:v>
                </c:pt>
                <c:pt idx="116">
                  <c:v>3.8639999999999999</c:v>
                </c:pt>
                <c:pt idx="117">
                  <c:v>3.4499999999999997</c:v>
                </c:pt>
                <c:pt idx="118">
                  <c:v>3.036</c:v>
                </c:pt>
                <c:pt idx="119">
                  <c:v>2.6219999999999999</c:v>
                </c:pt>
                <c:pt idx="120">
                  <c:v>2.2080000000000002</c:v>
                </c:pt>
                <c:pt idx="121">
                  <c:v>2.2080000000000002</c:v>
                </c:pt>
                <c:pt idx="122">
                  <c:v>2.3657142857142861</c:v>
                </c:pt>
                <c:pt idx="123">
                  <c:v>2.5234285714285716</c:v>
                </c:pt>
                <c:pt idx="124">
                  <c:v>2.6811428571428575</c:v>
                </c:pt>
                <c:pt idx="125">
                  <c:v>2.8388571428571434</c:v>
                </c:pt>
                <c:pt idx="126">
                  <c:v>2.9965714285714289</c:v>
                </c:pt>
                <c:pt idx="127">
                  <c:v>3.1542857142857148</c:v>
                </c:pt>
                <c:pt idx="128">
                  <c:v>3.3120000000000003</c:v>
                </c:pt>
                <c:pt idx="129">
                  <c:v>3.4697142857142862</c:v>
                </c:pt>
                <c:pt idx="130">
                  <c:v>3.6274285714285721</c:v>
                </c:pt>
                <c:pt idx="131">
                  <c:v>3.785142857142858</c:v>
                </c:pt>
                <c:pt idx="132">
                  <c:v>3.8639999999999999</c:v>
                </c:pt>
                <c:pt idx="133">
                  <c:v>3.8639999999999999</c:v>
                </c:pt>
                <c:pt idx="134">
                  <c:v>4.2582857142857149</c:v>
                </c:pt>
                <c:pt idx="135">
                  <c:v>4.4160000000000004</c:v>
                </c:pt>
                <c:pt idx="136">
                  <c:v>4.1951999999999998</c:v>
                </c:pt>
                <c:pt idx="137">
                  <c:v>3.9744000000000002</c:v>
                </c:pt>
                <c:pt idx="138">
                  <c:v>3.8639999999999999</c:v>
                </c:pt>
                <c:pt idx="139">
                  <c:v>3.5327999999999995</c:v>
                </c:pt>
                <c:pt idx="140">
                  <c:v>3.3119999999999994</c:v>
                </c:pt>
                <c:pt idx="141">
                  <c:v>3.0911999999999997</c:v>
                </c:pt>
                <c:pt idx="142">
                  <c:v>2.484</c:v>
                </c:pt>
                <c:pt idx="143">
                  <c:v>2.3460000000000001</c:v>
                </c:pt>
                <c:pt idx="144">
                  <c:v>2.2080000000000002</c:v>
                </c:pt>
                <c:pt idx="145">
                  <c:v>2.2080000000000002</c:v>
                </c:pt>
                <c:pt idx="146">
                  <c:v>2.3460000000000005</c:v>
                </c:pt>
                <c:pt idx="147">
                  <c:v>2.484</c:v>
                </c:pt>
                <c:pt idx="148">
                  <c:v>2.6219999999999999</c:v>
                </c:pt>
                <c:pt idx="149">
                  <c:v>2.76</c:v>
                </c:pt>
                <c:pt idx="150">
                  <c:v>2.8980000000000001</c:v>
                </c:pt>
                <c:pt idx="151">
                  <c:v>3.036</c:v>
                </c:pt>
                <c:pt idx="152">
                  <c:v>3.1740000000000004</c:v>
                </c:pt>
                <c:pt idx="153">
                  <c:v>3.3120000000000003</c:v>
                </c:pt>
                <c:pt idx="154">
                  <c:v>3.4500000000000006</c:v>
                </c:pt>
                <c:pt idx="155">
                  <c:v>3.588000000000001</c:v>
                </c:pt>
                <c:pt idx="156">
                  <c:v>3.7260000000000009</c:v>
                </c:pt>
                <c:pt idx="157">
                  <c:v>3.8640000000000012</c:v>
                </c:pt>
                <c:pt idx="158">
                  <c:v>3.7260000000000004</c:v>
                </c:pt>
                <c:pt idx="159">
                  <c:v>3.8639999999999999</c:v>
                </c:pt>
                <c:pt idx="160">
                  <c:v>4.4160000000000004</c:v>
                </c:pt>
                <c:pt idx="161">
                  <c:v>4.2779999999999996</c:v>
                </c:pt>
                <c:pt idx="162">
                  <c:v>4.5539999999999994</c:v>
                </c:pt>
                <c:pt idx="163">
                  <c:v>4.2504</c:v>
                </c:pt>
                <c:pt idx="164">
                  <c:v>3.9468000000000001</c:v>
                </c:pt>
                <c:pt idx="165">
                  <c:v>3.6431999999999998</c:v>
                </c:pt>
                <c:pt idx="166">
                  <c:v>3.3396000000000003</c:v>
                </c:pt>
                <c:pt idx="167">
                  <c:v>3.036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68-3149-9B74-CE33071CDE68}"/>
            </c:ext>
          </c:extLst>
        </c:ser>
        <c:ser>
          <c:idx val="2"/>
          <c:order val="2"/>
          <c:tx>
            <c:strRef>
              <c:f>'DC Cooler Heat Released'!$H$9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'DC Cooler Heat Released'!$B$10:$B$177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</c:numCache>
            </c:numRef>
          </c:cat>
          <c:val>
            <c:numRef>
              <c:f>'DC Cooler Heat Released'!$H$10:$H$177</c:f>
              <c:numCache>
                <c:formatCode>0.0</c:formatCode>
                <c:ptCount val="168"/>
                <c:pt idx="0">
                  <c:v>2.5499999999999998</c:v>
                </c:pt>
                <c:pt idx="1">
                  <c:v>2.4</c:v>
                </c:pt>
                <c:pt idx="2">
                  <c:v>2.5499999999999998</c:v>
                </c:pt>
                <c:pt idx="3">
                  <c:v>2.7</c:v>
                </c:pt>
                <c:pt idx="4">
                  <c:v>3.0749999999999997</c:v>
                </c:pt>
                <c:pt idx="5">
                  <c:v>3.2999999999999994</c:v>
                </c:pt>
                <c:pt idx="6">
                  <c:v>3.524999999999999</c:v>
                </c:pt>
                <c:pt idx="7">
                  <c:v>3.7499999999999987</c:v>
                </c:pt>
                <c:pt idx="8">
                  <c:v>3.9749999999999988</c:v>
                </c:pt>
                <c:pt idx="9">
                  <c:v>4.1999999999999984</c:v>
                </c:pt>
                <c:pt idx="10">
                  <c:v>4.4249999999999989</c:v>
                </c:pt>
                <c:pt idx="11">
                  <c:v>4.6499999999999986</c:v>
                </c:pt>
                <c:pt idx="12">
                  <c:v>4.875</c:v>
                </c:pt>
                <c:pt idx="13">
                  <c:v>5.0999999999999996</c:v>
                </c:pt>
                <c:pt idx="14">
                  <c:v>4.9499999999999993</c:v>
                </c:pt>
                <c:pt idx="15">
                  <c:v>5.1499999999999995</c:v>
                </c:pt>
                <c:pt idx="16">
                  <c:v>5.85</c:v>
                </c:pt>
                <c:pt idx="17">
                  <c:v>5.6999999999999993</c:v>
                </c:pt>
                <c:pt idx="18">
                  <c:v>6</c:v>
                </c:pt>
                <c:pt idx="19">
                  <c:v>5.6999999999999993</c:v>
                </c:pt>
                <c:pt idx="20">
                  <c:v>6.1499999999999995</c:v>
                </c:pt>
                <c:pt idx="21">
                  <c:v>5.3999999999999995</c:v>
                </c:pt>
                <c:pt idx="22">
                  <c:v>4.6499999999999986</c:v>
                </c:pt>
                <c:pt idx="23">
                  <c:v>3.899999999999999</c:v>
                </c:pt>
                <c:pt idx="24">
                  <c:v>2.5499999999999998</c:v>
                </c:pt>
                <c:pt idx="25">
                  <c:v>2.4</c:v>
                </c:pt>
                <c:pt idx="26">
                  <c:v>2.5799999999999996</c:v>
                </c:pt>
                <c:pt idx="27">
                  <c:v>2.7</c:v>
                </c:pt>
                <c:pt idx="28">
                  <c:v>2.9785714285714286</c:v>
                </c:pt>
                <c:pt idx="29">
                  <c:v>3.1714285714285713</c:v>
                </c:pt>
                <c:pt idx="30">
                  <c:v>3.3642857142857139</c:v>
                </c:pt>
                <c:pt idx="31">
                  <c:v>3.5571428571428569</c:v>
                </c:pt>
                <c:pt idx="32">
                  <c:v>3.7499999999999996</c:v>
                </c:pt>
                <c:pt idx="33">
                  <c:v>3.9428571428571426</c:v>
                </c:pt>
                <c:pt idx="34">
                  <c:v>4.1357142857142852</c:v>
                </c:pt>
                <c:pt idx="35">
                  <c:v>4.3285714285714283</c:v>
                </c:pt>
                <c:pt idx="36">
                  <c:v>4.5214285714285705</c:v>
                </c:pt>
                <c:pt idx="37">
                  <c:v>4.7142857142857135</c:v>
                </c:pt>
                <c:pt idx="38">
                  <c:v>4.9071428571428566</c:v>
                </c:pt>
                <c:pt idx="39">
                  <c:v>5.0999999999999996</c:v>
                </c:pt>
                <c:pt idx="40">
                  <c:v>4.9499999999999993</c:v>
                </c:pt>
                <c:pt idx="41">
                  <c:v>5.25</c:v>
                </c:pt>
                <c:pt idx="42">
                  <c:v>5.55</c:v>
                </c:pt>
                <c:pt idx="43">
                  <c:v>5.6999999999999993</c:v>
                </c:pt>
                <c:pt idx="44">
                  <c:v>6.1499999999999995</c:v>
                </c:pt>
                <c:pt idx="45">
                  <c:v>5.3999999999999995</c:v>
                </c:pt>
                <c:pt idx="46">
                  <c:v>4.6499999999999986</c:v>
                </c:pt>
                <c:pt idx="47">
                  <c:v>3.899999999999999</c:v>
                </c:pt>
                <c:pt idx="48">
                  <c:v>2.5499999999999998</c:v>
                </c:pt>
                <c:pt idx="49">
                  <c:v>2.4</c:v>
                </c:pt>
                <c:pt idx="50">
                  <c:v>2.5499999999999998</c:v>
                </c:pt>
                <c:pt idx="51">
                  <c:v>2.7</c:v>
                </c:pt>
                <c:pt idx="52">
                  <c:v>3.023076923076923</c:v>
                </c:pt>
                <c:pt idx="53">
                  <c:v>3.2307692307692304</c:v>
                </c:pt>
                <c:pt idx="54">
                  <c:v>3.4384615384615378</c:v>
                </c:pt>
                <c:pt idx="55">
                  <c:v>3.6461538461538452</c:v>
                </c:pt>
                <c:pt idx="56">
                  <c:v>3.853846153846153</c:v>
                </c:pt>
                <c:pt idx="57">
                  <c:v>4.0615384615384604</c:v>
                </c:pt>
                <c:pt idx="58">
                  <c:v>4.2692307692307683</c:v>
                </c:pt>
                <c:pt idx="59">
                  <c:v>4.4769230769230761</c:v>
                </c:pt>
                <c:pt idx="60">
                  <c:v>4.6846153846153831</c:v>
                </c:pt>
                <c:pt idx="61">
                  <c:v>4.8923076923076918</c:v>
                </c:pt>
                <c:pt idx="62">
                  <c:v>5.0999999999999996</c:v>
                </c:pt>
                <c:pt idx="63">
                  <c:v>4.9499999999999993</c:v>
                </c:pt>
                <c:pt idx="64">
                  <c:v>5.22</c:v>
                </c:pt>
                <c:pt idx="65">
                  <c:v>5.49</c:v>
                </c:pt>
                <c:pt idx="66">
                  <c:v>6</c:v>
                </c:pt>
                <c:pt idx="67">
                  <c:v>6</c:v>
                </c:pt>
                <c:pt idx="68">
                  <c:v>6.3</c:v>
                </c:pt>
                <c:pt idx="69">
                  <c:v>5.52</c:v>
                </c:pt>
                <c:pt idx="70">
                  <c:v>4.74</c:v>
                </c:pt>
                <c:pt idx="71">
                  <c:v>3.9599999999999995</c:v>
                </c:pt>
                <c:pt idx="72">
                  <c:v>2.5499999999999998</c:v>
                </c:pt>
                <c:pt idx="73">
                  <c:v>2.4</c:v>
                </c:pt>
                <c:pt idx="74">
                  <c:v>2.5499999999999998</c:v>
                </c:pt>
                <c:pt idx="75">
                  <c:v>2.7</c:v>
                </c:pt>
                <c:pt idx="76">
                  <c:v>3</c:v>
                </c:pt>
                <c:pt idx="77">
                  <c:v>3.1999999999999997</c:v>
                </c:pt>
                <c:pt idx="78">
                  <c:v>3.3999999999999995</c:v>
                </c:pt>
                <c:pt idx="79">
                  <c:v>3.5999999999999996</c:v>
                </c:pt>
                <c:pt idx="80">
                  <c:v>3.7999999999999994</c:v>
                </c:pt>
                <c:pt idx="81">
                  <c:v>3.9999999999999996</c:v>
                </c:pt>
                <c:pt idx="82">
                  <c:v>4.1999999999999993</c:v>
                </c:pt>
                <c:pt idx="83">
                  <c:v>4.3999999999999995</c:v>
                </c:pt>
                <c:pt idx="84">
                  <c:v>4.5999999999999988</c:v>
                </c:pt>
                <c:pt idx="85">
                  <c:v>4.8</c:v>
                </c:pt>
                <c:pt idx="86">
                  <c:v>4.6499999999999995</c:v>
                </c:pt>
                <c:pt idx="87">
                  <c:v>5</c:v>
                </c:pt>
                <c:pt idx="88">
                  <c:v>5.35</c:v>
                </c:pt>
                <c:pt idx="89">
                  <c:v>5.6999999999999993</c:v>
                </c:pt>
                <c:pt idx="90">
                  <c:v>5.2874999999999996</c:v>
                </c:pt>
                <c:pt idx="91">
                  <c:v>4.875</c:v>
                </c:pt>
                <c:pt idx="92">
                  <c:v>4.4624999999999995</c:v>
                </c:pt>
                <c:pt idx="93">
                  <c:v>4.05</c:v>
                </c:pt>
                <c:pt idx="94">
                  <c:v>3.6375000000000002</c:v>
                </c:pt>
                <c:pt idx="95">
                  <c:v>3</c:v>
                </c:pt>
                <c:pt idx="96">
                  <c:v>2.5499999999999998</c:v>
                </c:pt>
                <c:pt idx="97">
                  <c:v>2.4</c:v>
                </c:pt>
                <c:pt idx="98">
                  <c:v>2.5499999999999998</c:v>
                </c:pt>
                <c:pt idx="99">
                  <c:v>2.7</c:v>
                </c:pt>
                <c:pt idx="100">
                  <c:v>2.9727272727272727</c:v>
                </c:pt>
                <c:pt idx="101">
                  <c:v>3.1636363636363631</c:v>
                </c:pt>
                <c:pt idx="102">
                  <c:v>3.3545454545454545</c:v>
                </c:pt>
                <c:pt idx="103">
                  <c:v>3.5454545454545454</c:v>
                </c:pt>
                <c:pt idx="104">
                  <c:v>3.7363636363636363</c:v>
                </c:pt>
                <c:pt idx="105">
                  <c:v>3.9272727272727272</c:v>
                </c:pt>
                <c:pt idx="106">
                  <c:v>4.1181818181818182</c:v>
                </c:pt>
                <c:pt idx="107">
                  <c:v>4.3090909090909095</c:v>
                </c:pt>
                <c:pt idx="108">
                  <c:v>4.5</c:v>
                </c:pt>
                <c:pt idx="109">
                  <c:v>4.4142857142857146</c:v>
                </c:pt>
                <c:pt idx="110">
                  <c:v>4.3285714285714292</c:v>
                </c:pt>
                <c:pt idx="111">
                  <c:v>4.2428571428571429</c:v>
                </c:pt>
                <c:pt idx="112">
                  <c:v>4.1571428571428566</c:v>
                </c:pt>
                <c:pt idx="113">
                  <c:v>4.0714285714285712</c:v>
                </c:pt>
                <c:pt idx="114">
                  <c:v>3.9857142857142862</c:v>
                </c:pt>
                <c:pt idx="115">
                  <c:v>3.9</c:v>
                </c:pt>
                <c:pt idx="116">
                  <c:v>4.1999999999999993</c:v>
                </c:pt>
                <c:pt idx="117">
                  <c:v>3.7499999999999996</c:v>
                </c:pt>
                <c:pt idx="118">
                  <c:v>3.3</c:v>
                </c:pt>
                <c:pt idx="119">
                  <c:v>2.85</c:v>
                </c:pt>
                <c:pt idx="120">
                  <c:v>2.4</c:v>
                </c:pt>
                <c:pt idx="121">
                  <c:v>2.4</c:v>
                </c:pt>
                <c:pt idx="122">
                  <c:v>2.5714285714285716</c:v>
                </c:pt>
                <c:pt idx="123">
                  <c:v>2.7428571428571429</c:v>
                </c:pt>
                <c:pt idx="124">
                  <c:v>2.9142857142857146</c:v>
                </c:pt>
                <c:pt idx="125">
                  <c:v>3.0857142857142859</c:v>
                </c:pt>
                <c:pt idx="126">
                  <c:v>3.2571428571428571</c:v>
                </c:pt>
                <c:pt idx="127">
                  <c:v>3.4285714285714288</c:v>
                </c:pt>
                <c:pt idx="128">
                  <c:v>3.6</c:v>
                </c:pt>
                <c:pt idx="129">
                  <c:v>3.7714285714285718</c:v>
                </c:pt>
                <c:pt idx="130">
                  <c:v>3.9428571428571435</c:v>
                </c:pt>
                <c:pt idx="131">
                  <c:v>4.1142857142857148</c:v>
                </c:pt>
                <c:pt idx="132">
                  <c:v>4.1999999999999993</c:v>
                </c:pt>
                <c:pt idx="133">
                  <c:v>4.1999999999999993</c:v>
                </c:pt>
                <c:pt idx="134">
                  <c:v>4.628571428571429</c:v>
                </c:pt>
                <c:pt idx="135">
                  <c:v>4.8</c:v>
                </c:pt>
                <c:pt idx="136">
                  <c:v>4.5599999999999996</c:v>
                </c:pt>
                <c:pt idx="137">
                  <c:v>4.32</c:v>
                </c:pt>
                <c:pt idx="138">
                  <c:v>4.1999999999999993</c:v>
                </c:pt>
                <c:pt idx="139">
                  <c:v>3.8399999999999994</c:v>
                </c:pt>
                <c:pt idx="140">
                  <c:v>3.5999999999999988</c:v>
                </c:pt>
                <c:pt idx="141">
                  <c:v>3.3599999999999994</c:v>
                </c:pt>
                <c:pt idx="142">
                  <c:v>2.7</c:v>
                </c:pt>
                <c:pt idx="143">
                  <c:v>2.5499999999999998</c:v>
                </c:pt>
                <c:pt idx="144">
                  <c:v>2.4</c:v>
                </c:pt>
                <c:pt idx="145">
                  <c:v>2.4</c:v>
                </c:pt>
                <c:pt idx="146">
                  <c:v>2.5500000000000003</c:v>
                </c:pt>
                <c:pt idx="147">
                  <c:v>2.7</c:v>
                </c:pt>
                <c:pt idx="148">
                  <c:v>2.85</c:v>
                </c:pt>
                <c:pt idx="149">
                  <c:v>3</c:v>
                </c:pt>
                <c:pt idx="150">
                  <c:v>3.15</c:v>
                </c:pt>
                <c:pt idx="151">
                  <c:v>3.3</c:v>
                </c:pt>
                <c:pt idx="152">
                  <c:v>3.45</c:v>
                </c:pt>
                <c:pt idx="153">
                  <c:v>3.6</c:v>
                </c:pt>
                <c:pt idx="154">
                  <c:v>3.7500000000000004</c:v>
                </c:pt>
                <c:pt idx="155">
                  <c:v>3.9000000000000008</c:v>
                </c:pt>
                <c:pt idx="156">
                  <c:v>4.0500000000000007</c:v>
                </c:pt>
                <c:pt idx="157">
                  <c:v>4.2000000000000011</c:v>
                </c:pt>
                <c:pt idx="158">
                  <c:v>4.05</c:v>
                </c:pt>
                <c:pt idx="159">
                  <c:v>4.1999999999999993</c:v>
                </c:pt>
                <c:pt idx="160">
                  <c:v>4.8</c:v>
                </c:pt>
                <c:pt idx="161">
                  <c:v>4.6499999999999995</c:v>
                </c:pt>
                <c:pt idx="162">
                  <c:v>4.9499999999999993</c:v>
                </c:pt>
                <c:pt idx="163">
                  <c:v>4.62</c:v>
                </c:pt>
                <c:pt idx="164">
                  <c:v>4.29</c:v>
                </c:pt>
                <c:pt idx="165">
                  <c:v>3.9599999999999995</c:v>
                </c:pt>
                <c:pt idx="166">
                  <c:v>3.63</c:v>
                </c:pt>
                <c:pt idx="167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68-3149-9B74-CE33071CD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96256"/>
        <c:axId val="248361264"/>
        <c:axId val="150124352"/>
      </c:line3DChart>
      <c:catAx>
        <c:axId val="14519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61264"/>
        <c:crosses val="autoZero"/>
        <c:auto val="1"/>
        <c:lblAlgn val="ctr"/>
        <c:lblOffset val="100"/>
        <c:noMultiLvlLbl val="0"/>
      </c:catAx>
      <c:valAx>
        <c:axId val="24836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6256"/>
        <c:crosses val="autoZero"/>
        <c:crossBetween val="between"/>
      </c:valAx>
      <c:serAx>
        <c:axId val="150124352"/>
        <c:scaling>
          <c:orientation val="minMax"/>
        </c:scaling>
        <c:delete val="1"/>
        <c:axPos val="b"/>
        <c:majorTickMark val="out"/>
        <c:minorTickMark val="none"/>
        <c:tickLblPos val="nextTo"/>
        <c:crossAx val="24836126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96319411991215"/>
          <c:y val="0.65480730318481672"/>
          <c:w val="0.36028208137049822"/>
          <c:h val="0.12452038024997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customXml" Target="../ink/ink14.xml"/><Relationship Id="rId39" Type="http://schemas.openxmlformats.org/officeDocument/2006/relationships/customXml" Target="../ink/ink21.xml"/><Relationship Id="rId21" Type="http://schemas.openxmlformats.org/officeDocument/2006/relationships/customXml" Target="../ink/ink11.xml"/><Relationship Id="rId34" Type="http://schemas.openxmlformats.org/officeDocument/2006/relationships/customXml" Target="../ink/ink18.xml"/><Relationship Id="rId42" Type="http://schemas.openxmlformats.org/officeDocument/2006/relationships/customXml" Target="../ink/ink23.xml"/><Relationship Id="rId47" Type="http://schemas.openxmlformats.org/officeDocument/2006/relationships/image" Target="../media/image22.png"/><Relationship Id="rId50" Type="http://schemas.openxmlformats.org/officeDocument/2006/relationships/image" Target="../media/image23.png"/><Relationship Id="rId55" Type="http://schemas.openxmlformats.org/officeDocument/2006/relationships/customXml" Target="../ink/ink30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image" Target="../media/image14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customXml" Target="../ink/ink17.xml"/><Relationship Id="rId37" Type="http://schemas.openxmlformats.org/officeDocument/2006/relationships/customXml" Target="../ink/ink20.xml"/><Relationship Id="rId40" Type="http://schemas.openxmlformats.org/officeDocument/2006/relationships/customXml" Target="../ink/ink22.xml"/><Relationship Id="rId45" Type="http://schemas.openxmlformats.org/officeDocument/2006/relationships/image" Target="../media/image21.png"/><Relationship Id="rId53" Type="http://schemas.openxmlformats.org/officeDocument/2006/relationships/customXml" Target="../ink/ink29.xml"/><Relationship Id="rId58" Type="http://schemas.openxmlformats.org/officeDocument/2006/relationships/image" Target="../media/image27.png"/><Relationship Id="rId5" Type="http://schemas.openxmlformats.org/officeDocument/2006/relationships/customXml" Target="../ink/ink3.xml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image" Target="../media/image13.png"/><Relationship Id="rId30" Type="http://schemas.openxmlformats.org/officeDocument/2006/relationships/customXml" Target="../ink/ink16.xml"/><Relationship Id="rId35" Type="http://schemas.openxmlformats.org/officeDocument/2006/relationships/customXml" Target="../ink/ink19.xml"/><Relationship Id="rId43" Type="http://schemas.openxmlformats.org/officeDocument/2006/relationships/image" Target="../media/image20.png"/><Relationship Id="rId48" Type="http://schemas.openxmlformats.org/officeDocument/2006/relationships/customXml" Target="../ink/ink26.xml"/><Relationship Id="rId56" Type="http://schemas.openxmlformats.org/officeDocument/2006/relationships/image" Target="../media/image26.png"/><Relationship Id="rId8" Type="http://schemas.openxmlformats.org/officeDocument/2006/relationships/image" Target="../media/image4.png"/><Relationship Id="rId51" Type="http://schemas.openxmlformats.org/officeDocument/2006/relationships/customXml" Target="../ink/ink28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image" Target="../media/image16.png"/><Relationship Id="rId38" Type="http://schemas.openxmlformats.org/officeDocument/2006/relationships/image" Target="../media/image18.png"/><Relationship Id="rId46" Type="http://schemas.openxmlformats.org/officeDocument/2006/relationships/customXml" Target="../ink/ink25.xml"/><Relationship Id="rId20" Type="http://schemas.openxmlformats.org/officeDocument/2006/relationships/image" Target="../media/image10.png"/><Relationship Id="rId41" Type="http://schemas.openxmlformats.org/officeDocument/2006/relationships/image" Target="../media/image19.png"/><Relationship Id="rId54" Type="http://schemas.openxmlformats.org/officeDocument/2006/relationships/image" Target="../media/image25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customXml" Target="../ink/ink15.xml"/><Relationship Id="rId36" Type="http://schemas.openxmlformats.org/officeDocument/2006/relationships/image" Target="../media/image17.png"/><Relationship Id="rId49" Type="http://schemas.openxmlformats.org/officeDocument/2006/relationships/customXml" Target="../ink/ink27.xml"/><Relationship Id="rId57" Type="http://schemas.openxmlformats.org/officeDocument/2006/relationships/customXml" Target="../ink/ink31.xml"/><Relationship Id="rId10" Type="http://schemas.openxmlformats.org/officeDocument/2006/relationships/image" Target="../media/image5.png"/><Relationship Id="rId31" Type="http://schemas.openxmlformats.org/officeDocument/2006/relationships/image" Target="../media/image15.png"/><Relationship Id="rId44" Type="http://schemas.openxmlformats.org/officeDocument/2006/relationships/customXml" Target="../ink/ink24.xml"/><Relationship Id="rId52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emf"/><Relationship Id="rId2" Type="http://schemas.openxmlformats.org/officeDocument/2006/relationships/image" Target="../media/image29.emf"/><Relationship Id="rId1" Type="http://schemas.openxmlformats.org/officeDocument/2006/relationships/image" Target="../media/image28.emf"/><Relationship Id="rId4" Type="http://schemas.openxmlformats.org/officeDocument/2006/relationships/image" Target="../media/image3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88445</xdr:colOff>
      <xdr:row>9</xdr:row>
      <xdr:rowOff>132672</xdr:rowOff>
    </xdr:from>
    <xdr:to>
      <xdr:col>25</xdr:col>
      <xdr:colOff>65768</xdr:colOff>
      <xdr:row>31</xdr:row>
      <xdr:rowOff>71439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DE22F4-DCB4-8872-2A2B-E0DDCCA91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267080</xdr:colOff>
      <xdr:row>6</xdr:row>
      <xdr:rowOff>162480</xdr:rowOff>
    </xdr:from>
    <xdr:to>
      <xdr:col>2</xdr:col>
      <xdr:colOff>267440</xdr:colOff>
      <xdr:row>6</xdr:row>
      <xdr:rowOff>162840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2AF8393-6377-1341-3853-F3D5227E2F6B}"/>
                </a:ext>
              </a:extLst>
            </xdr14:cNvPr>
            <xdr14:cNvContentPartPr/>
          </xdr14:nvContentPartPr>
          <xdr14:nvPr macro=""/>
          <xdr14:xfrm>
            <a:off x="1918080" y="1381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2AF8393-6377-1341-3853-F3D5227E2F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11960" y="1375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6577</xdr:colOff>
      <xdr:row>7</xdr:row>
      <xdr:rowOff>628203</xdr:rowOff>
    </xdr:from>
    <xdr:to>
      <xdr:col>13</xdr:col>
      <xdr:colOff>17297</xdr:colOff>
      <xdr:row>21</xdr:row>
      <xdr:rowOff>65983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B2ECD81-A327-0844-9DB3-90B6CC8734D7}"/>
                </a:ext>
              </a:extLst>
            </xdr14:cNvPr>
            <xdr14:cNvContentPartPr/>
          </xdr14:nvContentPartPr>
          <xdr14:nvPr macro=""/>
          <xdr14:xfrm>
            <a:off x="8406720" y="1816560"/>
            <a:ext cx="3312720" cy="2625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B2ECD81-A327-0844-9DB3-90B6CC8734D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397773" y="1807902"/>
              <a:ext cx="3330255" cy="26424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567817</xdr:colOff>
      <xdr:row>8</xdr:row>
      <xdr:rowOff>69451</xdr:rowOff>
    </xdr:from>
    <xdr:to>
      <xdr:col>11</xdr:col>
      <xdr:colOff>823017</xdr:colOff>
      <xdr:row>18</xdr:row>
      <xdr:rowOff>183337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6BB58E3-8A32-C244-827F-4E7685327EFA}"/>
                </a:ext>
              </a:extLst>
            </xdr14:cNvPr>
            <xdr14:cNvContentPartPr/>
          </xdr14:nvContentPartPr>
          <xdr14:nvPr macro=""/>
          <xdr14:xfrm>
            <a:off x="8967960" y="1901880"/>
            <a:ext cx="1906200" cy="21096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6BB58E3-8A32-C244-827F-4E7685327EF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959007" y="1893113"/>
              <a:ext cx="1923747" cy="21267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145157</xdr:colOff>
      <xdr:row>10</xdr:row>
      <xdr:rowOff>68109</xdr:rowOff>
    </xdr:from>
    <xdr:to>
      <xdr:col>12</xdr:col>
      <xdr:colOff>615637</xdr:colOff>
      <xdr:row>11</xdr:row>
      <xdr:rowOff>8578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CA40F2F-5E98-3343-8863-EC946A01CC04}"/>
                </a:ext>
              </a:extLst>
            </xdr14:cNvPr>
            <xdr14:cNvContentPartPr/>
          </xdr14:nvContentPartPr>
          <xdr14:nvPr macro=""/>
          <xdr14:xfrm>
            <a:off x="9370800" y="2299680"/>
            <a:ext cx="2121480" cy="1400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CA40F2F-5E98-3343-8863-EC946A01CC0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361800" y="2290680"/>
              <a:ext cx="213912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556237</xdr:colOff>
      <xdr:row>16</xdr:row>
      <xdr:rowOff>73834</xdr:rowOff>
    </xdr:from>
    <xdr:to>
      <xdr:col>12</xdr:col>
      <xdr:colOff>726877</xdr:colOff>
      <xdr:row>17</xdr:row>
      <xdr:rowOff>27982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60EE456-10C6-BC4E-9D38-B033FC057572}"/>
                </a:ext>
              </a:extLst>
            </xdr14:cNvPr>
            <xdr14:cNvContentPartPr/>
          </xdr14:nvContentPartPr>
          <xdr14:nvPr macro=""/>
          <xdr14:xfrm>
            <a:off x="11432880" y="2904120"/>
            <a:ext cx="170640" cy="153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60EE456-10C6-BC4E-9D38-B033FC05757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424240" y="2895480"/>
              <a:ext cx="18828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210997</xdr:colOff>
      <xdr:row>9</xdr:row>
      <xdr:rowOff>70400</xdr:rowOff>
    </xdr:from>
    <xdr:to>
      <xdr:col>12</xdr:col>
      <xdr:colOff>817237</xdr:colOff>
      <xdr:row>10</xdr:row>
      <xdr:rowOff>99428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574E429-56E4-4A48-AF20-EB8181E632A0}"/>
                </a:ext>
              </a:extLst>
            </xdr14:cNvPr>
            <xdr14:cNvContentPartPr/>
          </xdr14:nvContentPartPr>
          <xdr14:nvPr macro=""/>
          <xdr14:xfrm>
            <a:off x="11087640" y="2102400"/>
            <a:ext cx="606240" cy="228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574E429-56E4-4A48-AF20-EB8181E632A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079000" y="2093414"/>
              <a:ext cx="623880" cy="2462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335557</xdr:colOff>
      <xdr:row>24</xdr:row>
      <xdr:rowOff>118731</xdr:rowOff>
    </xdr:from>
    <xdr:to>
      <xdr:col>12</xdr:col>
      <xdr:colOff>536797</xdr:colOff>
      <xdr:row>26</xdr:row>
      <xdr:rowOff>9748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B9B849E-45B7-E24C-8936-3437A2E7D1C4}"/>
                </a:ext>
              </a:extLst>
            </xdr14:cNvPr>
            <xdr14:cNvContentPartPr/>
          </xdr14:nvContentPartPr>
          <xdr14:nvPr macro=""/>
          <xdr14:xfrm>
            <a:off x="11212200" y="4745160"/>
            <a:ext cx="201240" cy="290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B9B849E-45B7-E24C-8936-3437A2E7D1C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1203560" y="4736160"/>
              <a:ext cx="218880" cy="30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260037</xdr:colOff>
      <xdr:row>7</xdr:row>
      <xdr:rowOff>612363</xdr:rowOff>
    </xdr:from>
    <xdr:to>
      <xdr:col>8</xdr:col>
      <xdr:colOff>452277</xdr:colOff>
      <xdr:row>10</xdr:row>
      <xdr:rowOff>8921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73396A3-0449-F441-9380-80B35664C6F3}"/>
                </a:ext>
              </a:extLst>
            </xdr14:cNvPr>
            <xdr14:cNvContentPartPr/>
          </xdr14:nvContentPartPr>
          <xdr14:nvPr macro=""/>
          <xdr14:xfrm>
            <a:off x="7834680" y="1800720"/>
            <a:ext cx="192240" cy="3672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73396A3-0449-F441-9380-80B35664C6F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825680" y="1792703"/>
              <a:ext cx="209880" cy="3829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102337</xdr:colOff>
      <xdr:row>19</xdr:row>
      <xdr:rowOff>26149</xdr:rowOff>
    </xdr:from>
    <xdr:to>
      <xdr:col>10</xdr:col>
      <xdr:colOff>223277</xdr:colOff>
      <xdr:row>19</xdr:row>
      <xdr:rowOff>50269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FFB7632-C831-5A48-89D4-F7A4FF25DAF0}"/>
                </a:ext>
              </a:extLst>
            </xdr14:cNvPr>
            <xdr14:cNvContentPartPr/>
          </xdr14:nvContentPartPr>
          <xdr14:nvPr macro=""/>
          <xdr14:xfrm>
            <a:off x="8502480" y="3654720"/>
            <a:ext cx="946440" cy="241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FFB7632-C831-5A48-89D4-F7A4FF25DAF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496360" y="3648600"/>
              <a:ext cx="9586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357957</xdr:colOff>
      <xdr:row>18</xdr:row>
      <xdr:rowOff>96120</xdr:rowOff>
    </xdr:from>
    <xdr:to>
      <xdr:col>8</xdr:col>
      <xdr:colOff>592677</xdr:colOff>
      <xdr:row>20</xdr:row>
      <xdr:rowOff>110257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272858D-5FB5-1145-B4E5-C0F20952501B}"/>
                </a:ext>
              </a:extLst>
            </xdr14:cNvPr>
            <xdr14:cNvContentPartPr/>
          </xdr14:nvContentPartPr>
          <xdr14:nvPr macro=""/>
          <xdr14:xfrm>
            <a:off x="7932600" y="3525120"/>
            <a:ext cx="234720" cy="4132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272858D-5FB5-1145-B4E5-C0F20952501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926480" y="3519048"/>
              <a:ext cx="246960" cy="4254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330237</xdr:colOff>
      <xdr:row>10</xdr:row>
      <xdr:rowOff>91149</xdr:rowOff>
    </xdr:from>
    <xdr:to>
      <xdr:col>8</xdr:col>
      <xdr:colOff>583677</xdr:colOff>
      <xdr:row>12</xdr:row>
      <xdr:rowOff>27166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1914520-892C-E340-AF5F-CF9D595C4A20}"/>
                </a:ext>
              </a:extLst>
            </xdr14:cNvPr>
            <xdr14:cNvContentPartPr/>
          </xdr14:nvContentPartPr>
          <xdr14:nvPr macro=""/>
          <xdr14:xfrm>
            <a:off x="7904880" y="2322720"/>
            <a:ext cx="253440" cy="335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1914520-892C-E340-AF5F-CF9D595C4A2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7898760" y="2316659"/>
              <a:ext cx="265680" cy="347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380999</xdr:colOff>
      <xdr:row>14</xdr:row>
      <xdr:rowOff>93848</xdr:rowOff>
    </xdr:from>
    <xdr:to>
      <xdr:col>8</xdr:col>
      <xdr:colOff>513622</xdr:colOff>
      <xdr:row>16</xdr:row>
      <xdr:rowOff>61186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CFF9FFC-6178-7F42-B854-3B10967CE637}"/>
                </a:ext>
              </a:extLst>
            </xdr14:cNvPr>
            <xdr14:cNvContentPartPr/>
          </xdr14:nvContentPartPr>
          <xdr14:nvPr macro=""/>
          <xdr14:xfrm>
            <a:off x="7955642" y="3123705"/>
            <a:ext cx="132623" cy="3664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CFF9FFC-6178-7F42-B854-3B10967CE63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949532" y="3117639"/>
              <a:ext cx="144843" cy="3786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250597</xdr:colOff>
      <xdr:row>18</xdr:row>
      <xdr:rowOff>180720</xdr:rowOff>
    </xdr:from>
    <xdr:to>
      <xdr:col>12</xdr:col>
      <xdr:colOff>250957</xdr:colOff>
      <xdr:row>18</xdr:row>
      <xdr:rowOff>181080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C2C8D03-826B-F04F-8F5A-F9B5BADF3E46}"/>
                </a:ext>
              </a:extLst>
            </xdr14:cNvPr>
            <xdr14:cNvContentPartPr/>
          </xdr14:nvContentPartPr>
          <xdr14:nvPr macro=""/>
          <xdr14:xfrm>
            <a:off x="11127240" y="360972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C2C8D03-826B-F04F-8F5A-F9B5BADF3E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21120" y="3603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690577</xdr:colOff>
      <xdr:row>10</xdr:row>
      <xdr:rowOff>53349</xdr:rowOff>
    </xdr:from>
    <xdr:to>
      <xdr:col>10</xdr:col>
      <xdr:colOff>178997</xdr:colOff>
      <xdr:row>19</xdr:row>
      <xdr:rowOff>20486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2379109-E8A5-5C43-9EDE-2C35F258A04E}"/>
                </a:ext>
              </a:extLst>
            </xdr14:cNvPr>
            <xdr14:cNvContentPartPr/>
          </xdr14:nvContentPartPr>
          <xdr14:nvPr macro=""/>
          <xdr14:xfrm>
            <a:off x="9090720" y="2284920"/>
            <a:ext cx="313920" cy="17632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2379109-E8A5-5C43-9EDE-2C35F258A04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081862" y="2276170"/>
              <a:ext cx="340139" cy="17804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209957</xdr:colOff>
      <xdr:row>19</xdr:row>
      <xdr:rowOff>37669</xdr:rowOff>
    </xdr:from>
    <xdr:to>
      <xdr:col>11</xdr:col>
      <xdr:colOff>666777</xdr:colOff>
      <xdr:row>19</xdr:row>
      <xdr:rowOff>65029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51C95EB-2A56-5E4C-B80A-05FB66AA2AC1}"/>
                </a:ext>
              </a:extLst>
            </xdr14:cNvPr>
            <xdr14:cNvContentPartPr/>
          </xdr14:nvContentPartPr>
          <xdr14:nvPr macro=""/>
          <xdr14:xfrm>
            <a:off x="9435600" y="3666240"/>
            <a:ext cx="1282320" cy="27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51C95EB-2A56-5E4C-B80A-05FB66AA2AC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9417600" y="3648600"/>
              <a:ext cx="1317960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424057</xdr:colOff>
      <xdr:row>18</xdr:row>
      <xdr:rowOff>83520</xdr:rowOff>
    </xdr:from>
    <xdr:to>
      <xdr:col>15</xdr:col>
      <xdr:colOff>424417</xdr:colOff>
      <xdr:row>18</xdr:row>
      <xdr:rowOff>83880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85A1440-BDEB-EC4B-8964-04CD0EA4CBAC}"/>
                </a:ext>
              </a:extLst>
            </xdr14:cNvPr>
            <xdr14:cNvContentPartPr/>
          </xdr14:nvContentPartPr>
          <xdr14:nvPr macro=""/>
          <xdr14:xfrm>
            <a:off x="13777200" y="351252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85A1440-BDEB-EC4B-8964-04CD0EA4CBA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3759200" y="34945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614217</xdr:colOff>
      <xdr:row>13</xdr:row>
      <xdr:rowOff>117886</xdr:rowOff>
    </xdr:from>
    <xdr:to>
      <xdr:col>11</xdr:col>
      <xdr:colOff>750657</xdr:colOff>
      <xdr:row>15</xdr:row>
      <xdr:rowOff>14303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05B621B-98D3-BC4B-A22C-BC6AD8535D5A}"/>
                </a:ext>
              </a:extLst>
            </xdr14:cNvPr>
            <xdr14:cNvContentPartPr/>
          </xdr14:nvContentPartPr>
          <xdr14:nvPr macro=""/>
          <xdr14:xfrm>
            <a:off x="10665360" y="2748600"/>
            <a:ext cx="136440" cy="2955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05B621B-98D3-BC4B-A22C-BC6AD8535D5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0647360" y="2730600"/>
              <a:ext cx="172080" cy="3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449337</xdr:colOff>
      <xdr:row>19</xdr:row>
      <xdr:rowOff>57109</xdr:rowOff>
    </xdr:from>
    <xdr:to>
      <xdr:col>11</xdr:col>
      <xdr:colOff>449697</xdr:colOff>
      <xdr:row>19</xdr:row>
      <xdr:rowOff>57469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03D23DF-DE0D-5A43-AD78-BF04641EEB55}"/>
                </a:ext>
              </a:extLst>
            </xdr14:cNvPr>
            <xdr14:cNvContentPartPr/>
          </xdr14:nvContentPartPr>
          <xdr14:nvPr macro=""/>
          <xdr14:xfrm>
            <a:off x="10500480" y="368568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03D23DF-DE0D-5A43-AD78-BF04641EEB5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482840" y="36676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666777</xdr:colOff>
      <xdr:row>19</xdr:row>
      <xdr:rowOff>44869</xdr:rowOff>
    </xdr:from>
    <xdr:to>
      <xdr:col>11</xdr:col>
      <xdr:colOff>810417</xdr:colOff>
      <xdr:row>19</xdr:row>
      <xdr:rowOff>51349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8E23EAA-83F6-BE43-BF61-284B0F3E6F13}"/>
                </a:ext>
              </a:extLst>
            </xdr14:cNvPr>
            <xdr14:cNvContentPartPr/>
          </xdr14:nvContentPartPr>
          <xdr14:nvPr macro=""/>
          <xdr14:xfrm>
            <a:off x="10717920" y="3673440"/>
            <a:ext cx="143640" cy="64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8E23EAA-83F6-BE43-BF61-284B0F3E6F1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0700280" y="3655440"/>
              <a:ext cx="179280" cy="4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114157</xdr:colOff>
      <xdr:row>19</xdr:row>
      <xdr:rowOff>74749</xdr:rowOff>
    </xdr:from>
    <xdr:to>
      <xdr:col>12</xdr:col>
      <xdr:colOff>121357</xdr:colOff>
      <xdr:row>20</xdr:row>
      <xdr:rowOff>29258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F9C20C6-C895-354C-A626-33B64221F0E5}"/>
                </a:ext>
              </a:extLst>
            </xdr14:cNvPr>
            <xdr14:cNvContentPartPr/>
          </xdr14:nvContentPartPr>
          <xdr14:nvPr macro=""/>
          <xdr14:xfrm>
            <a:off x="10990800" y="3703320"/>
            <a:ext cx="7200" cy="1540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F9C20C6-C895-354C-A626-33B64221F0E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973160" y="3685320"/>
              <a:ext cx="4284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180037</xdr:colOff>
      <xdr:row>16</xdr:row>
      <xdr:rowOff>13680</xdr:rowOff>
    </xdr:from>
    <xdr:to>
      <xdr:col>12</xdr:col>
      <xdr:colOff>180397</xdr:colOff>
      <xdr:row>16</xdr:row>
      <xdr:rowOff>14040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4A179B9-E986-6242-865E-A9EE7DE0D16A}"/>
                </a:ext>
              </a:extLst>
            </xdr14:cNvPr>
            <xdr14:cNvContentPartPr/>
          </xdr14:nvContentPartPr>
          <xdr14:nvPr macro=""/>
          <xdr14:xfrm>
            <a:off x="11056680" y="344268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4A179B9-E986-6242-865E-A9EE7DE0D16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1039040" y="34246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777657</xdr:colOff>
      <xdr:row>10</xdr:row>
      <xdr:rowOff>99069</xdr:rowOff>
    </xdr:from>
    <xdr:to>
      <xdr:col>12</xdr:col>
      <xdr:colOff>638317</xdr:colOff>
      <xdr:row>19</xdr:row>
      <xdr:rowOff>101846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8693F37-664C-114E-8B5F-D3FEF4A75A3C}"/>
                </a:ext>
              </a:extLst>
            </xdr14:cNvPr>
            <xdr14:cNvContentPartPr/>
          </xdr14:nvContentPartPr>
          <xdr14:nvPr macro=""/>
          <xdr14:xfrm>
            <a:off x="10828800" y="2330640"/>
            <a:ext cx="686160" cy="17989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8693F37-664C-114E-8B5F-D3FEF4A75A3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810931" y="2313131"/>
              <a:ext cx="721540" cy="18335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163517</xdr:colOff>
      <xdr:row>17</xdr:row>
      <xdr:rowOff>68629</xdr:rowOff>
    </xdr:from>
    <xdr:to>
      <xdr:col>10</xdr:col>
      <xdr:colOff>172157</xdr:colOff>
      <xdr:row>19</xdr:row>
      <xdr:rowOff>56486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99F0D530-5CB6-C040-929B-36B8793B9C1B}"/>
                </a:ext>
              </a:extLst>
            </xdr14:cNvPr>
            <xdr14:cNvContentPartPr/>
          </xdr14:nvContentPartPr>
          <xdr14:nvPr macro=""/>
          <xdr14:xfrm>
            <a:off x="9389160" y="3697200"/>
            <a:ext cx="8640" cy="3870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99F0D530-5CB6-C040-929B-36B8793B9C1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371160" y="3679200"/>
              <a:ext cx="4428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779377</xdr:colOff>
      <xdr:row>14</xdr:row>
      <xdr:rowOff>52103</xdr:rowOff>
    </xdr:from>
    <xdr:to>
      <xdr:col>15</xdr:col>
      <xdr:colOff>782257</xdr:colOff>
      <xdr:row>14</xdr:row>
      <xdr:rowOff>56063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F5B5664-8ED7-B24F-946D-233DB8B090B2}"/>
                </a:ext>
              </a:extLst>
            </xdr14:cNvPr>
            <xdr14:cNvContentPartPr/>
          </xdr14:nvContentPartPr>
          <xdr14:nvPr macro=""/>
          <xdr14:xfrm>
            <a:off x="14132520" y="3081960"/>
            <a:ext cx="2880" cy="39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F5B5664-8ED7-B24F-946D-233DB8B090B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4114520" y="3064320"/>
              <a:ext cx="3852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101617</xdr:colOff>
      <xdr:row>15</xdr:row>
      <xdr:rowOff>13091</xdr:rowOff>
    </xdr:from>
    <xdr:to>
      <xdr:col>12</xdr:col>
      <xdr:colOff>293437</xdr:colOff>
      <xdr:row>15</xdr:row>
      <xdr:rowOff>76451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89369C3-504D-F24A-86CC-F30EE235058D}"/>
                </a:ext>
              </a:extLst>
            </xdr14:cNvPr>
            <xdr14:cNvContentPartPr/>
          </xdr14:nvContentPartPr>
          <xdr14:nvPr macro=""/>
          <xdr14:xfrm>
            <a:off x="8501760" y="3242520"/>
            <a:ext cx="2668320" cy="63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89369C3-504D-F24A-86CC-F30EE235058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495674" y="3236400"/>
              <a:ext cx="2680493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47857</xdr:colOff>
      <xdr:row>17</xdr:row>
      <xdr:rowOff>108949</xdr:rowOff>
    </xdr:from>
    <xdr:to>
      <xdr:col>15</xdr:col>
      <xdr:colOff>48217</xdr:colOff>
      <xdr:row>17</xdr:row>
      <xdr:rowOff>109309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DBD3BB0-1EAA-A546-95A9-1BD38CFE137E}"/>
                </a:ext>
              </a:extLst>
            </xdr14:cNvPr>
            <xdr14:cNvContentPartPr/>
          </xdr14:nvContentPartPr>
          <xdr14:nvPr macro=""/>
          <xdr14:xfrm>
            <a:off x="13401000" y="3737520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DBD3BB0-1EAA-A546-95A9-1BD38CFE13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394880" y="3731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79597</xdr:colOff>
      <xdr:row>10</xdr:row>
      <xdr:rowOff>93309</xdr:rowOff>
    </xdr:from>
    <xdr:to>
      <xdr:col>12</xdr:col>
      <xdr:colOff>288037</xdr:colOff>
      <xdr:row>15</xdr:row>
      <xdr:rowOff>14532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890C437-B021-4443-8951-251F80EF60F5}"/>
                </a:ext>
              </a:extLst>
            </xdr14:cNvPr>
            <xdr14:cNvContentPartPr/>
          </xdr14:nvContentPartPr>
          <xdr14:nvPr macro=""/>
          <xdr14:xfrm>
            <a:off x="10956240" y="2324880"/>
            <a:ext cx="208440" cy="9190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890C437-B021-4443-8951-251F80EF60F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0938600" y="2308000"/>
              <a:ext cx="244080" cy="9531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91477</xdr:colOff>
      <xdr:row>14</xdr:row>
      <xdr:rowOff>199343</xdr:rowOff>
    </xdr:from>
    <xdr:to>
      <xdr:col>12</xdr:col>
      <xdr:colOff>322957</xdr:colOff>
      <xdr:row>15</xdr:row>
      <xdr:rowOff>41532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ADC1D8F-BF60-2340-80B5-9168412C2B24}"/>
                </a:ext>
              </a:extLst>
            </xdr14:cNvPr>
            <xdr14:cNvContentPartPr/>
          </xdr14:nvContentPartPr>
          <xdr14:nvPr macro=""/>
          <xdr14:xfrm>
            <a:off x="10968120" y="3229200"/>
            <a:ext cx="231480" cy="417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ADC1D8F-BF60-2340-80B5-9168412C2B24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0950120" y="3211560"/>
              <a:ext cx="26712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212437</xdr:colOff>
      <xdr:row>11</xdr:row>
      <xdr:rowOff>35577</xdr:rowOff>
    </xdr:from>
    <xdr:to>
      <xdr:col>12</xdr:col>
      <xdr:colOff>513757</xdr:colOff>
      <xdr:row>14</xdr:row>
      <xdr:rowOff>13942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665770A-ABE7-3B41-AB30-0DD76F56953B}"/>
                </a:ext>
              </a:extLst>
            </xdr14:cNvPr>
            <xdr14:cNvContentPartPr/>
          </xdr14:nvContentPartPr>
          <xdr14:nvPr macro=""/>
          <xdr14:xfrm>
            <a:off x="11089080" y="2466720"/>
            <a:ext cx="301320" cy="5770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665770A-ABE7-3B41-AB30-0DD76F56953B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0999440" y="2287080"/>
              <a:ext cx="480960" cy="9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15577</xdr:colOff>
      <xdr:row>10</xdr:row>
      <xdr:rowOff>196269</xdr:rowOff>
    </xdr:from>
    <xdr:to>
      <xdr:col>10</xdr:col>
      <xdr:colOff>164957</xdr:colOff>
      <xdr:row>11</xdr:row>
      <xdr:rowOff>10738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F2D4983E-34B3-194D-B3E1-F0EAB348E97E}"/>
                </a:ext>
              </a:extLst>
            </xdr14:cNvPr>
            <xdr14:cNvContentPartPr/>
          </xdr14:nvContentPartPr>
          <xdr14:nvPr macro=""/>
          <xdr14:xfrm>
            <a:off x="8415720" y="2427840"/>
            <a:ext cx="974880" cy="140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F2D4983E-34B3-194D-B3E1-F0EAB348E97E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8409600" y="2421720"/>
              <a:ext cx="98712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243437</xdr:colOff>
      <xdr:row>7</xdr:row>
      <xdr:rowOff>373683</xdr:rowOff>
    </xdr:from>
    <xdr:to>
      <xdr:col>10</xdr:col>
      <xdr:colOff>243797</xdr:colOff>
      <xdr:row>9</xdr:row>
      <xdr:rowOff>81943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4C34E7B-0521-A54B-8A08-E2FE34B102BF}"/>
                </a:ext>
              </a:extLst>
            </xdr14:cNvPr>
            <xdr14:cNvContentPartPr/>
          </xdr14:nvContentPartPr>
          <xdr14:nvPr macro=""/>
          <xdr14:xfrm>
            <a:off x="9469080" y="1562040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4C34E7B-0521-A54B-8A08-E2FE34B102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462960" y="1555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498229</xdr:colOff>
      <xdr:row>3</xdr:row>
      <xdr:rowOff>136769</xdr:rowOff>
    </xdr:from>
    <xdr:to>
      <xdr:col>20</xdr:col>
      <xdr:colOff>357552</xdr:colOff>
      <xdr:row>24</xdr:row>
      <xdr:rowOff>72780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418C162-70A4-8B14-76BB-7DB9D4FF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250614" y="752231"/>
          <a:ext cx="5672015" cy="42540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582734</xdr:colOff>
      <xdr:row>8</xdr:row>
      <xdr:rowOff>58615</xdr:rowOff>
    </xdr:from>
    <xdr:to>
      <xdr:col>23</xdr:col>
      <xdr:colOff>322385</xdr:colOff>
      <xdr:row>40</xdr:row>
      <xdr:rowOff>172915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1FE61-F5FA-414A-AF1D-02DD61ACF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482600</xdr:colOff>
      <xdr:row>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5C088-DAAB-561A-EC39-9CD62BF70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06400"/>
          <a:ext cx="2133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596900</xdr:colOff>
      <xdr:row>7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9B28C3-0B4B-1442-F935-B24CC7A9B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385" y="1064846"/>
          <a:ext cx="596900" cy="47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3</xdr:col>
      <xdr:colOff>383931</xdr:colOff>
      <xdr:row>10</xdr:row>
      <xdr:rowOff>21492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A443AC-C639-24F8-6EC6-875F0E740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30385" y="1738923"/>
          <a:ext cx="2044700" cy="431800"/>
        </a:xfrm>
        <a:prstGeom prst="rect">
          <a:avLst/>
        </a:prstGeom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2</xdr:col>
      <xdr:colOff>12700</xdr:colOff>
      <xdr:row>15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8910A3-32EA-F332-B449-B8C4AC441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38400"/>
          <a:ext cx="8382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terknorth/Documents/MATLAB/2601%20Jan%20Files/260416%20Home%20Heat%20Demand%20-%20revised%20CoPs%20v1.0.xlsx" TargetMode="External"/><Relationship Id="rId1" Type="http://schemas.openxmlformats.org/officeDocument/2006/relationships/externalLinkPath" Target="260416%20Home%20Heat%20Demand%20-%20revised%20CoPs%20v1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terknorth/Documents/MATLAB/2601%20Jan%20Files/260226%20Home%20Heat%20Demand%20v0.6.xlsx" TargetMode="External"/><Relationship Id="rId1" Type="http://schemas.openxmlformats.org/officeDocument/2006/relationships/externalLinkPath" Target="260226%20Home%20Heat%20Demand%20v0.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1.9"/>
      <sheetName val="Degree-days"/>
      <sheetName val="Heat System Daily Operation"/>
      <sheetName val="Daily Heat Demand"/>
      <sheetName val="Daily Heat Demand Matrix (2)"/>
      <sheetName val="HomeHeatDemand"/>
      <sheetName val="HP_Power"/>
      <sheetName val="Four-Weekly Heat &amp; Power Demand"/>
      <sheetName val="No Homes Calcs for Report"/>
      <sheetName val="Side Calcs"/>
      <sheetName val="Simulink Lookup Tables"/>
      <sheetName val="Annual Heat Demand"/>
      <sheetName val="Sheet2"/>
    </sheetNames>
    <sheetDataSet>
      <sheetData sheetId="0" refreshError="1"/>
      <sheetData sheetId="1">
        <row r="29">
          <cell r="E29">
            <v>6.0677066666666661</v>
          </cell>
        </row>
        <row r="30">
          <cell r="C30">
            <v>4.5999999999999996</v>
          </cell>
          <cell r="D30">
            <v>5.3758666666666661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1.9"/>
      <sheetName val="Degree-days"/>
      <sheetName val="Heat System Daily Operation"/>
      <sheetName val="Daily Heat Demand"/>
      <sheetName val="Daily Heat Demand Matrix (2)"/>
      <sheetName val="HomeHeatDemand"/>
      <sheetName val="HP_Power"/>
      <sheetName val="Four-Weekly Heat &amp; Power Demand"/>
      <sheetName val="Residential ASHP Power"/>
      <sheetName val="No Homes Calcs for Report"/>
    </sheetNames>
    <sheetDataSet>
      <sheetData sheetId="0"/>
      <sheetData sheetId="1"/>
      <sheetData sheetId="2"/>
      <sheetData sheetId="3"/>
      <sheetData sheetId="4"/>
      <sheetData sheetId="5">
        <row r="2">
          <cell r="I2" t="str">
            <v>Winter</v>
          </cell>
          <cell r="J2" t="str">
            <v>Spring/Autumn</v>
          </cell>
          <cell r="K2" t="str">
            <v>Summer</v>
          </cell>
        </row>
      </sheetData>
      <sheetData sheetId="6"/>
      <sheetData sheetId="7"/>
      <sheetData sheetId="8"/>
      <sheetData sheetId="9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1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 0 24575,'-6'88'0,"-1"0"0,3-26 0,-3 35 0,2-6 0,4-52 0,-1 4 0,0 5 0,1 4 0,1 0 0,-1 2 0,0 3 0,0 4 0,-1 1 0,1 2 0,0 6 0,0 6 0,1 7 0,2 7 0,2 7 0,1 2 0,-2-47 0,1 1 0,-1 4 0,0 2 0,0 1 0,0 2 0,1 4 0,0 1 0,2 0 0,1 1 0,1 1 0,2 1 0,2 2 0,0 0 0,1 1 0,0 1 0,-1-1 0,0 1 0,-2-2 0,0 0 0,-1-2 0,-1-1 0,-1-2 0,0-1 0,-1-5 0,-1-1 0,0-3 0,-2-1 0,0-2 0,0-1 0,1 49 0,0-1 0,-2-4 0,0-3 0,-2-2 0,0-2 0,0-1 0,0-1 0,0 1 0,0-2 0,-1-6 0,1-6 0,-2 16 0,0 11 0,1-46 0,1 0 0,-1 4 0,0-1 0,0-7 0,0 0 0,0 50 0,0-4 0,-2-2 0,0 1 0,-1 4 0,1-6 0,0 7 0,1-50 0,0 0 0,-3 51 0,2-49 0,1 0 0,-3 45 0,0-2 0,-1-2 0,1-5 0,-1-7 0,0-5 0,0-3 0,0-2 0,-1 5 0,0 4 0,0 7 0,2 4 0,0-6 0,3-9 0,1-16 0,0-13 0,0-13 0,1-14 0,-2-3 0,-1-3 0,1-2 0,-1-1 0,3-7 0,5-4 0,34-2 0,28 2 0,16 0 0,-7 0 0,7 0 0,5 0-469,-8-1 0,3 1 0,3 0 0,0 0 469,7 1 0,2-1 0,0 0 0,-2 1 0,-9-1 0,-1 0 0,-2 0 0,0 0-243,-4 0 0,0 0 0,-2 0 0,0 1 243,17 0 0,-1 1 0,-2-1 0,-8 1 0,-3-1 0,-1 1-47,-4-1 0,-1 0 0,-1 0 47,23 0 0,-4 0 0,-11-1 0,-2 0 0,-2-1 0,-1-1 881,-3 1 1,2-1-882,11 0 0,3 0 0,10 0 0,3 0 126,-27 0 1,1 0 0,1 0-127,3 0 0,1 0 0,0 0 0,-4 0 0,0 0 0,-2 0 0,-4 0 0,0 0 0,-2-1 52,28 1 0,-1-1-52,-5 0 0,0 0 0,-4-1 0,2 0 0,4 0 0,3-1 0,5-1 0,2 0 0,-33 1 0,0 0 0,2-1-151,2 0 0,1-1 0,0 1 151,0-1 0,-1 0 0,0-1 0,-2 1 0,-1-1 0,-2 0 0,23-1 0,-5 0 0,-20 3 0,-7 0 670,12-1-670,-33 3 55,-4-1-55,18-2 470,39 0-470,-23 3 0,5 1 0,12 0 0,2 1 0,-5 1 0,-3-1 0,-15 0 0,-5 1 0,16 0 0,-14 4 0,37 10 0,-18-2 0,7 1 0,-16-3 0,4-1 0,0 0 0,3 0 0,1-1 0,-2-1 0,24 0 0,-7-1 0,-24-4 0,-7-1 0,19-2 0,-38 0 0,-10-1 0,15 1 0,21 0 0,26 1 0,4 3 0,-24 1 0,-26-1 0,-28-2 0,-12-2 0,0 0 0,2 1 0,-1-1 0,-7-2 0,-17-6 0,-6-5 0,4 3 0,3 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4723 6016 24575,'3'-41'0,"1"-3"0,1-21 0,2-5 0,0 7 0,-2 15 0,0 0 0,0-17 0,0-22 0,2-4 0,-1 12 0,-2 19 0,0 2 0,-1-1 0,1-2 0,5 0 0,2 5 0,2 8 0,2-4 0,0-3 0,0-7 0,2-9 0,2 1 0,5-5 0,5-5 0,5-3 0,4-4 0,1 1 0,-3 2 0,-6 4 0,-6 7 0,2-11 0,1-5 0,0-2 0,-4 2 0,-8 16 0,-3 7 0,-5 6 0,-1 5 0,-2 5 0,-2 8 0,0-3 0,-1-1 0,1-5 0,-1-5 0,0 2 0,0-2 0,-1-3 0,0-1 0,-2-3 0,0-1 0,-1 6 0,-2-2 0,-1-1 0,0-2 0,1-7 0,3 1 0,1-4 0,0-5 0,-2-3 0,-1-1 0,0 1 0,1 1 0,0 9 0,1-1 0,0-2 0,0 1 0,1-4 0,0 6 0,0 1 0,1 1 0,0-1 0,-1-3 0,-1-1 0,-1-2 0,-3 0 0,-2 0 0,-1 1 0,0 2 0,-3 1 0,-3 1 0,-6 0 0,-9 2 0,-9 3 0,-7 3 0,2 12 0,-4 8 0,-9 7 0,-4 8 0,-8 1 0,7 10 0,7 6 0,4 2 0,3 4 0,-1 1 0,-11 1 0,-15 0 0,-10-1 0,27 1 0,-2-1 0,-2 0 0,2 1 0,3 0 0,3 1 0,-40-1 0,39 4 0,6-1 0,-9 2 0,-10 0 0,-9 2 0,-1 1 0,9-1 0,8 0 0,1 1 0,-3 1 0,-13 4 0,-4 5 0,-1 4 0,2 4 0,6 3 0,0 6 0,-4 7 0,1 3 0,32-17 0,-2 1 0,-4 1 0,-1 0 0,0-1 0,-1 0 0,-1 0 0,2-1 0,-32 18 0,16-4 0,10 1 0,2 2 0,-2 4 0,-1 0 0,6-3 0,-2 7 0,3 4 0,3 2 0,1 5 0,8-8 0,1-3 0,2-3 0,1-3 0,2 2 0,0 3 0,3-1 0,3-2 0,-5 10 0,0 3 0,-3 8 0,3 2 0,8-8 0,1 1 0,3 2 0,-1 1 0,-2 6 0,-2 4 0,-3 9 0,-6 12 0,15-43 0,0 1 0,-2 6 0,0 1 0,-1 2 0,0 1 0,1 1 0,0 0 0,0-1 0,0 1 0,0-1 0,0 1 0,1-1 0,-1 0 0,2-1 0,0 0 0,1-3 0,0-1 0,2-5 0,0-1 0,-10 39 0,3 4 0,4 0 0,5-3 0,1-5 0,4-22 0,0-8 0,0-4 0,0 0 0,-1 1 0,1-4 0,-2 17 0,-2 15 0,-1 14 0,7-42 0,0-1 0,-4 43 0,2-4 0,2-8 0,2-9 0,1-10 0,1-15 0,-1-8 0,-3-2 0,-2 1 0,-3 7 0,-2 7 0,-3 5 0,-6 6 0,-3 2 0,-2-2 0,3-4 0,4-9 0,5-13 0,3-12 0,-1-5 0,1-4 0,1-3 0,-2-2 0,0-4 0,-2 0 0,1 0 0,4-4 0,5-3 0,3-3 0,2-1 0,0-1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5892 6 24575,'-13'-3'0,"2"2"0,5 0 0,-11 0 0,-41 2 0,8-1 0,-8 1 0,-15 0 0,-4 0 0,-4 0 0,2 0 0,15 0 0,6-1 0,-17 0 0,30 0 0,-15 3 0,10 0 0,-7 0 0,-19 2 0,-5-1 0,-7 1 0,1 0 0,9-1 0,5-1 0,18-1 0,7 0 0,-9 0 0,29-1 0,-3-1 0,-43 2 0,24 0 0,-4 0 0,-5 0 0,1 1 0,3 0 0,5-1 0,-12 1 0,17 0 0,-29 2 0,15 1 0,-7 0 0,-24 2 0,-6 1 0,22-2 0,-2-1 0,2 0 0,-26 3 0,6-2-3392,22-2 0,7 0 3392,-9-1 0,42-3 0,-19 4 0,5-1 0,-7 2 0,-21 1 0,-7 1 0,-14 1 0,-2 1 0,4-1 0,4-1 0,14-1 0,7-1 0,-23 2 0,45-5 0,-24 4 3392,14-2 0,-6 0-3392,-19 3 0,-7-1 0,21-1 0,-2 0 0,1 0 0,-22 1 0,4-2 0,17 0 0,5 0 0,-17 0 0,48-4 0,23 1 0,-19 1 0,-33 4 0,14-3 0,-5 1 0,-8 0 0,-2 0 0,5-1 0,3-1 0,-29 2 0,38-2 0,27-1 0,7 0 0,-18 1 0,-10 1 0,-3 0 0,13-1 0,17-2 0,8-1 0,5 0 0,-1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48 132 24575,'20'-22'0,"4"-1"0,8-6 0,0 4 0,-8 7 0,-7 8 0,-7 6 0,-6 4 0,-1 0 0,-2 0 0,-1 1 0,1 2 0,4 1 0,2 3 0,0 2 0,-2 2 0,-3 3 0,-2 3 0,-2 3 0,1-2 0,-1-2 0,-1-3 0,-3-3 0,-3 2 0,-2 2 0,1 1 0,0-3 0,2-1 0,1-3 0,-1 2 0,-2 1 0,-2 2 0,0 0 0,0-1 0,3-2 0,3-3 0,1-2 0,1 0 0,-3 2 0,-6 6 0,-5 5 0,-5 5 0,3-1 0,7-6 0,18-7 0,31-6 0,36-3 0,-22 0 0,3 1 0,2 1 0,0 0 0,33 3 0,-33-1 0,-51-7 0,-5 2 0,-20-5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1354 204 24575,'7'-7'0,"8"-6"0,11-8 0,5-1 0,4 0 0,-7 6 0,-10 6 0,-7 4 0,-3 10 0,3 4 0,3 1 0,-2 0 0,-8-4 0,-3 1 0,-2 3 0,0 4 0,-1 1 0,0 0 0,-2-1 0,-3 0 0,-6 3 0,-4 3 0,0-1 0,2 0 0,4-5 0,1-2 0,-1-1 0,2-2 0,13-2 0,12-2 0,10-3 0,4 0 0,-10 0 0,-6 2 0,-6 1 0,5 8 0,9 6 0,6 1 0,-3-2 0,-11-8 0,-9-5 0,-4 3 0,0 5 0,0 3 0,0 1 0,-1-2 0,0-5 0,-8-2 0,-11 2 0,-13 2 0,-9 3 0,5-2 0,10-3 0,12-4 0,10-3 0,4-1 0,-1 1 0,-11 8 0,-9 7 0,-4 2 0,3-1 0,13-10 0,7-6 0</inkml:trace>
  <inkml:trace contextRef="#ctx0" brushRef="#br0" timeOffset="1">53 0 24575,'-4'10'0,"0"0"0,-2 4 0,0 1 0,-2 3 0,2-2 0,1-2 0,3-4 0,1 1 0,1-1 0,0-3 0,0-1 0,-2 1 0,0 2 0,-1 3 0,0 2 0,3-4 0,0-2 0,0-3 0,7-1 0,29-2 0,39-1 0,-19 0 0,4-1 0,9 1 0,0 0 0,-3 0 0,-4 0 0,33 0 0,-42-3 0,-49-1 0,-6 1 0,-14-1 0</inkml:trace>
  <inkml:trace contextRef="#ctx0" brushRef="#br0" timeOffset="2">366 33 24575,'0'19'0,"-1"-3"0,1-1 0,0-4 0,0-1 0,0 2 0,0 1 0,1 5 0,-1 2 0,1 4 0,0-2 0,0-6 0,0 0 0,-1-3 0,0 3 0,0 5 0,1-5 0,-1-2 0,0-6 0,0-5 0,0-2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161 0 24575,'-19'50'0,"-2"8"0,-6 22 0,4 5 0,5-4 0,6-12 0,3-11 0,2-5 0,-2 0 0,1 2 0,3-6 0,3-11 0,16-29 0,16-28 0,15-21 0,9-11 0,-9 14 0,-13 12 0,-11 13 0,16 7 0,30 2 0,17-1 0,-8 0 0,-34 3 0,-31 4 0,-13 1 0,-1 3 0,1-2 0,0 2 0,1-1 0,-2 3 0,-1 8 0,-1 9 0,1 6 0,1 3 0,2-7 0,1-10 0,-1-3 0,0-4 0,0 3 0,0 1 0,1-5 0,0-3 0,-4-10 0,-36-5 0,26 1 0,-24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1145 24575,'4'-71'0,"2"-5"0,2-19 0,3 2 0,-1 5 0,1 11 0,2 11 0,0 13 0,8-1 0,2-2 0,4-5 0,2-9 0,-2 6 0,-3 6 0,-4 9 0,-6 13 0,-7 13 0,-2 3 0,-1 5 0,0 4 0,-1 3 0,-2 7 0,0 2 0,15 5 0,13 7 0,10 5 0,6 4 0,-12-4 0,-11-5 0,-8-4 0,-10-3 0,-3 1 0,2 6 0,4 7 0,4 5 0,0 0 0,-3-4 0,-5 4 0,-2 3 0,-1 0 0,-1-3 0,1-12 0,-5-4 0,-13 3 0,-10 4 0,-8 6 0,3-1 0,11-5 0,10-7 0,-10-8 0,-19-6 0,-19-1 0,-5-1 0,20 4 0,22 2 0,17 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24575,'75'-1'0,"-25"1"0,4 0 0,19 0 0,4 0 0,10 1 0,1-1 0,-4 0 0,-3 0 0,-10 0 0,-4 0 0,30 1 0,-40-1 0,-19 1 0,-5-1 0,8-2 0,13-1 0,21 0 0,12 0 0,1 1 0,-12 2 0,-21-1 0,-15 0 0,-8 0 0,-3 1 0,-3-1 0,-1 1 0,3 1 0,4 1 0,1-1 0,-6 0 0,-10 0 0,-9-1 0,4 0 0,13 0 0,19 0 0,19 0 0,12 0 0,4 0 0,-12 0 0,-20 0 0,-19-1 0,-10-2 0,2 0 0,9-1 0,8 0 0,6 0 0,3 0 0,-7 0 0,-12 0 0,-11 2 0,-9 1 0,-3 0 0,2 0 0,10-2 0,10-2 0,2 0 0,-6 1 0,-24 2 0,0 2 0,-9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0 845 24575,'9'-52'0,"-3"-9"0,1-12 0,-3 6 0,-3 17 0,0 11 0,-1 9 0,1 7 0,0 5 0,1 0 0,0-3 0,0-1 0,1-3 0,0-2 0,0 0 0,0 0 0,1 3 0,0 2 0,2 2 0,2 0 0,3 1 0,3 1 0,3 0 0,7-2 0,9-3 0,5-1 0,-1 2 0,-9 5 0,-12 7 0,-1 6 0,11 2 0,18 1 0,15 0 0,-4 2 0,-19 0 0,-19 0 0,-15 0 0,-1 2 0,0 5 0,0 6 0,-1 7 0,0 3 0,-2 0 0,1-3 0,-1-6 0,1-6 0,0-4 0,-1-2 0,-1 0 0,-5 3 0,-5 4 0,-7 4 0,-6 1 0,-1 0 0,0-2 0,2-2 0,-1-3 0,-2-2 0,-3-2 0,-6 0 0,-6-2 0,-2 0 0,3-1 0,19-4 0,10 3 0,14-2 0</inkml:trace>
  <inkml:trace contextRef="#ctx0" brushRef="#br0" timeOffset="1">352 812 24575,'67'3'0,"-15"-1"0,-6 0 0,-25-3 0,-12 1 0,-6-2 0,4-7 0,5-7 0,5-5 0,-1-2 0,-6 6 0,-5 5 0,-7-1 0,-7-7 0,-8-6 0,-5-5 0,-1 8 0,-5 13 0,-15 15 0,-25 16 0,-23 4 0,0-5 0,22-8 0,31-2 0,21 8 0,11 9 0,0 10 0,0-1 0,3-6 0,3-7 0,2-7 0,2-3 0,2 1 0,1 3 0,4 5 0,3 4 0,3 3 0,2-3 0,-3-6 0,-3-7 0,3-2 0,3-1 0,1-2 0,-5-3 0,-1-2 0,12 2 0,25 5 0,29 4 0,9 2 0,-16-2 0,-27-8 0,-30-10 0,-29-4 0,9 0 0,-11 2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1 24575,'-2'12'0,"-1"3"0,-1 4 0,-2 31 0,2 13 0,-1 11 0,2-1 0,2-24 0,0-7 0,0-7 0,-1-6 0,-1-8 0,0-1 0,-2 1 0,1 2 0,0-4 0,1-4 0,0-1 0,1 1 0,0 0 0,0 2 0,0 0 0,0-4 0,1-2 0,1-8 0,-2-10 0,-34-19 0,25 12 0,-25-10 0</inkml:trace>
  <inkml:trace contextRef="#ctx0" brushRef="#br0" timeOffset="1">218 18 24575,'18'-1'0,"9"0"0,16 0 0,10 1 0,-8 0 0,-10 1 0,-17 3 0,-15 4 0,-2 8 0,1 6 0,1 4 0,-1-4 0,0-7 0,-2-7 0,-2-4 0,-5 1 0,-4 4 0,-8 2 0,-3 1 0,0-2 0,4-2 0,6-3 0,-4 0 0,-9 2 0,-12 2 0,-7 2 0,8-2 0,12-3 0,12-3 0,8-4 0,4 1 0,0-2 0</inkml:trace>
  <inkml:trace contextRef="#ctx0" brushRef="#br0" timeOffset="2">617 616 24575,'-14'1'0,"1"0"0,1 0 0,5 0 0,-4 4 0,-8 7 0,-7 7 0,-3 3 0,6-5 0,11-7 0,3 0 0,0 6 0,-2 5 0,0 5 0,4-5 0,3-7 0,3-6 0,5-2 0,5 4 0,6 4 0,2 3 0,-1-2 0,-4-4 0,1-3 0,19 0 0,13 1 0,6 1 0,-10-2 0,-22-5 0,-8-4 0,-5-5 0,0 0 0,-1 1 0,-2 1 0,-4-2 0,-8-2 0,5 2 0,-5 1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0 893 24575,'6'-41'0,"-2"-6"0,0-11 0,0 0 0,-1 3 0,-1 5 0,0 4 0,-1 10 0,-1 9 0,1 7 0,-1 3 0,1 2 0,-1-1 0,1 2 0,-1 0 0,0-1 0,0-2 0,1-2 0,-1-4 0,2-2 0,0-2 0,1 0 0,-1 0 0,0 5 0,0 7 0,-1 5 0,-1 3 0,1 0 0,0-3 0,2-1 0,-1-3 0,1 1 0,-1 2 0,1 2 0,-1 1 0,2-2 0,1 0 0,3-1 0,1 0 0,-1 2 0,-2 2 0,1 4 0,11 3 0,4 0 0,0 0 0,-7 0 0,-12 0 0,-3 0 0,0 1 0,6 5 0,9 6 0,5 6 0,1 4 0,-5-3 0,-5-2 0,-4-3 0,-2-5 0,-3-2 0,-1-4 0,-1 3 0,0 6 0,0 7 0,0 6 0,0 0 0,-1-5 0,0-7 0,-1-6 0,-2-3 0,-2-2 0,-3 1 0,-2-2 0,1 1 0,1-2 0,-4 4 0,-11 4 0,-13 5 0,-12 4 0,4-2 0,12-4 0,14-7 0,14-3 0,2-2 0</inkml:trace>
  <inkml:trace contextRef="#ctx0" brushRef="#br0" timeOffset="1">337 783 24575,'0'9'0,"0"3"0,0 7 0,0 4 0,0 3 0,0-1 0,0-4 0,0-1 0,0-3 0,0-3 0,0-4 0,0-1 0,-1 1 0,1 3 0,-1-2 0,1-6 0,0-7 0,0-2 0,-1 1 0</inkml:trace>
  <inkml:trace contextRef="#ctx0" brushRef="#br0" timeOffset="2">368 630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48"/>
    </inkml:context>
    <inkml:brush xml:id="br0">
      <inkml:brushProperty name="width" value="0.05" units="cm"/>
      <inkml:brushProperty name="height" value="0.05" units="cm"/>
    </inkml:brush>
    <inkml:brush xml:id="br1">
      <inkml:brushProperty name="width" value="0.1" units="cm"/>
      <inkml:brushProperty name="height" value="0.1" units="cm"/>
    </inkml:brush>
  </inkml:definitions>
  <inkml:trace contextRef="#ctx0" brushRef="#br0">270 17 24575,'-17'0'0,"1"-1"0,-4-1 0,-11 0 0,2 0 0,-2 1 0,4 0 0,5-1 0,-3 0 0,-1 0 0,7 0 0,12 8 0,9 5 0,2 14 0,2 25 0,-4 17 0,0 13 0,-1-8 0,-1-22 0,0-23 0,9-15 0,31-3 0,27 2 0,20 5 0,-6-1 0,-32-4 0,-26-4 0,-18-4 0,-5 2 0,-2 1 0,-1 4 0,0 0 0,-2 0 0,0-1 0,-1-1 0,-2-1 0,-3 1 0,-2 1 0,1-1 0,2-1 0,0-2 0,-3 2 0,-6 5 0,-5 5 0,-3 3 0,0 1 0,2-2 0,1-1 0,-1 2 0,-3 1 0,1-1 0,5-4 0,9-7 0,9-4 0,3-4 0,1 1 0</inkml:trace>
  <inkml:trace contextRef="#ctx0" brushRef="#br0" timeOffset="1">754 4489 24575,'-18'17'0,"-2"5"0,-5 3 0,1 3 0,2-1 0,5-2 0,4-4 0,3-1 0,-1 1 0,1 2 0,-2 6 0,-1 4 0,1 0 0,2-4 0,4-7 0,2-8 0,3-4 0,1-1 0,0 1 0,1 2 0,1 2 0,2 1 0,3 0 0,0-2 0,0-3 0,-2-1 0,-1-4 0,1-1 0,2 1 0,4-1 0,4 0 0,7 1 0,8 0 0,0 0 0,-6-1 0,-9-3 0,-4-1 0,5-2 0,6-3 0,2-3 0,-2-1 0,-4 0 0,-6 0 0,-4 0 0,-2 1 0,-2 1 0,-2 0 0,0 0 0,-1-1 0,-1-3 0,1-2 0,-2 1 0,1 2 0,-1 3 0,-2 1 0,0 1 0,-2-2 0,-1-3 0,1 0 0,-1-1 0,2 4 0,-12 3 0,-12 3 0,-9 1 0,-1 1 0,11 0 0,9-2 0,10 0 0,2 1 0</inkml:trace>
  <inkml:trace contextRef="#ctx0" brushRef="#br1" timeOffset="2">886 499 24575,'-8'30'0,"1"5"0,0 14 0,1 6 0,1 7 0,2 1 0,1-2 0,2-7 0,-1-11 0,1 2 0,0 3 0,-1 8 0,0 5 0,1-1 0,0 1 0,1 2 0,0-1 0,1-3 0,1-5 0,-2-5 0,0 1 0,-1 2 0,-1 8 0,1 8 0,-1 9 0,1 10 0,0 0 0,1-4 0,-1-13 0,1-12 0,0-8 0,-1-5 0,0 0 0,-1-1 0,0 2 0,1-3 0,-1 8 0,-1 3 0,0 8 0,-1 11 0,1-1 0,-1 8 0,2 0 0,-1 1 0,-1 3 0,-1 2 0,0 0 0,0-5 0,-1-7 0,1-12 0,0-9 0,1-11 0,2-11 0,0-11 0,0-10 0,1-1 0,1 0 0,0 3 0,1 1 0,-1-2 0,-1-2 0,1-3 0,-1 0 0,0 3 0,1 5 0,2 1 0,-1-1 0,1-4 0,-1-4 0,1-2 0,2 2 0,4 2 0,2 0 0,-3-1 0,-4-1 0,-3-2 0,-2 2 0,-1 2 0,0 4 0,-1 1 0,2 0 0,0-5 0,1-3 0,0-4 0,1 1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5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76 24575,'48'-3'0,"44"0"0,-17 2 0,8-1 0,-13 1 0,3 1 0,1-1 0,5 1 0,1-1 0,-3 1 0,23-1 0,-8 1 0,-25 0 0,-10 0 0,-4 0 0,-40 0 0,-10 0 0,7 0 0,18 0 0,24-3 0,29-1 0,-29 1 0,2 0 0,5 0 0,1 0 0,0 1 0,-1 0 0,-5 0 0,-3 1 0,32-2 0,-23 2 0,-15-1 0,-10-1 0,-2 1 0,6 0 0,15 1 0,16 0 0,10 0 0,-1-1 0,-16 0 0,-22 0 0,-19 2 0,-7 0 0,4 0 0,18 0 0,24 0 0,16 0 0,9 0 0,-6 0 0,-18 0 0,-22 0 0,-18-1 0,-13 1 0,6-1 0,14 1 0,25-1 0,20 0 0,5 1 0,-3 0 0,-18 0 0,-22 0 0,-16 0 0,-2-1 0,6 0 0,9 0 0,2 0 0,-12 0 0,-9-1 0,-8 1 0,-6 0 0,0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5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0 24575,'0'0'0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5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20 457 24575,'18'-12'0,"13"-6"0,8-4 0,4 0 0,-8 5 0,-16 9 0,-12 5 0,-5 3 0,-2 3 0,0 0 0,-1 7 0,-1 2 0,-1 3 0,-2 1 0,1-2 0,-1-2 0,0-2 0,-1 0 0,-2 2 0,-1 2 0,-2 2 0,1 1 0,0 0 0,2-1 0,2-2 0,1-3 0,2-2 0,0-2 0,1-2 0,0 1 0,-1 0 0,-1 0 0,-3 1 0,-1 1 0,-3 4 0,-4 2 0,-1 3 0,1-1 0,4-2 0,5-4 0,2-1 0,1-1 0,1-2 0,1-2 0,1-2 0,0 0 0,0 1 0,0 3 0,0 2 0,0 3 0,1 3 0,1-1 0,1-2 0,2-5 0,4-3 0,3-2 0,4-1 0,6-1 0,4 0 0,-1 1 0,2-2 0,-1 1 0,10 0 0,2 0 0,-8 1 0,-7-3 0,-17-4 0,-2 2 0,0-1 0</inkml:trace>
  <inkml:trace contextRef="#ctx0" brushRef="#br0" timeOffset="1">378 0 24575,'-4'15'0,"1"-3"0,0 0 0,2-2 0,-1-1 0,-2 5 0,-2 2 0,0 3 0,-2 0 0,2-3 0,1-1 0,0-6 0,3-5 0,13-13 0,-8 6 0,8-6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5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5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17 24575,'40'-1'0,"-7"-1"0,-9 1 0,-11-1 0,-1 2 0,5-1 0,7 0 0,1 0 0,-8-1 0,-6 1 0,6 0 0,8 0 0,5 0 0,-3 0 0,-9 1 0,-7-1 0,-1 1 0,4 0 0,-1 0 0,-3 0 0,-3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5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24575,'2'14'0,"2"2"0,0 2 0,-1 0 0,0-1 0,-2-7 0,-1-4 0,0 0 0,0 7 0,0 7 0,0 6 0,1-1 0,-1-1 0,1-6 0,-1-5 0,0-1 0,0-2 0,0 3 0,0 3 0,0 0 0,-1-2 0,1-3 0,-1-1 0,0-2 0,0 5 0,0 3 0,1 2 0,-1-2 0,1-8 0,0-6 0,0-3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5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5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1919 0 24575,'-7'21'0,"1"-1"0,-1 1 0,1-2 0,1 0 0,0 2 0,-1 1 0,-2 2 0,0 1 0,-3 2 0,-2 5 0,-4 7 0,-2 5 0,-1 2 0,2-3 0,5-7 0,2-5 0,2-2 0,1 1 0,-2 2 0,0 1 0,0-3 0,1-1 0,1-1 0,0 1 0,0 3 0,0 0 0,-1 1 0,1 1 0,1 1 0,1-3 0,1-3 0,0-2 0,1-1 0,0 0 0,-1 1 0,-1 0 0,0 1 0,-1-1 0,2 1 0,0-1 0,0-1 0,1 1 0,-1-2 0,0-1 0,-1-1 0,0-1 0,-1 1 0,1 0 0,-1 0 0,-1 0 0,0 0 0,1-2 0,1-2 0,1-4 0,1 0 0,-1-2 0,0-2 0,-1 2 0,0-2 0,-1 0 0,-1 3 0,0 0 0,-1 3 0,0-1 0,2 0 0,0-2 0,1 0 0,2-2 0,-1 1 0,2-2 0,-2 1 0,1-1 0,0 2 0,-2 2 0,1 1 0,-1 4 0,0 1 0,-1 3 0,-2 1 0,-1 4 0,-3 4 0,-1 4 0,-2 3 0,-1 4 0,0 0 0,-2 1 0,-3 3 0,-3 4 0,-4 6 0,1 1 0,1-2 0,2-2 0,2-1 0,1-4 0,3-5 0,-1 0 0,2-3 0,2-3 0,1-1 0,5-9 0,1-1 0,0 1 0,-1 0 0,0 3 0,-1 2 0,-2 2 0,0 2 0,-1 0 0,0 2 0,0-2 0,0-2 0,1-5 0,3-2 0,0-2 0,1-2 0,2-2 0,0-2 0,1-3 0,1-2 0,1-2 0,1-1 0,0-2 0,1-1 0,0-1 0,1-2 0,-1 1 0,0-1 0,0 0 0,-1 2 0,-1 1 0,-1 5 0,-1 4 0,-4 5 0,-2 6 0,-3 5 0,-2 4 0,-2 3 0,-2 4 0,-2 3 0,-2 5 0,-1 4 0,-2 1 0,1 0 0,0-1 0,1 0 0,1 0 0,0 0 0,1-1 0,2-4 0,1-1 0,-1-1 0,1 0 0,-1 1 0,-2 3 0,1 1 0,-2 2 0,-2 1 0,1-1 0,0-1 0,3-4 0,4-4 0,3-8 0,4-10 0,5-10 0,4-10 0,1-6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6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17 0 24575,'-3'37'0,"1"14"0,-1 16 0,2 5 0,0-7 0,1-2 0,-1-3 0,1-4 0,-1-7 0,0-8 0,0-9 0,0-8 0,0-5 0,1-1 0,-1-1 0,1-2 0,0-2 0,0 1 0,0 2 0,0 3 0,0 4 0,0-1 0,0 1 0,0-3 0,0-4 0,0-5 0,0-3 0,0 0 0,0 2 0,0 2 0,0 1 0,1 1 0,0 2 0,1 1 0,-1 0 0,0 1 0,0-1 0,0-4 0,0-4 0,0-6 0,-1 1 0,1 5 0,1 3 0,0-1 0,2-12 0,-3 2 0,2-9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6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7 11 24575,'-4'-6'0,"2"2"0,1 4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24575,'67'2'0,"-17"-1"0,7 1 0,22 1 0,7 1 0,12 1 0,1 1 0,-3 1 0,-3 0 0,-12 1 0,-5-1 0,-16-1 0,-5 0 0,27 3 0,-6-2 0,7-1 0,15 1 0,-39-3 0,2 1 0,5-1 0,2 1 0,4 0 0,1 0 0,-1-1 0,-2 1 0,-8-2 0,-2 1 0,39 1 0,-21-3 0,-4 0 0,10 0 0,17 1 0,-43-2 0,2 1 0,3 1 0,-1-1 0,1 0 0,-1 1 0,-2-2 0,-2 1 0,-5 0 0,-1-1 0,8 0 0,1 0 0,6 0 0,1 0 0,6 0 0,1-1 0,6 0 0,0-1 0,-4 0 0,0-1 0,1 0 0,1 0 0,4-1 0,-1 1 0,1-1 0,-2-1 0,-8 1 0,-1 0 0,-2-2 0,-2 1 0,-6 0 0,-2-1 0,-3 2 0,-1-1 0,2 0 0,-1 0 0,40-3 0,-8 1 0,3 2 0,-4 3 0,2 1 0,-39 0 0,2-1 0,0 0 0,1 0 0,10-1 0,2 1 0,8-1 0,1 0 0,1 1 0,1 0 0,-3 0 0,-2 1 0,-8 0 0,-1 0 0,-7 0 0,-2-1 0,-2 0 0,-2-1 0,47-2 0,-9-1 0,-13 0 0,-17 2 0,-12 0 0,-3-1 0,6-1 0,13-3 0,5 0 0,-3 0 0,-16 1 0,-21 4 0,-13 0 0,0 1 0,9-1 0,12 0 0,11 1 0,-3 1 0,-11 1 0,-13 0 0,-13 0 0,0 0 0,5 0 0,1-1 0,-1 1 0,-6-1 0,-4 1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6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579 1 24575,'-2'22'0,"-2"15"0,-2 21 0,-4 19 0,-6 16 0,-4 7 0,9-46 0,0 1 0,0 2 0,1 1 0,0 3 0,0 2 0,0 2 0,1 0 0,-2-2 0,1 0 0,-1-3 0,-1-1 0,0-5 0,0 0 0,-1-1 0,0 0 0,-1-1 0,1 0 0,-15 48 0,0-10 0,3-14 0,2-14 0,4-13 0,5-10 0,3-7 0,2-5 0,0-3 0,-1 2 0,-1 2 0,-1 5 0,0 1 0,1-1 0,1-1 0,2-4 0,2-4 0,1-4 0,2-4 0,1 2 0,-2 6 0,1 4 0,-1 0 0,2-6 0,0-7 0,1-5 0,0 0 0,-1 3 0,-1 6 0,0 6 0,0 4 0,1 0 0,0-4 0,1-4 0,0-5 0,0 1 0,-1 1 0,1-2 0,0-1 0,-1-5 0,0-3 0,0 1 0,-1 0 0,0 2 0,-1 1 0,1-5 0,1-1 0,1-4 0,1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6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0 114 24575,'15'1'0,"0"0"0,6-1 0,2 0 0,-3 0 0,-1-1 0,-7 0 0,2 0 0,1 0 0,1 0 0,0-1 0,-3 0 0,-1 0 0,1 1 0,2-1 0,-2 1 0,-3-1 0,6 1 0,4 0 0,6-2 0,7-1 0,-6-1 0,-1 0 0,-6 1 0,-8 2 0,2-1 0,0-2 0,3-1 0,0-1 0,-7 3 0,0 0 0,0 0 0,6-1 0,6-2 0,-3 0 0,1 1 0,-6 2 0,-4 1 0,-4 2 0,-4 0 0,-20-2 0,13 3 0,-12-3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4T15:39:56.966"/>
    </inkml:context>
    <inkml:brush xml:id="br0">
      <inkml:brushProperty name="width" value="0.5" units="cm"/>
      <inkml:brushProperty name="height" value="1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524 1,'8'69,"-2"-6,-9-36,-2 8,-1 4,0 1,2-3,2-8,-1-6,-2 5,1-7,-3 10,1-6,1 0,0 0,-1 0,-7 8,1-6,-4 3,5-9,0-1,-2 8,4-8,-2 11,4-8,0 1,-1 10,1-10,1 2,0 0,3-7,-3 17,2-14,0 8,0-7,-2 4,1-3,-3 8,2-9,-1 3,-8 4,5-12,-8 9,6-9,-7 10,5-8,-3 3,3-1,1-4,-3 7,-1-2,5-6,-11 11,10-14,-7 15,7-9,0 6,1 0,3-8,62-39,-27 11,44-30,-52 30,-10 6,37-18,-22 11,28-15,-36 19,-4-8,-7-15,2-3,-5-17,0 7,-1-3,0 2,-1 8,1 10,-1 4,0-4,0-15,0-4,1-4,1 9,1 7,1 6,1-1,1 0,1-1,0-1,-2 3,0 2,-1-1,-1-1,0-4,-1-6,0-3,0-2,-1 3,0 4,0-2,0 0,0 2,0 5,0 7,0-1,2-4,1 0,0 1,2 5,58 11,-12 0,35 11,-42-1,-14-1,5 1,2 0,3 0,-14 0,-5-4,-3-2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2708 4 24575,'-56'10'0,"-28"-2"0,22-3 0,-7-1 0,-21 0 0,-5-2-390,26-1 0,-2-1 0,-1 0 390,-2 0 0,-2 0 0,2-1 0,5 0 0,1 0 0,3 0 191,-10 0 0,6 0-191,-29 0 194,31 1-194,14 0 0,-7 0 0,-8 0 594,-12-1-594,-11 1 0,-3-1 0,5 0 0,11 0 0,19 0 0,20 0 0,16 1 0,7 0 0,-2-1 0,-6 0 0,-10 0 0,-9 0 0,-6 0 0,-2 1 0,6-1 0,10-1 0,9 2 0,9-1 0,2 0 0,-3 0 0,-4 0 0,-5-1 0,-2 0 0,1-1 0,4 2 0,5 0 0,6-1 0,3 1 0,5 1 0,2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5:39:56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2814 24575,'0'0'0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peter north" id="{E7689996-1C31-6D4B-80A9-8E36A4951309}" userId="865517399bea734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04-17T16:36:53.32" personId="{E7689996-1C31-6D4B-80A9-8E36A4951309}" id="{74C9870C-13F6-A14C-8C09-0668BD848AA7}">
    <text>Average of summer + winter coefficients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6-04-17T15:39:08.79" personId="{E7689996-1C31-6D4B-80A9-8E36A4951309}" id="{D7CE6E7C-4754-DA42-8F21-06FE56649330}">
    <text>Includes compressor power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09EE-32A1-3E4A-80E4-B0F9F180AB53}">
  <dimension ref="A1:O176"/>
  <sheetViews>
    <sheetView zoomScale="160" zoomScaleNormal="160" workbookViewId="0">
      <selection activeCell="G8" sqref="G8"/>
    </sheetView>
  </sheetViews>
  <sheetFormatPr baseColWidth="10" defaultRowHeight="16" x14ac:dyDescent="0.2"/>
  <cols>
    <col min="1" max="1" width="24.1640625" customWidth="1"/>
    <col min="2" max="2" width="11.33203125" customWidth="1"/>
    <col min="3" max="3" width="10.83203125" customWidth="1"/>
    <col min="4" max="4" width="11.83203125" customWidth="1"/>
    <col min="5" max="5" width="12" customWidth="1"/>
    <col min="9" max="9" width="12.83203125" style="108" customWidth="1"/>
    <col min="10" max="10" width="11.33203125" bestFit="1" customWidth="1"/>
    <col min="11" max="13" width="11.33203125" customWidth="1"/>
    <col min="15" max="15" width="13.1640625" bestFit="1" customWidth="1"/>
  </cols>
  <sheetData>
    <row r="1" spans="1:15" s="3" customFormat="1" ht="68" x14ac:dyDescent="0.2">
      <c r="A1" s="2"/>
      <c r="D1" s="4" t="s">
        <v>64</v>
      </c>
      <c r="E1" s="4" t="str">
        <f>D1</f>
        <v>Hourly Power 
Demand Coefficient
(from graph)</v>
      </c>
      <c r="F1" s="4" t="s">
        <v>8</v>
      </c>
      <c r="G1" s="114" t="s">
        <v>9</v>
      </c>
      <c r="H1" s="114"/>
      <c r="I1" s="102" t="s">
        <v>69</v>
      </c>
      <c r="J1" s="114" t="s">
        <v>175</v>
      </c>
      <c r="K1" s="114"/>
      <c r="L1" s="114" t="s">
        <v>176</v>
      </c>
      <c r="M1" s="114"/>
      <c r="N1" s="114" t="s">
        <v>177</v>
      </c>
      <c r="O1" s="114"/>
    </row>
    <row r="2" spans="1:15" s="3" customFormat="1" x14ac:dyDescent="0.2">
      <c r="A2" s="6" t="s">
        <v>68</v>
      </c>
      <c r="D2" s="5"/>
      <c r="E2" s="5"/>
      <c r="F2" s="7">
        <v>0.9</v>
      </c>
      <c r="G2" s="8">
        <v>0.16</v>
      </c>
      <c r="H2" s="11">
        <f>F2*(1-G2)</f>
        <v>0.75600000000000001</v>
      </c>
      <c r="I2" s="103"/>
      <c r="J2" s="115">
        <f>H2</f>
        <v>0.75600000000000001</v>
      </c>
      <c r="K2" s="113"/>
      <c r="L2" s="115">
        <f>(N2+J2)/2</f>
        <v>0.82800000000000007</v>
      </c>
      <c r="M2" s="113"/>
      <c r="N2" s="115">
        <f>F2</f>
        <v>0.9</v>
      </c>
      <c r="O2" s="113"/>
    </row>
    <row r="3" spans="1:15" s="3" customFormat="1" x14ac:dyDescent="0.2">
      <c r="A3" s="6" t="s">
        <v>65</v>
      </c>
      <c r="B3" s="3" t="s">
        <v>66</v>
      </c>
      <c r="D3" s="5"/>
      <c r="E3" s="3">
        <v>7</v>
      </c>
      <c r="F3" s="10">
        <f>E3*F2</f>
        <v>6.3</v>
      </c>
      <c r="G3" s="10">
        <f>E3*F2*(1-G2)</f>
        <v>5.2919999999999998</v>
      </c>
      <c r="I3" s="104" t="s">
        <v>18</v>
      </c>
      <c r="J3" s="16" t="s">
        <v>18</v>
      </c>
      <c r="K3" s="16" t="s">
        <v>84</v>
      </c>
      <c r="L3" s="16" t="str">
        <f>J3</f>
        <v>MWh</v>
      </c>
      <c r="M3" s="16" t="str">
        <f>K3</f>
        <v>GJ/s</v>
      </c>
      <c r="N3" s="16" t="s">
        <v>18</v>
      </c>
      <c r="O3" s="16" t="s">
        <v>84</v>
      </c>
    </row>
    <row r="4" spans="1:15" s="3" customFormat="1" x14ac:dyDescent="0.2">
      <c r="A4" s="6" t="s">
        <v>10</v>
      </c>
      <c r="B4" s="3" t="s">
        <v>67</v>
      </c>
      <c r="D4" s="5"/>
      <c r="E4" s="9">
        <f>MAX(E8:E175)</f>
        <v>2.1</v>
      </c>
      <c r="F4" s="9">
        <f>MAX(F8:F175)</f>
        <v>1.8900000000000001</v>
      </c>
      <c r="G4" s="9">
        <f>MAX(G8:G175)</f>
        <v>1.5876000000000001</v>
      </c>
      <c r="H4" s="113" t="s">
        <v>12</v>
      </c>
      <c r="I4" s="113"/>
      <c r="J4" s="12"/>
      <c r="K4" s="12"/>
      <c r="L4" s="12"/>
      <c r="M4" s="12"/>
    </row>
    <row r="5" spans="1:15" s="3" customFormat="1" ht="18" customHeight="1" x14ac:dyDescent="0.2">
      <c r="A5" s="14" t="s">
        <v>11</v>
      </c>
      <c r="D5" s="5"/>
      <c r="E5" s="9">
        <f>E3/E4</f>
        <v>3.333333333333333</v>
      </c>
      <c r="F5" s="9">
        <f t="shared" ref="F5:G5" si="0">F3/F4</f>
        <v>3.333333333333333</v>
      </c>
      <c r="G5" s="9">
        <f t="shared" si="0"/>
        <v>3.333333333333333</v>
      </c>
      <c r="H5" s="3">
        <f>F4*F5</f>
        <v>6.3</v>
      </c>
      <c r="I5" s="105">
        <f>G5*G4</f>
        <v>5.2919999999999998</v>
      </c>
      <c r="J5" s="12"/>
      <c r="K5" s="12"/>
      <c r="L5" s="12"/>
      <c r="M5" s="12"/>
    </row>
    <row r="6" spans="1:15" s="3" customFormat="1" x14ac:dyDescent="0.2">
      <c r="A6" s="14"/>
      <c r="D6" s="5"/>
      <c r="E6" s="9"/>
      <c r="F6" s="9"/>
      <c r="G6" s="9"/>
      <c r="H6" s="15">
        <f>MAX(H8:H175)</f>
        <v>1.5876000000000001</v>
      </c>
      <c r="I6" s="105">
        <f>MAX(I8:I175)</f>
        <v>7</v>
      </c>
      <c r="J6" s="15"/>
      <c r="K6" s="15"/>
      <c r="L6" s="15"/>
      <c r="M6" s="15"/>
      <c r="N6" s="15"/>
      <c r="O6" s="15"/>
    </row>
    <row r="7" spans="1:15" s="3" customFormat="1" ht="17" x14ac:dyDescent="0.2">
      <c r="A7" s="34" t="s">
        <v>7</v>
      </c>
      <c r="D7" s="5"/>
      <c r="E7" s="9"/>
      <c r="F7" s="9"/>
      <c r="G7" s="9"/>
      <c r="H7" s="42" t="s">
        <v>13</v>
      </c>
      <c r="I7" s="106">
        <f>SUM(I8:I175)</f>
        <v>736.67807470307412</v>
      </c>
      <c r="J7" s="43">
        <f>SUM(J8:J175)</f>
        <v>556.92862447552477</v>
      </c>
      <c r="K7" s="43">
        <f>SUM(K8:K175)</f>
        <v>2004.9430481118879</v>
      </c>
      <c r="L7" s="43">
        <f t="shared" ref="L7:M7" si="1">SUM(L8:L175)</f>
        <v>609.96944585414565</v>
      </c>
      <c r="M7" s="43">
        <f t="shared" si="1"/>
        <v>0</v>
      </c>
      <c r="N7" s="43">
        <f t="shared" ref="N7" si="2">SUM(N8:N175)</f>
        <v>663.01026723276732</v>
      </c>
      <c r="O7" s="43">
        <f>SUM(O8:O175)</f>
        <v>2386.8369620379622</v>
      </c>
    </row>
    <row r="8" spans="1:15" x14ac:dyDescent="0.2">
      <c r="A8">
        <v>1</v>
      </c>
      <c r="B8">
        <f>MOD(((A8-1)),24)</f>
        <v>0</v>
      </c>
      <c r="C8" t="s">
        <v>0</v>
      </c>
      <c r="D8" s="1">
        <v>0.85</v>
      </c>
      <c r="E8" s="1">
        <v>0.85</v>
      </c>
      <c r="F8" s="1">
        <f t="shared" ref="F8:F39" si="3">E8*$F$2</f>
        <v>0.76500000000000001</v>
      </c>
      <c r="G8" s="1">
        <f t="shared" ref="G8:G39" si="4">(1-$G$2)*F8</f>
        <v>0.64259999999999995</v>
      </c>
      <c r="H8" s="1">
        <f t="shared" ref="H8:H39" si="5">$H$2*E8</f>
        <v>0.64259999999999995</v>
      </c>
      <c r="I8" s="107">
        <f t="shared" ref="I8:I39" si="6">E8*$E$5</f>
        <v>2.833333333333333</v>
      </c>
      <c r="J8" s="13">
        <f t="shared" ref="J8:J39" si="7">I8*$H$2</f>
        <v>2.1419999999999999</v>
      </c>
      <c r="K8" s="1">
        <f>J8*3.6</f>
        <v>7.7111999999999998</v>
      </c>
      <c r="L8" s="1">
        <f>I8*$L$2</f>
        <v>2.3460000000000001</v>
      </c>
      <c r="M8" s="1"/>
      <c r="N8" s="1">
        <f>$F$2*I8</f>
        <v>2.5499999999999998</v>
      </c>
      <c r="O8" s="1">
        <f>N8*3.6</f>
        <v>9.18</v>
      </c>
    </row>
    <row r="9" spans="1:15" x14ac:dyDescent="0.2">
      <c r="A9">
        <v>2</v>
      </c>
      <c r="B9">
        <f t="shared" ref="B9:B72" si="8">MOD(((A9-1)),24)</f>
        <v>1</v>
      </c>
      <c r="C9" t="s">
        <v>0</v>
      </c>
      <c r="D9" s="1">
        <v>0.8</v>
      </c>
      <c r="E9" s="1">
        <v>0.8</v>
      </c>
      <c r="F9" s="1">
        <f t="shared" si="3"/>
        <v>0.72000000000000008</v>
      </c>
      <c r="G9" s="1">
        <f t="shared" si="4"/>
        <v>0.6048</v>
      </c>
      <c r="H9" s="1">
        <f t="shared" si="5"/>
        <v>0.6048</v>
      </c>
      <c r="I9" s="107">
        <f t="shared" si="6"/>
        <v>2.6666666666666665</v>
      </c>
      <c r="J9" s="13">
        <f t="shared" si="7"/>
        <v>2.016</v>
      </c>
      <c r="K9" s="1">
        <f t="shared" ref="K9:K72" si="9">J9*3.6</f>
        <v>7.2576000000000001</v>
      </c>
      <c r="L9" s="1">
        <f t="shared" ref="L9:L72" si="10">I9*$L$2</f>
        <v>2.2080000000000002</v>
      </c>
      <c r="M9" s="1"/>
      <c r="N9" s="1">
        <f t="shared" ref="N9:N72" si="11">$F$2*I9</f>
        <v>2.4</v>
      </c>
      <c r="O9" s="1">
        <f t="shared" ref="O9:O72" si="12">N9*3.6</f>
        <v>8.64</v>
      </c>
    </row>
    <row r="10" spans="1:15" x14ac:dyDescent="0.2">
      <c r="A10">
        <v>3</v>
      </c>
      <c r="B10">
        <f t="shared" si="8"/>
        <v>2</v>
      </c>
      <c r="C10" t="s">
        <v>0</v>
      </c>
      <c r="D10" s="1">
        <f>($D$21-D9)/($A$21-A9)+D9</f>
        <v>0.875</v>
      </c>
      <c r="E10" s="1">
        <v>0.85</v>
      </c>
      <c r="F10" s="1">
        <f t="shared" si="3"/>
        <v>0.76500000000000001</v>
      </c>
      <c r="G10" s="1">
        <f t="shared" si="4"/>
        <v>0.64259999999999995</v>
      </c>
      <c r="H10" s="1">
        <f t="shared" si="5"/>
        <v>0.64259999999999995</v>
      </c>
      <c r="I10" s="107">
        <f t="shared" si="6"/>
        <v>2.833333333333333</v>
      </c>
      <c r="J10" s="13">
        <f t="shared" si="7"/>
        <v>2.1419999999999999</v>
      </c>
      <c r="K10" s="1">
        <f t="shared" si="9"/>
        <v>7.7111999999999998</v>
      </c>
      <c r="L10" s="1">
        <f t="shared" si="10"/>
        <v>2.3460000000000001</v>
      </c>
      <c r="M10" s="1"/>
      <c r="N10" s="1">
        <f t="shared" si="11"/>
        <v>2.5499999999999998</v>
      </c>
      <c r="O10" s="1">
        <f t="shared" si="12"/>
        <v>9.18</v>
      </c>
    </row>
    <row r="11" spans="1:15" x14ac:dyDescent="0.2">
      <c r="A11">
        <v>4</v>
      </c>
      <c r="B11">
        <f t="shared" si="8"/>
        <v>3</v>
      </c>
      <c r="C11" t="s">
        <v>0</v>
      </c>
      <c r="D11" s="1">
        <f t="shared" ref="D11:D20" si="13">($D$21-D10)/($A$21-A10)+D10</f>
        <v>0.95</v>
      </c>
      <c r="E11" s="1">
        <v>0.9</v>
      </c>
      <c r="F11" s="1">
        <f t="shared" si="3"/>
        <v>0.81</v>
      </c>
      <c r="G11" s="1">
        <f t="shared" si="4"/>
        <v>0.6804</v>
      </c>
      <c r="H11" s="1">
        <f t="shared" si="5"/>
        <v>0.6804</v>
      </c>
      <c r="I11" s="107">
        <f t="shared" si="6"/>
        <v>3</v>
      </c>
      <c r="J11" s="13">
        <f t="shared" si="7"/>
        <v>2.2679999999999998</v>
      </c>
      <c r="K11" s="1">
        <f t="shared" si="9"/>
        <v>8.1647999999999996</v>
      </c>
      <c r="L11" s="1">
        <f t="shared" si="10"/>
        <v>2.484</v>
      </c>
      <c r="M11" s="1"/>
      <c r="N11" s="1">
        <f t="shared" si="11"/>
        <v>2.7</v>
      </c>
      <c r="O11" s="1">
        <f t="shared" si="12"/>
        <v>9.7200000000000006</v>
      </c>
    </row>
    <row r="12" spans="1:15" x14ac:dyDescent="0.2">
      <c r="A12">
        <v>5</v>
      </c>
      <c r="B12">
        <f t="shared" si="8"/>
        <v>4</v>
      </c>
      <c r="C12" t="s">
        <v>0</v>
      </c>
      <c r="D12" s="1">
        <f t="shared" si="13"/>
        <v>1.0249999999999999</v>
      </c>
      <c r="E12" s="1">
        <v>1.0249999999999999</v>
      </c>
      <c r="F12" s="1">
        <f t="shared" si="3"/>
        <v>0.92249999999999999</v>
      </c>
      <c r="G12" s="1">
        <f t="shared" si="4"/>
        <v>0.77489999999999992</v>
      </c>
      <c r="H12" s="1">
        <f t="shared" si="5"/>
        <v>0.77489999999999992</v>
      </c>
      <c r="I12" s="107">
        <f t="shared" si="6"/>
        <v>3.4166666666666661</v>
      </c>
      <c r="J12" s="13">
        <f t="shared" si="7"/>
        <v>2.5829999999999997</v>
      </c>
      <c r="K12" s="1">
        <f t="shared" si="9"/>
        <v>9.2988</v>
      </c>
      <c r="L12" s="1">
        <f t="shared" si="10"/>
        <v>2.8289999999999997</v>
      </c>
      <c r="M12" s="1"/>
      <c r="N12" s="1">
        <f t="shared" si="11"/>
        <v>3.0749999999999997</v>
      </c>
      <c r="O12" s="1">
        <f t="shared" si="12"/>
        <v>11.069999999999999</v>
      </c>
    </row>
    <row r="13" spans="1:15" x14ac:dyDescent="0.2">
      <c r="A13">
        <v>6</v>
      </c>
      <c r="B13">
        <f t="shared" si="8"/>
        <v>5</v>
      </c>
      <c r="C13" t="s">
        <v>0</v>
      </c>
      <c r="D13" s="1">
        <f t="shared" si="13"/>
        <v>1.0999999999999999</v>
      </c>
      <c r="E13" s="1">
        <v>1.0999999999999999</v>
      </c>
      <c r="F13" s="1">
        <f t="shared" si="3"/>
        <v>0.98999999999999988</v>
      </c>
      <c r="G13" s="1">
        <f t="shared" si="4"/>
        <v>0.83159999999999989</v>
      </c>
      <c r="H13" s="1">
        <f t="shared" si="5"/>
        <v>0.83159999999999989</v>
      </c>
      <c r="I13" s="107">
        <f t="shared" si="6"/>
        <v>3.6666666666666661</v>
      </c>
      <c r="J13" s="13">
        <f t="shared" si="7"/>
        <v>2.7719999999999994</v>
      </c>
      <c r="K13" s="1">
        <f t="shared" si="9"/>
        <v>9.9791999999999987</v>
      </c>
      <c r="L13" s="1">
        <f t="shared" si="10"/>
        <v>3.0359999999999996</v>
      </c>
      <c r="M13" s="1"/>
      <c r="N13" s="1">
        <f t="shared" si="11"/>
        <v>3.2999999999999994</v>
      </c>
      <c r="O13" s="1">
        <f t="shared" si="12"/>
        <v>11.879999999999997</v>
      </c>
    </row>
    <row r="14" spans="1:15" x14ac:dyDescent="0.2">
      <c r="A14">
        <v>7</v>
      </c>
      <c r="B14">
        <f t="shared" si="8"/>
        <v>6</v>
      </c>
      <c r="C14" t="s">
        <v>0</v>
      </c>
      <c r="D14" s="1">
        <f t="shared" si="13"/>
        <v>1.1749999999999998</v>
      </c>
      <c r="E14" s="1">
        <v>1.1749999999999998</v>
      </c>
      <c r="F14" s="1">
        <f t="shared" si="3"/>
        <v>1.0574999999999999</v>
      </c>
      <c r="G14" s="1">
        <f t="shared" si="4"/>
        <v>0.88829999999999987</v>
      </c>
      <c r="H14" s="1">
        <f t="shared" si="5"/>
        <v>0.88829999999999987</v>
      </c>
      <c r="I14" s="107">
        <f t="shared" si="6"/>
        <v>3.9166666666666656</v>
      </c>
      <c r="J14" s="13">
        <f t="shared" si="7"/>
        <v>2.9609999999999994</v>
      </c>
      <c r="K14" s="1">
        <f t="shared" si="9"/>
        <v>10.659599999999998</v>
      </c>
      <c r="L14" s="1">
        <f t="shared" si="10"/>
        <v>3.2429999999999994</v>
      </c>
      <c r="M14" s="1"/>
      <c r="N14" s="1">
        <f t="shared" si="11"/>
        <v>3.524999999999999</v>
      </c>
      <c r="O14" s="1">
        <f t="shared" si="12"/>
        <v>12.689999999999996</v>
      </c>
    </row>
    <row r="15" spans="1:15" x14ac:dyDescent="0.2">
      <c r="A15">
        <v>8</v>
      </c>
      <c r="B15">
        <f t="shared" si="8"/>
        <v>7</v>
      </c>
      <c r="C15" t="s">
        <v>0</v>
      </c>
      <c r="D15" s="1">
        <f t="shared" si="13"/>
        <v>1.2499999999999998</v>
      </c>
      <c r="E15" s="1">
        <v>1.2499999999999998</v>
      </c>
      <c r="F15" s="1">
        <f t="shared" si="3"/>
        <v>1.1249999999999998</v>
      </c>
      <c r="G15" s="1">
        <f t="shared" si="4"/>
        <v>0.94499999999999973</v>
      </c>
      <c r="H15" s="1">
        <f t="shared" si="5"/>
        <v>0.94499999999999984</v>
      </c>
      <c r="I15" s="107">
        <f t="shared" si="6"/>
        <v>4.1666666666666652</v>
      </c>
      <c r="J15" s="13">
        <f t="shared" si="7"/>
        <v>3.149999999999999</v>
      </c>
      <c r="K15" s="1">
        <f t="shared" si="9"/>
        <v>11.339999999999996</v>
      </c>
      <c r="L15" s="1">
        <f t="shared" si="10"/>
        <v>3.4499999999999988</v>
      </c>
      <c r="M15" s="1"/>
      <c r="N15" s="1">
        <f t="shared" si="11"/>
        <v>3.7499999999999987</v>
      </c>
      <c r="O15" s="1">
        <f t="shared" si="12"/>
        <v>13.499999999999995</v>
      </c>
    </row>
    <row r="16" spans="1:15" x14ac:dyDescent="0.2">
      <c r="A16">
        <v>9</v>
      </c>
      <c r="B16">
        <f t="shared" si="8"/>
        <v>8</v>
      </c>
      <c r="C16" t="s">
        <v>0</v>
      </c>
      <c r="D16" s="1">
        <f t="shared" si="13"/>
        <v>1.3249999999999997</v>
      </c>
      <c r="E16" s="1">
        <v>1.3249999999999997</v>
      </c>
      <c r="F16" s="1">
        <f t="shared" si="3"/>
        <v>1.1924999999999999</v>
      </c>
      <c r="G16" s="1">
        <f t="shared" si="4"/>
        <v>1.0016999999999998</v>
      </c>
      <c r="H16" s="1">
        <f t="shared" si="5"/>
        <v>1.0016999999999998</v>
      </c>
      <c r="I16" s="107">
        <f t="shared" si="6"/>
        <v>4.4166666666666652</v>
      </c>
      <c r="J16" s="13">
        <f t="shared" si="7"/>
        <v>3.3389999999999991</v>
      </c>
      <c r="K16" s="1">
        <f t="shared" si="9"/>
        <v>12.020399999999997</v>
      </c>
      <c r="L16" s="1">
        <f t="shared" si="10"/>
        <v>3.6569999999999991</v>
      </c>
      <c r="M16" s="1"/>
      <c r="N16" s="1">
        <f t="shared" si="11"/>
        <v>3.9749999999999988</v>
      </c>
      <c r="O16" s="1">
        <f t="shared" si="12"/>
        <v>14.309999999999995</v>
      </c>
    </row>
    <row r="17" spans="1:15" x14ac:dyDescent="0.2">
      <c r="A17">
        <v>10</v>
      </c>
      <c r="B17">
        <f t="shared" si="8"/>
        <v>9</v>
      </c>
      <c r="C17" t="s">
        <v>0</v>
      </c>
      <c r="D17" s="1">
        <f t="shared" si="13"/>
        <v>1.3999999999999997</v>
      </c>
      <c r="E17" s="1">
        <v>1.3999999999999997</v>
      </c>
      <c r="F17" s="1">
        <f t="shared" si="3"/>
        <v>1.2599999999999998</v>
      </c>
      <c r="G17" s="1">
        <f t="shared" si="4"/>
        <v>1.0583999999999998</v>
      </c>
      <c r="H17" s="1">
        <f t="shared" si="5"/>
        <v>1.0583999999999998</v>
      </c>
      <c r="I17" s="107">
        <f t="shared" si="6"/>
        <v>4.6666666666666652</v>
      </c>
      <c r="J17" s="13">
        <f t="shared" si="7"/>
        <v>3.5279999999999987</v>
      </c>
      <c r="K17" s="1">
        <f t="shared" si="9"/>
        <v>12.700799999999996</v>
      </c>
      <c r="L17" s="1">
        <f t="shared" si="10"/>
        <v>3.863999999999999</v>
      </c>
      <c r="M17" s="1"/>
      <c r="N17" s="1">
        <f t="shared" si="11"/>
        <v>4.1999999999999984</v>
      </c>
      <c r="O17" s="1">
        <f t="shared" si="12"/>
        <v>15.119999999999994</v>
      </c>
    </row>
    <row r="18" spans="1:15" x14ac:dyDescent="0.2">
      <c r="A18">
        <v>11</v>
      </c>
      <c r="B18">
        <f t="shared" si="8"/>
        <v>10</v>
      </c>
      <c r="C18" t="s">
        <v>0</v>
      </c>
      <c r="D18" s="1">
        <f t="shared" si="13"/>
        <v>1.4749999999999996</v>
      </c>
      <c r="E18" s="1">
        <v>1.4749999999999996</v>
      </c>
      <c r="F18" s="1">
        <f t="shared" si="3"/>
        <v>1.3274999999999997</v>
      </c>
      <c r="G18" s="1">
        <f t="shared" si="4"/>
        <v>1.1150999999999998</v>
      </c>
      <c r="H18" s="1">
        <f t="shared" si="5"/>
        <v>1.1150999999999998</v>
      </c>
      <c r="I18" s="107">
        <f t="shared" si="6"/>
        <v>4.9166666666666652</v>
      </c>
      <c r="J18" s="13">
        <f t="shared" si="7"/>
        <v>3.7169999999999987</v>
      </c>
      <c r="K18" s="1">
        <f t="shared" si="9"/>
        <v>13.381199999999996</v>
      </c>
      <c r="L18" s="1">
        <f t="shared" si="10"/>
        <v>4.0709999999999988</v>
      </c>
      <c r="M18" s="1"/>
      <c r="N18" s="1">
        <f t="shared" si="11"/>
        <v>4.4249999999999989</v>
      </c>
      <c r="O18" s="1">
        <f t="shared" si="12"/>
        <v>15.929999999999996</v>
      </c>
    </row>
    <row r="19" spans="1:15" x14ac:dyDescent="0.2">
      <c r="A19">
        <v>12</v>
      </c>
      <c r="B19">
        <f t="shared" si="8"/>
        <v>11</v>
      </c>
      <c r="C19" t="s">
        <v>0</v>
      </c>
      <c r="D19" s="1">
        <f t="shared" si="13"/>
        <v>1.5499999999999998</v>
      </c>
      <c r="E19" s="1">
        <v>1.5499999999999998</v>
      </c>
      <c r="F19" s="1">
        <f t="shared" si="3"/>
        <v>1.3949999999999998</v>
      </c>
      <c r="G19" s="1">
        <f t="shared" si="4"/>
        <v>1.1717999999999997</v>
      </c>
      <c r="H19" s="1">
        <f t="shared" si="5"/>
        <v>1.1718</v>
      </c>
      <c r="I19" s="107">
        <f t="shared" si="6"/>
        <v>5.1666666666666652</v>
      </c>
      <c r="J19" s="13">
        <f t="shared" si="7"/>
        <v>3.9059999999999988</v>
      </c>
      <c r="K19" s="1">
        <f t="shared" si="9"/>
        <v>14.061599999999997</v>
      </c>
      <c r="L19" s="1">
        <f t="shared" si="10"/>
        <v>4.2779999999999987</v>
      </c>
      <c r="M19" s="1"/>
      <c r="N19" s="1">
        <f t="shared" si="11"/>
        <v>4.6499999999999986</v>
      </c>
      <c r="O19" s="1">
        <f t="shared" si="12"/>
        <v>16.739999999999995</v>
      </c>
    </row>
    <row r="20" spans="1:15" x14ac:dyDescent="0.2">
      <c r="A20">
        <v>13</v>
      </c>
      <c r="B20">
        <f t="shared" si="8"/>
        <v>12</v>
      </c>
      <c r="C20" t="s">
        <v>0</v>
      </c>
      <c r="D20" s="1">
        <f t="shared" si="13"/>
        <v>1.625</v>
      </c>
      <c r="E20" s="1">
        <v>1.625</v>
      </c>
      <c r="F20" s="1">
        <f t="shared" si="3"/>
        <v>1.4625000000000001</v>
      </c>
      <c r="G20" s="1">
        <f t="shared" si="4"/>
        <v>1.2285000000000001</v>
      </c>
      <c r="H20" s="1">
        <f t="shared" si="5"/>
        <v>1.2284999999999999</v>
      </c>
      <c r="I20" s="107">
        <f t="shared" si="6"/>
        <v>5.4166666666666661</v>
      </c>
      <c r="J20" s="13">
        <f t="shared" si="7"/>
        <v>4.0949999999999998</v>
      </c>
      <c r="K20" s="1">
        <f t="shared" si="9"/>
        <v>14.741999999999999</v>
      </c>
      <c r="L20" s="1">
        <f t="shared" si="10"/>
        <v>4.4850000000000003</v>
      </c>
      <c r="M20" s="1"/>
      <c r="N20" s="1">
        <f t="shared" si="11"/>
        <v>4.875</v>
      </c>
      <c r="O20" s="1">
        <f t="shared" si="12"/>
        <v>17.55</v>
      </c>
    </row>
    <row r="21" spans="1:15" x14ac:dyDescent="0.2">
      <c r="A21">
        <v>14</v>
      </c>
      <c r="B21">
        <f t="shared" si="8"/>
        <v>13</v>
      </c>
      <c r="C21" t="s">
        <v>0</v>
      </c>
      <c r="D21" s="1">
        <v>1.7</v>
      </c>
      <c r="E21" s="1">
        <v>1.7</v>
      </c>
      <c r="F21" s="1">
        <f t="shared" si="3"/>
        <v>1.53</v>
      </c>
      <c r="G21" s="1">
        <f t="shared" si="4"/>
        <v>1.2851999999999999</v>
      </c>
      <c r="H21" s="1">
        <f t="shared" si="5"/>
        <v>1.2851999999999999</v>
      </c>
      <c r="I21" s="107">
        <f t="shared" si="6"/>
        <v>5.6666666666666661</v>
      </c>
      <c r="J21" s="13">
        <f t="shared" si="7"/>
        <v>4.2839999999999998</v>
      </c>
      <c r="K21" s="1">
        <f t="shared" si="9"/>
        <v>15.4224</v>
      </c>
      <c r="L21" s="1">
        <f t="shared" si="10"/>
        <v>4.6920000000000002</v>
      </c>
      <c r="M21" s="1"/>
      <c r="N21" s="1">
        <f t="shared" si="11"/>
        <v>5.0999999999999996</v>
      </c>
      <c r="O21" s="1">
        <f t="shared" si="12"/>
        <v>18.36</v>
      </c>
    </row>
    <row r="22" spans="1:15" x14ac:dyDescent="0.2">
      <c r="A22">
        <v>15</v>
      </c>
      <c r="B22">
        <f t="shared" si="8"/>
        <v>14</v>
      </c>
      <c r="C22" t="s">
        <v>0</v>
      </c>
      <c r="D22" s="1">
        <v>1.65</v>
      </c>
      <c r="E22" s="1">
        <v>1.65</v>
      </c>
      <c r="F22" s="1">
        <f t="shared" si="3"/>
        <v>1.4849999999999999</v>
      </c>
      <c r="G22" s="1">
        <f t="shared" si="4"/>
        <v>1.2473999999999998</v>
      </c>
      <c r="H22" s="1">
        <f t="shared" si="5"/>
        <v>1.2473999999999998</v>
      </c>
      <c r="I22" s="107">
        <f t="shared" si="6"/>
        <v>5.4999999999999991</v>
      </c>
      <c r="J22" s="13">
        <f t="shared" si="7"/>
        <v>4.1579999999999995</v>
      </c>
      <c r="K22" s="1">
        <f t="shared" si="9"/>
        <v>14.968799999999998</v>
      </c>
      <c r="L22" s="1">
        <f t="shared" si="10"/>
        <v>4.5539999999999994</v>
      </c>
      <c r="M22" s="1"/>
      <c r="N22" s="1">
        <f t="shared" si="11"/>
        <v>4.9499999999999993</v>
      </c>
      <c r="O22" s="1">
        <f t="shared" si="12"/>
        <v>17.819999999999997</v>
      </c>
    </row>
    <row r="23" spans="1:15" x14ac:dyDescent="0.2">
      <c r="A23">
        <v>16</v>
      </c>
      <c r="B23">
        <f t="shared" si="8"/>
        <v>15</v>
      </c>
      <c r="C23" t="s">
        <v>0</v>
      </c>
      <c r="D23" s="1">
        <f>($D$28-D22)/($A$28-A22)+D22</f>
        <v>1.7166666666666666</v>
      </c>
      <c r="E23" s="1">
        <v>1.7166666666666666</v>
      </c>
      <c r="F23" s="1">
        <f t="shared" si="3"/>
        <v>1.5449999999999999</v>
      </c>
      <c r="G23" s="1">
        <f t="shared" si="4"/>
        <v>1.2977999999999998</v>
      </c>
      <c r="H23" s="1">
        <f t="shared" si="5"/>
        <v>1.2977999999999998</v>
      </c>
      <c r="I23" s="107">
        <f t="shared" si="6"/>
        <v>5.7222222222222214</v>
      </c>
      <c r="J23" s="13">
        <f t="shared" si="7"/>
        <v>4.3259999999999996</v>
      </c>
      <c r="K23" s="1">
        <f t="shared" si="9"/>
        <v>15.573599999999999</v>
      </c>
      <c r="L23" s="1">
        <f t="shared" si="10"/>
        <v>4.7379999999999995</v>
      </c>
      <c r="M23" s="1"/>
      <c r="N23" s="1">
        <f t="shared" si="11"/>
        <v>5.1499999999999995</v>
      </c>
      <c r="O23" s="1">
        <f t="shared" si="12"/>
        <v>18.54</v>
      </c>
    </row>
    <row r="24" spans="1:15" x14ac:dyDescent="0.2">
      <c r="A24">
        <v>17</v>
      </c>
      <c r="B24">
        <f t="shared" si="8"/>
        <v>16</v>
      </c>
      <c r="C24" t="s">
        <v>0</v>
      </c>
      <c r="D24" s="1">
        <f t="shared" ref="D24:D27" si="14">($D$28-D23)/($A$28-A23)+D23</f>
        <v>1.7833333333333332</v>
      </c>
      <c r="E24" s="1">
        <v>1.95</v>
      </c>
      <c r="F24" s="1">
        <f t="shared" si="3"/>
        <v>1.7549999999999999</v>
      </c>
      <c r="G24" s="1">
        <f t="shared" si="4"/>
        <v>1.4742</v>
      </c>
      <c r="H24" s="1">
        <f t="shared" si="5"/>
        <v>1.4742</v>
      </c>
      <c r="I24" s="107">
        <f t="shared" si="6"/>
        <v>6.4999999999999991</v>
      </c>
      <c r="J24" s="13">
        <f t="shared" si="7"/>
        <v>4.9139999999999997</v>
      </c>
      <c r="K24" s="1">
        <f t="shared" si="9"/>
        <v>17.6904</v>
      </c>
      <c r="L24" s="1">
        <f t="shared" si="10"/>
        <v>5.3819999999999997</v>
      </c>
      <c r="M24" s="1"/>
      <c r="N24" s="1">
        <f t="shared" si="11"/>
        <v>5.85</v>
      </c>
      <c r="O24" s="1">
        <f t="shared" si="12"/>
        <v>21.06</v>
      </c>
    </row>
    <row r="25" spans="1:15" x14ac:dyDescent="0.2">
      <c r="A25">
        <v>18</v>
      </c>
      <c r="B25">
        <f t="shared" si="8"/>
        <v>17</v>
      </c>
      <c r="C25" t="s">
        <v>0</v>
      </c>
      <c r="D25" s="1">
        <f t="shared" si="14"/>
        <v>1.8499999999999999</v>
      </c>
      <c r="E25" s="1">
        <v>1.9</v>
      </c>
      <c r="F25" s="1">
        <f t="shared" si="3"/>
        <v>1.71</v>
      </c>
      <c r="G25" s="1">
        <f t="shared" si="4"/>
        <v>1.4363999999999999</v>
      </c>
      <c r="H25" s="1">
        <f t="shared" si="5"/>
        <v>1.4363999999999999</v>
      </c>
      <c r="I25" s="107">
        <f t="shared" si="6"/>
        <v>6.3333333333333321</v>
      </c>
      <c r="J25" s="13">
        <f t="shared" si="7"/>
        <v>4.7879999999999994</v>
      </c>
      <c r="K25" s="1">
        <f t="shared" si="9"/>
        <v>17.236799999999999</v>
      </c>
      <c r="L25" s="1">
        <f t="shared" si="10"/>
        <v>5.2439999999999998</v>
      </c>
      <c r="M25" s="1"/>
      <c r="N25" s="1">
        <f t="shared" si="11"/>
        <v>5.6999999999999993</v>
      </c>
      <c r="O25" s="1">
        <f t="shared" si="12"/>
        <v>20.52</v>
      </c>
    </row>
    <row r="26" spans="1:15" x14ac:dyDescent="0.2">
      <c r="A26">
        <v>19</v>
      </c>
      <c r="B26">
        <f t="shared" si="8"/>
        <v>18</v>
      </c>
      <c r="C26" t="s">
        <v>0</v>
      </c>
      <c r="D26" s="1">
        <f t="shared" si="14"/>
        <v>1.9166666666666665</v>
      </c>
      <c r="E26" s="1">
        <v>2</v>
      </c>
      <c r="F26" s="1">
        <f t="shared" si="3"/>
        <v>1.8</v>
      </c>
      <c r="G26" s="1">
        <f t="shared" si="4"/>
        <v>1.512</v>
      </c>
      <c r="H26" s="1">
        <f t="shared" si="5"/>
        <v>1.512</v>
      </c>
      <c r="I26" s="107">
        <f t="shared" si="6"/>
        <v>6.6666666666666661</v>
      </c>
      <c r="J26" s="13">
        <f t="shared" si="7"/>
        <v>5.0399999999999991</v>
      </c>
      <c r="K26" s="1">
        <f t="shared" si="9"/>
        <v>18.143999999999998</v>
      </c>
      <c r="L26" s="1">
        <f t="shared" si="10"/>
        <v>5.52</v>
      </c>
      <c r="M26" s="1"/>
      <c r="N26" s="1">
        <f t="shared" si="11"/>
        <v>6</v>
      </c>
      <c r="O26" s="1">
        <f t="shared" si="12"/>
        <v>21.6</v>
      </c>
    </row>
    <row r="27" spans="1:15" x14ac:dyDescent="0.2">
      <c r="A27">
        <v>20</v>
      </c>
      <c r="B27">
        <f t="shared" si="8"/>
        <v>19</v>
      </c>
      <c r="C27" t="s">
        <v>0</v>
      </c>
      <c r="D27" s="1">
        <f t="shared" si="14"/>
        <v>1.9833333333333332</v>
      </c>
      <c r="E27" s="1">
        <v>1.9</v>
      </c>
      <c r="F27" s="1">
        <f t="shared" si="3"/>
        <v>1.71</v>
      </c>
      <c r="G27" s="1">
        <f t="shared" si="4"/>
        <v>1.4363999999999999</v>
      </c>
      <c r="H27" s="1">
        <f t="shared" si="5"/>
        <v>1.4363999999999999</v>
      </c>
      <c r="I27" s="107">
        <f t="shared" si="6"/>
        <v>6.3333333333333321</v>
      </c>
      <c r="J27" s="13">
        <f t="shared" si="7"/>
        <v>4.7879999999999994</v>
      </c>
      <c r="K27" s="1">
        <f t="shared" si="9"/>
        <v>17.236799999999999</v>
      </c>
      <c r="L27" s="1">
        <f t="shared" si="10"/>
        <v>5.2439999999999998</v>
      </c>
      <c r="M27" s="1"/>
      <c r="N27" s="1">
        <f t="shared" si="11"/>
        <v>5.6999999999999993</v>
      </c>
      <c r="O27" s="1">
        <f t="shared" si="12"/>
        <v>20.52</v>
      </c>
    </row>
    <row r="28" spans="1:15" x14ac:dyDescent="0.2">
      <c r="A28">
        <v>21</v>
      </c>
      <c r="B28">
        <f t="shared" si="8"/>
        <v>20</v>
      </c>
      <c r="C28" t="s">
        <v>0</v>
      </c>
      <c r="D28" s="1">
        <v>2.0499999999999998</v>
      </c>
      <c r="E28" s="1">
        <v>2.0499999999999998</v>
      </c>
      <c r="F28" s="1">
        <f t="shared" si="3"/>
        <v>1.845</v>
      </c>
      <c r="G28" s="1">
        <f t="shared" si="4"/>
        <v>1.5497999999999998</v>
      </c>
      <c r="H28" s="1">
        <f t="shared" si="5"/>
        <v>1.5497999999999998</v>
      </c>
      <c r="I28" s="107">
        <f t="shared" si="6"/>
        <v>6.8333333333333321</v>
      </c>
      <c r="J28" s="13">
        <f t="shared" si="7"/>
        <v>5.1659999999999995</v>
      </c>
      <c r="K28" s="1">
        <f t="shared" si="9"/>
        <v>18.5976</v>
      </c>
      <c r="L28" s="1">
        <f t="shared" si="10"/>
        <v>5.6579999999999995</v>
      </c>
      <c r="M28" s="1"/>
      <c r="N28" s="1">
        <f t="shared" si="11"/>
        <v>6.1499999999999995</v>
      </c>
      <c r="O28" s="1">
        <f t="shared" si="12"/>
        <v>22.139999999999997</v>
      </c>
    </row>
    <row r="29" spans="1:15" x14ac:dyDescent="0.2">
      <c r="A29">
        <v>22</v>
      </c>
      <c r="B29">
        <f t="shared" si="8"/>
        <v>21</v>
      </c>
      <c r="C29" t="s">
        <v>0</v>
      </c>
      <c r="D29" s="1">
        <f>($D$33-D28)/($A$33-A28)+D28</f>
        <v>1.7999999999999998</v>
      </c>
      <c r="E29" s="1">
        <v>1.7999999999999998</v>
      </c>
      <c r="F29" s="1">
        <f t="shared" si="3"/>
        <v>1.6199999999999999</v>
      </c>
      <c r="G29" s="1">
        <f t="shared" si="4"/>
        <v>1.3607999999999998</v>
      </c>
      <c r="H29" s="1">
        <f t="shared" si="5"/>
        <v>1.3607999999999998</v>
      </c>
      <c r="I29" s="107">
        <f t="shared" si="6"/>
        <v>5.9999999999999991</v>
      </c>
      <c r="J29" s="13">
        <f t="shared" si="7"/>
        <v>4.5359999999999996</v>
      </c>
      <c r="K29" s="1">
        <f t="shared" si="9"/>
        <v>16.329599999999999</v>
      </c>
      <c r="L29" s="1">
        <f t="shared" si="10"/>
        <v>4.968</v>
      </c>
      <c r="M29" s="1"/>
      <c r="N29" s="1">
        <f t="shared" si="11"/>
        <v>5.3999999999999995</v>
      </c>
      <c r="O29" s="1">
        <f t="shared" si="12"/>
        <v>19.439999999999998</v>
      </c>
    </row>
    <row r="30" spans="1:15" x14ac:dyDescent="0.2">
      <c r="A30">
        <v>23</v>
      </c>
      <c r="B30">
        <f t="shared" si="8"/>
        <v>22</v>
      </c>
      <c r="C30" t="s">
        <v>0</v>
      </c>
      <c r="D30" s="1">
        <f t="shared" ref="D30:D32" si="15">($D$33-D29)/($A$33-A29)+D29</f>
        <v>1.5499999999999998</v>
      </c>
      <c r="E30" s="1">
        <v>1.5499999999999998</v>
      </c>
      <c r="F30" s="1">
        <f t="shared" si="3"/>
        <v>1.3949999999999998</v>
      </c>
      <c r="G30" s="1">
        <f t="shared" si="4"/>
        <v>1.1717999999999997</v>
      </c>
      <c r="H30" s="1">
        <f t="shared" si="5"/>
        <v>1.1718</v>
      </c>
      <c r="I30" s="107">
        <f t="shared" si="6"/>
        <v>5.1666666666666652</v>
      </c>
      <c r="J30" s="13">
        <f t="shared" si="7"/>
        <v>3.9059999999999988</v>
      </c>
      <c r="K30" s="1">
        <f t="shared" si="9"/>
        <v>14.061599999999997</v>
      </c>
      <c r="L30" s="1">
        <f t="shared" si="10"/>
        <v>4.2779999999999987</v>
      </c>
      <c r="M30" s="1"/>
      <c r="N30" s="1">
        <f t="shared" si="11"/>
        <v>4.6499999999999986</v>
      </c>
      <c r="O30" s="1">
        <f t="shared" si="12"/>
        <v>16.739999999999995</v>
      </c>
    </row>
    <row r="31" spans="1:15" x14ac:dyDescent="0.2">
      <c r="A31">
        <v>24</v>
      </c>
      <c r="B31">
        <f t="shared" si="8"/>
        <v>23</v>
      </c>
      <c r="C31" t="s">
        <v>0</v>
      </c>
      <c r="D31" s="1">
        <f t="shared" si="15"/>
        <v>1.2999999999999998</v>
      </c>
      <c r="E31" s="1">
        <v>1.2999999999999998</v>
      </c>
      <c r="F31" s="1">
        <f t="shared" si="3"/>
        <v>1.17</v>
      </c>
      <c r="G31" s="1">
        <f t="shared" si="4"/>
        <v>0.9827999999999999</v>
      </c>
      <c r="H31" s="1">
        <f t="shared" si="5"/>
        <v>0.9827999999999999</v>
      </c>
      <c r="I31" s="107">
        <f t="shared" si="6"/>
        <v>4.3333333333333321</v>
      </c>
      <c r="J31" s="13">
        <f t="shared" si="7"/>
        <v>3.2759999999999989</v>
      </c>
      <c r="K31" s="1">
        <f t="shared" si="9"/>
        <v>11.793599999999996</v>
      </c>
      <c r="L31" s="1">
        <f t="shared" si="10"/>
        <v>3.5879999999999992</v>
      </c>
      <c r="M31" s="1"/>
      <c r="N31" s="1">
        <f t="shared" si="11"/>
        <v>3.899999999999999</v>
      </c>
      <c r="O31" s="1">
        <f t="shared" si="12"/>
        <v>14.039999999999997</v>
      </c>
    </row>
    <row r="32" spans="1:15" x14ac:dyDescent="0.2">
      <c r="A32">
        <v>25</v>
      </c>
      <c r="B32">
        <f t="shared" si="8"/>
        <v>0</v>
      </c>
      <c r="C32" t="s">
        <v>1</v>
      </c>
      <c r="D32" s="1">
        <f t="shared" si="15"/>
        <v>1.0499999999999998</v>
      </c>
      <c r="E32" s="1">
        <v>0.85</v>
      </c>
      <c r="F32" s="1">
        <f t="shared" si="3"/>
        <v>0.76500000000000001</v>
      </c>
      <c r="G32" s="1">
        <f t="shared" si="4"/>
        <v>0.64259999999999995</v>
      </c>
      <c r="H32" s="1">
        <f t="shared" si="5"/>
        <v>0.64259999999999995</v>
      </c>
      <c r="I32" s="107">
        <f t="shared" si="6"/>
        <v>2.833333333333333</v>
      </c>
      <c r="J32" s="13">
        <f t="shared" si="7"/>
        <v>2.1419999999999999</v>
      </c>
      <c r="K32" s="1">
        <f t="shared" si="9"/>
        <v>7.7111999999999998</v>
      </c>
      <c r="L32" s="1">
        <f t="shared" si="10"/>
        <v>2.3460000000000001</v>
      </c>
      <c r="M32" s="1"/>
      <c r="N32" s="1">
        <f t="shared" si="11"/>
        <v>2.5499999999999998</v>
      </c>
      <c r="O32" s="1">
        <f t="shared" si="12"/>
        <v>9.18</v>
      </c>
    </row>
    <row r="33" spans="1:15" x14ac:dyDescent="0.2">
      <c r="A33">
        <v>26</v>
      </c>
      <c r="B33">
        <f t="shared" si="8"/>
        <v>1</v>
      </c>
      <c r="C33" t="str">
        <f>C32</f>
        <v>Tuesday</v>
      </c>
      <c r="D33" s="1">
        <v>0.8</v>
      </c>
      <c r="E33" s="1">
        <v>0.8</v>
      </c>
      <c r="F33" s="1">
        <f t="shared" si="3"/>
        <v>0.72000000000000008</v>
      </c>
      <c r="G33" s="1">
        <f t="shared" si="4"/>
        <v>0.6048</v>
      </c>
      <c r="H33" s="1">
        <f t="shared" si="5"/>
        <v>0.6048</v>
      </c>
      <c r="I33" s="107">
        <f t="shared" si="6"/>
        <v>2.6666666666666665</v>
      </c>
      <c r="J33" s="13">
        <f t="shared" si="7"/>
        <v>2.016</v>
      </c>
      <c r="K33" s="1">
        <f t="shared" si="9"/>
        <v>7.2576000000000001</v>
      </c>
      <c r="L33" s="1">
        <f t="shared" si="10"/>
        <v>2.2080000000000002</v>
      </c>
      <c r="M33" s="1"/>
      <c r="N33" s="1">
        <f t="shared" si="11"/>
        <v>2.4</v>
      </c>
      <c r="O33" s="1">
        <f t="shared" si="12"/>
        <v>8.64</v>
      </c>
    </row>
    <row r="34" spans="1:15" x14ac:dyDescent="0.2">
      <c r="A34">
        <v>27</v>
      </c>
      <c r="B34">
        <f t="shared" si="8"/>
        <v>2</v>
      </c>
      <c r="C34" t="str">
        <f t="shared" ref="C34:C55" si="16">C33</f>
        <v>Tuesday</v>
      </c>
      <c r="D34" s="1">
        <f>($D$47-D33)/($A$47-A33)+D33</f>
        <v>0.86428571428571432</v>
      </c>
      <c r="E34" s="1">
        <v>0.86</v>
      </c>
      <c r="F34" s="1">
        <f t="shared" si="3"/>
        <v>0.77400000000000002</v>
      </c>
      <c r="G34" s="1">
        <f t="shared" si="4"/>
        <v>0.65015999999999996</v>
      </c>
      <c r="H34" s="1">
        <f t="shared" si="5"/>
        <v>0.65015999999999996</v>
      </c>
      <c r="I34" s="107">
        <f t="shared" si="6"/>
        <v>2.8666666666666663</v>
      </c>
      <c r="J34" s="13">
        <f t="shared" si="7"/>
        <v>2.1671999999999998</v>
      </c>
      <c r="K34" s="1">
        <f t="shared" si="9"/>
        <v>7.8019199999999991</v>
      </c>
      <c r="L34" s="1">
        <f t="shared" si="10"/>
        <v>2.3735999999999997</v>
      </c>
      <c r="M34" s="1"/>
      <c r="N34" s="1">
        <f t="shared" si="11"/>
        <v>2.5799999999999996</v>
      </c>
      <c r="O34" s="1">
        <f t="shared" si="12"/>
        <v>9.2879999999999985</v>
      </c>
    </row>
    <row r="35" spans="1:15" x14ac:dyDescent="0.2">
      <c r="A35">
        <v>28</v>
      </c>
      <c r="B35">
        <f t="shared" si="8"/>
        <v>3</v>
      </c>
      <c r="C35" t="str">
        <f t="shared" si="16"/>
        <v>Tuesday</v>
      </c>
      <c r="D35" s="1">
        <f t="shared" ref="D35:D46" si="17">($D$47-D34)/($A$47-A34)+D34</f>
        <v>0.9285714285714286</v>
      </c>
      <c r="E35" s="1">
        <v>0.9</v>
      </c>
      <c r="F35" s="1">
        <f t="shared" si="3"/>
        <v>0.81</v>
      </c>
      <c r="G35" s="1">
        <f t="shared" si="4"/>
        <v>0.6804</v>
      </c>
      <c r="H35" s="1">
        <f t="shared" si="5"/>
        <v>0.6804</v>
      </c>
      <c r="I35" s="107">
        <f t="shared" si="6"/>
        <v>3</v>
      </c>
      <c r="J35" s="13">
        <f t="shared" si="7"/>
        <v>2.2679999999999998</v>
      </c>
      <c r="K35" s="1">
        <f t="shared" si="9"/>
        <v>8.1647999999999996</v>
      </c>
      <c r="L35" s="1">
        <f t="shared" si="10"/>
        <v>2.484</v>
      </c>
      <c r="M35" s="1"/>
      <c r="N35" s="1">
        <f t="shared" si="11"/>
        <v>2.7</v>
      </c>
      <c r="O35" s="1">
        <f t="shared" si="12"/>
        <v>9.7200000000000006</v>
      </c>
    </row>
    <row r="36" spans="1:15" x14ac:dyDescent="0.2">
      <c r="A36">
        <v>29</v>
      </c>
      <c r="B36">
        <f t="shared" si="8"/>
        <v>4</v>
      </c>
      <c r="C36" t="str">
        <f t="shared" si="16"/>
        <v>Tuesday</v>
      </c>
      <c r="D36" s="1">
        <f t="shared" si="17"/>
        <v>0.99285714285714288</v>
      </c>
      <c r="E36" s="1">
        <v>0.99285714285714288</v>
      </c>
      <c r="F36" s="1">
        <f t="shared" si="3"/>
        <v>0.89357142857142857</v>
      </c>
      <c r="G36" s="1">
        <f t="shared" si="4"/>
        <v>0.75059999999999993</v>
      </c>
      <c r="H36" s="1">
        <f t="shared" si="5"/>
        <v>0.75060000000000004</v>
      </c>
      <c r="I36" s="107">
        <f t="shared" si="6"/>
        <v>3.3095238095238093</v>
      </c>
      <c r="J36" s="13">
        <f t="shared" si="7"/>
        <v>2.5019999999999998</v>
      </c>
      <c r="K36" s="1">
        <f t="shared" si="9"/>
        <v>9.0071999999999992</v>
      </c>
      <c r="L36" s="1">
        <f t="shared" si="10"/>
        <v>2.7402857142857142</v>
      </c>
      <c r="M36" s="1"/>
      <c r="N36" s="1">
        <f t="shared" si="11"/>
        <v>2.9785714285714286</v>
      </c>
      <c r="O36" s="1">
        <f t="shared" si="12"/>
        <v>10.722857142857144</v>
      </c>
    </row>
    <row r="37" spans="1:15" x14ac:dyDescent="0.2">
      <c r="A37">
        <v>30</v>
      </c>
      <c r="B37">
        <f t="shared" si="8"/>
        <v>5</v>
      </c>
      <c r="C37" t="str">
        <f t="shared" si="16"/>
        <v>Tuesday</v>
      </c>
      <c r="D37" s="1">
        <f t="shared" si="17"/>
        <v>1.0571428571428572</v>
      </c>
      <c r="E37" s="1">
        <v>1.0571428571428572</v>
      </c>
      <c r="F37" s="1">
        <f t="shared" si="3"/>
        <v>0.95142857142857151</v>
      </c>
      <c r="G37" s="1">
        <f t="shared" si="4"/>
        <v>0.79920000000000002</v>
      </c>
      <c r="H37" s="1">
        <f t="shared" si="5"/>
        <v>0.79920000000000002</v>
      </c>
      <c r="I37" s="107">
        <f t="shared" si="6"/>
        <v>3.5238095238095237</v>
      </c>
      <c r="J37" s="13">
        <f t="shared" si="7"/>
        <v>2.6640000000000001</v>
      </c>
      <c r="K37" s="1">
        <f t="shared" si="9"/>
        <v>9.5904000000000007</v>
      </c>
      <c r="L37" s="1">
        <f t="shared" si="10"/>
        <v>2.9177142857142857</v>
      </c>
      <c r="M37" s="1"/>
      <c r="N37" s="1">
        <f t="shared" si="11"/>
        <v>3.1714285714285713</v>
      </c>
      <c r="O37" s="1">
        <f t="shared" si="12"/>
        <v>11.417142857142856</v>
      </c>
    </row>
    <row r="38" spans="1:15" x14ac:dyDescent="0.2">
      <c r="A38">
        <v>31</v>
      </c>
      <c r="B38">
        <f t="shared" si="8"/>
        <v>6</v>
      </c>
      <c r="C38" t="str">
        <f t="shared" si="16"/>
        <v>Tuesday</v>
      </c>
      <c r="D38" s="1">
        <f t="shared" si="17"/>
        <v>1.1214285714285714</v>
      </c>
      <c r="E38" s="1">
        <v>1.1214285714285714</v>
      </c>
      <c r="F38" s="1">
        <f t="shared" si="3"/>
        <v>1.0092857142857143</v>
      </c>
      <c r="G38" s="1">
        <f t="shared" si="4"/>
        <v>0.8478</v>
      </c>
      <c r="H38" s="1">
        <f t="shared" si="5"/>
        <v>0.8478</v>
      </c>
      <c r="I38" s="107">
        <f t="shared" si="6"/>
        <v>3.7380952380952377</v>
      </c>
      <c r="J38" s="13">
        <f t="shared" si="7"/>
        <v>2.8259999999999996</v>
      </c>
      <c r="K38" s="1">
        <f t="shared" si="9"/>
        <v>10.173599999999999</v>
      </c>
      <c r="L38" s="1">
        <f t="shared" si="10"/>
        <v>3.0951428571428572</v>
      </c>
      <c r="M38" s="1"/>
      <c r="N38" s="1">
        <f t="shared" si="11"/>
        <v>3.3642857142857139</v>
      </c>
      <c r="O38" s="1">
        <f t="shared" si="12"/>
        <v>12.11142857142857</v>
      </c>
    </row>
    <row r="39" spans="1:15" x14ac:dyDescent="0.2">
      <c r="A39">
        <v>32</v>
      </c>
      <c r="B39">
        <f t="shared" si="8"/>
        <v>7</v>
      </c>
      <c r="C39" t="str">
        <f t="shared" si="16"/>
        <v>Tuesday</v>
      </c>
      <c r="D39" s="1">
        <f t="shared" si="17"/>
        <v>1.1857142857142857</v>
      </c>
      <c r="E39" s="1">
        <v>1.1857142857142857</v>
      </c>
      <c r="F39" s="1">
        <f t="shared" si="3"/>
        <v>1.0671428571428572</v>
      </c>
      <c r="G39" s="1">
        <f t="shared" si="4"/>
        <v>0.89639999999999997</v>
      </c>
      <c r="H39" s="1">
        <f t="shared" si="5"/>
        <v>0.89639999999999997</v>
      </c>
      <c r="I39" s="107">
        <f t="shared" si="6"/>
        <v>3.9523809523809521</v>
      </c>
      <c r="J39" s="13">
        <f t="shared" si="7"/>
        <v>2.988</v>
      </c>
      <c r="K39" s="1">
        <f t="shared" si="9"/>
        <v>10.7568</v>
      </c>
      <c r="L39" s="1">
        <f t="shared" si="10"/>
        <v>3.2725714285714287</v>
      </c>
      <c r="M39" s="1"/>
      <c r="N39" s="1">
        <f t="shared" si="11"/>
        <v>3.5571428571428569</v>
      </c>
      <c r="O39" s="1">
        <f t="shared" si="12"/>
        <v>12.805714285714286</v>
      </c>
    </row>
    <row r="40" spans="1:15" x14ac:dyDescent="0.2">
      <c r="A40">
        <v>33</v>
      </c>
      <c r="B40">
        <f t="shared" si="8"/>
        <v>8</v>
      </c>
      <c r="C40" t="str">
        <f t="shared" si="16"/>
        <v>Tuesday</v>
      </c>
      <c r="D40" s="1">
        <f t="shared" si="17"/>
        <v>1.25</v>
      </c>
      <c r="E40" s="1">
        <v>1.25</v>
      </c>
      <c r="F40" s="1">
        <f t="shared" ref="F40:F71" si="18">E40*$F$2</f>
        <v>1.125</v>
      </c>
      <c r="G40" s="1">
        <f t="shared" ref="G40:G71" si="19">(1-$G$2)*F40</f>
        <v>0.94499999999999995</v>
      </c>
      <c r="H40" s="1">
        <f t="shared" ref="H40:H71" si="20">$H$2*E40</f>
        <v>0.94500000000000006</v>
      </c>
      <c r="I40" s="107">
        <f t="shared" ref="I40:I71" si="21">E40*$E$5</f>
        <v>4.1666666666666661</v>
      </c>
      <c r="J40" s="13">
        <f t="shared" ref="J40:J71" si="22">I40*$H$2</f>
        <v>3.1499999999999995</v>
      </c>
      <c r="K40" s="1">
        <f t="shared" si="9"/>
        <v>11.339999999999998</v>
      </c>
      <c r="L40" s="1">
        <f t="shared" si="10"/>
        <v>3.4499999999999997</v>
      </c>
      <c r="M40" s="1"/>
      <c r="N40" s="1">
        <f t="shared" si="11"/>
        <v>3.7499999999999996</v>
      </c>
      <c r="O40" s="1">
        <f t="shared" si="12"/>
        <v>13.499999999999998</v>
      </c>
    </row>
    <row r="41" spans="1:15" x14ac:dyDescent="0.2">
      <c r="A41">
        <v>34</v>
      </c>
      <c r="B41">
        <f t="shared" si="8"/>
        <v>9</v>
      </c>
      <c r="C41" t="str">
        <f t="shared" si="16"/>
        <v>Tuesday</v>
      </c>
      <c r="D41" s="1">
        <f t="shared" si="17"/>
        <v>1.3142857142857143</v>
      </c>
      <c r="E41" s="1">
        <v>1.3142857142857143</v>
      </c>
      <c r="F41" s="1">
        <f t="shared" si="18"/>
        <v>1.1828571428571428</v>
      </c>
      <c r="G41" s="1">
        <f t="shared" si="19"/>
        <v>0.99359999999999993</v>
      </c>
      <c r="H41" s="1">
        <f t="shared" si="20"/>
        <v>0.99360000000000004</v>
      </c>
      <c r="I41" s="107">
        <f t="shared" si="21"/>
        <v>4.3809523809523805</v>
      </c>
      <c r="J41" s="13">
        <f t="shared" si="22"/>
        <v>3.3119999999999998</v>
      </c>
      <c r="K41" s="1">
        <f t="shared" si="9"/>
        <v>11.9232</v>
      </c>
      <c r="L41" s="1">
        <f t="shared" si="10"/>
        <v>3.6274285714285712</v>
      </c>
      <c r="M41" s="1"/>
      <c r="N41" s="1">
        <f t="shared" si="11"/>
        <v>3.9428571428571426</v>
      </c>
      <c r="O41" s="1">
        <f t="shared" si="12"/>
        <v>14.194285714285714</v>
      </c>
    </row>
    <row r="42" spans="1:15" x14ac:dyDescent="0.2">
      <c r="A42">
        <v>35</v>
      </c>
      <c r="B42">
        <f t="shared" si="8"/>
        <v>10</v>
      </c>
      <c r="C42" t="str">
        <f t="shared" si="16"/>
        <v>Tuesday</v>
      </c>
      <c r="D42" s="1">
        <f t="shared" si="17"/>
        <v>1.3785714285714286</v>
      </c>
      <c r="E42" s="1">
        <v>1.3785714285714286</v>
      </c>
      <c r="F42" s="1">
        <f t="shared" si="18"/>
        <v>1.2407142857142857</v>
      </c>
      <c r="G42" s="1">
        <f t="shared" si="19"/>
        <v>1.0422</v>
      </c>
      <c r="H42" s="1">
        <f t="shared" si="20"/>
        <v>1.0422</v>
      </c>
      <c r="I42" s="107">
        <f t="shared" si="21"/>
        <v>4.5952380952380949</v>
      </c>
      <c r="J42" s="13">
        <f t="shared" si="22"/>
        <v>3.4739999999999998</v>
      </c>
      <c r="K42" s="1">
        <f t="shared" si="9"/>
        <v>12.506399999999999</v>
      </c>
      <c r="L42" s="1">
        <f t="shared" si="10"/>
        <v>3.8048571428571427</v>
      </c>
      <c r="M42" s="1"/>
      <c r="N42" s="1">
        <f t="shared" si="11"/>
        <v>4.1357142857142852</v>
      </c>
      <c r="O42" s="1">
        <f t="shared" si="12"/>
        <v>14.888571428571428</v>
      </c>
    </row>
    <row r="43" spans="1:15" x14ac:dyDescent="0.2">
      <c r="A43">
        <v>36</v>
      </c>
      <c r="B43">
        <f t="shared" si="8"/>
        <v>11</v>
      </c>
      <c r="C43" t="str">
        <f t="shared" si="16"/>
        <v>Tuesday</v>
      </c>
      <c r="D43" s="1">
        <f t="shared" si="17"/>
        <v>1.4428571428571428</v>
      </c>
      <c r="E43" s="1">
        <v>1.4428571428571428</v>
      </c>
      <c r="F43" s="1">
        <f t="shared" si="18"/>
        <v>1.2985714285714285</v>
      </c>
      <c r="G43" s="1">
        <f t="shared" si="19"/>
        <v>1.0908</v>
      </c>
      <c r="H43" s="1">
        <f t="shared" si="20"/>
        <v>1.0908</v>
      </c>
      <c r="I43" s="107">
        <f t="shared" si="21"/>
        <v>4.8095238095238093</v>
      </c>
      <c r="J43" s="13">
        <f t="shared" si="22"/>
        <v>3.6359999999999997</v>
      </c>
      <c r="K43" s="1">
        <f t="shared" si="9"/>
        <v>13.089599999999999</v>
      </c>
      <c r="L43" s="1">
        <f t="shared" si="10"/>
        <v>3.9822857142857147</v>
      </c>
      <c r="M43" s="1"/>
      <c r="N43" s="1">
        <f t="shared" si="11"/>
        <v>4.3285714285714283</v>
      </c>
      <c r="O43" s="1">
        <f t="shared" si="12"/>
        <v>15.582857142857142</v>
      </c>
    </row>
    <row r="44" spans="1:15" x14ac:dyDescent="0.2">
      <c r="A44">
        <v>37</v>
      </c>
      <c r="B44">
        <f t="shared" si="8"/>
        <v>12</v>
      </c>
      <c r="C44" t="str">
        <f t="shared" si="16"/>
        <v>Tuesday</v>
      </c>
      <c r="D44" s="1">
        <f t="shared" si="17"/>
        <v>1.5071428571428571</v>
      </c>
      <c r="E44" s="1">
        <v>1.5071428571428571</v>
      </c>
      <c r="F44" s="1">
        <f t="shared" si="18"/>
        <v>1.3564285714285715</v>
      </c>
      <c r="G44" s="1">
        <f t="shared" si="19"/>
        <v>1.1394</v>
      </c>
      <c r="H44" s="1">
        <f t="shared" si="20"/>
        <v>1.1394</v>
      </c>
      <c r="I44" s="107">
        <f t="shared" si="21"/>
        <v>5.0238095238095228</v>
      </c>
      <c r="J44" s="13">
        <f t="shared" si="22"/>
        <v>3.7979999999999992</v>
      </c>
      <c r="K44" s="1">
        <f t="shared" si="9"/>
        <v>13.672799999999997</v>
      </c>
      <c r="L44" s="1">
        <f t="shared" si="10"/>
        <v>4.1597142857142853</v>
      </c>
      <c r="M44" s="1"/>
      <c r="N44" s="1">
        <f t="shared" si="11"/>
        <v>4.5214285714285705</v>
      </c>
      <c r="O44" s="1">
        <f t="shared" si="12"/>
        <v>16.277142857142856</v>
      </c>
    </row>
    <row r="45" spans="1:15" x14ac:dyDescent="0.2">
      <c r="A45">
        <v>38</v>
      </c>
      <c r="B45">
        <f t="shared" si="8"/>
        <v>13</v>
      </c>
      <c r="C45" t="str">
        <f t="shared" si="16"/>
        <v>Tuesday</v>
      </c>
      <c r="D45" s="1">
        <f t="shared" si="17"/>
        <v>1.5714285714285714</v>
      </c>
      <c r="E45" s="1">
        <v>1.5714285714285714</v>
      </c>
      <c r="F45" s="1">
        <f t="shared" si="18"/>
        <v>1.4142857142857144</v>
      </c>
      <c r="G45" s="1">
        <f t="shared" si="19"/>
        <v>1.1879999999999999</v>
      </c>
      <c r="H45" s="1">
        <f t="shared" si="20"/>
        <v>1.1879999999999999</v>
      </c>
      <c r="I45" s="107">
        <f t="shared" si="21"/>
        <v>5.2380952380952372</v>
      </c>
      <c r="J45" s="13">
        <f t="shared" si="22"/>
        <v>3.9599999999999995</v>
      </c>
      <c r="K45" s="1">
        <f t="shared" si="9"/>
        <v>14.255999999999998</v>
      </c>
      <c r="L45" s="1">
        <f t="shared" si="10"/>
        <v>4.3371428571428572</v>
      </c>
      <c r="M45" s="1"/>
      <c r="N45" s="1">
        <f t="shared" si="11"/>
        <v>4.7142857142857135</v>
      </c>
      <c r="O45" s="1">
        <f t="shared" si="12"/>
        <v>16.971428571428568</v>
      </c>
    </row>
    <row r="46" spans="1:15" x14ac:dyDescent="0.2">
      <c r="A46">
        <v>39</v>
      </c>
      <c r="B46">
        <f t="shared" si="8"/>
        <v>14</v>
      </c>
      <c r="C46" t="str">
        <f t="shared" si="16"/>
        <v>Tuesday</v>
      </c>
      <c r="D46" s="1">
        <f t="shared" si="17"/>
        <v>1.6357142857142857</v>
      </c>
      <c r="E46" s="1">
        <v>1.6357142857142857</v>
      </c>
      <c r="F46" s="1">
        <f t="shared" si="18"/>
        <v>1.4721428571428572</v>
      </c>
      <c r="G46" s="1">
        <f t="shared" si="19"/>
        <v>1.2365999999999999</v>
      </c>
      <c r="H46" s="1">
        <f t="shared" si="20"/>
        <v>1.2365999999999999</v>
      </c>
      <c r="I46" s="107">
        <f t="shared" si="21"/>
        <v>5.4523809523809517</v>
      </c>
      <c r="J46" s="13">
        <f t="shared" si="22"/>
        <v>4.1219999999999999</v>
      </c>
      <c r="K46" s="1">
        <f t="shared" si="9"/>
        <v>14.8392</v>
      </c>
      <c r="L46" s="1">
        <f t="shared" si="10"/>
        <v>4.5145714285714282</v>
      </c>
      <c r="M46" s="1"/>
      <c r="N46" s="1">
        <f t="shared" si="11"/>
        <v>4.9071428571428566</v>
      </c>
      <c r="O46" s="1">
        <f t="shared" si="12"/>
        <v>17.665714285714284</v>
      </c>
    </row>
    <row r="47" spans="1:15" x14ac:dyDescent="0.2">
      <c r="A47">
        <v>40</v>
      </c>
      <c r="B47">
        <f t="shared" si="8"/>
        <v>15</v>
      </c>
      <c r="C47" t="str">
        <f t="shared" si="16"/>
        <v>Tuesday</v>
      </c>
      <c r="D47" s="1">
        <v>1.7</v>
      </c>
      <c r="E47" s="1">
        <v>1.7</v>
      </c>
      <c r="F47" s="1">
        <f t="shared" si="18"/>
        <v>1.53</v>
      </c>
      <c r="G47" s="1">
        <f t="shared" si="19"/>
        <v>1.2851999999999999</v>
      </c>
      <c r="H47" s="1">
        <f t="shared" si="20"/>
        <v>1.2851999999999999</v>
      </c>
      <c r="I47" s="107">
        <f t="shared" si="21"/>
        <v>5.6666666666666661</v>
      </c>
      <c r="J47" s="13">
        <f t="shared" si="22"/>
        <v>4.2839999999999998</v>
      </c>
      <c r="K47" s="1">
        <f t="shared" si="9"/>
        <v>15.4224</v>
      </c>
      <c r="L47" s="1">
        <f t="shared" si="10"/>
        <v>4.6920000000000002</v>
      </c>
      <c r="M47" s="1"/>
      <c r="N47" s="1">
        <f t="shared" si="11"/>
        <v>5.0999999999999996</v>
      </c>
      <c r="O47" s="1">
        <f t="shared" si="12"/>
        <v>18.36</v>
      </c>
    </row>
    <row r="48" spans="1:15" x14ac:dyDescent="0.2">
      <c r="A48">
        <v>41</v>
      </c>
      <c r="B48">
        <f t="shared" si="8"/>
        <v>16</v>
      </c>
      <c r="C48" t="str">
        <f t="shared" si="16"/>
        <v>Tuesday</v>
      </c>
      <c r="D48" s="1">
        <v>1.65</v>
      </c>
      <c r="E48" s="1">
        <v>1.65</v>
      </c>
      <c r="F48" s="1">
        <f t="shared" si="18"/>
        <v>1.4849999999999999</v>
      </c>
      <c r="G48" s="1">
        <f t="shared" si="19"/>
        <v>1.2473999999999998</v>
      </c>
      <c r="H48" s="1">
        <f t="shared" si="20"/>
        <v>1.2473999999999998</v>
      </c>
      <c r="I48" s="107">
        <f t="shared" si="21"/>
        <v>5.4999999999999991</v>
      </c>
      <c r="J48" s="13">
        <f t="shared" si="22"/>
        <v>4.1579999999999995</v>
      </c>
      <c r="K48" s="1">
        <f t="shared" si="9"/>
        <v>14.968799999999998</v>
      </c>
      <c r="L48" s="1">
        <f t="shared" si="10"/>
        <v>4.5539999999999994</v>
      </c>
      <c r="M48" s="1"/>
      <c r="N48" s="1">
        <f t="shared" si="11"/>
        <v>4.9499999999999993</v>
      </c>
      <c r="O48" s="1">
        <f t="shared" si="12"/>
        <v>17.819999999999997</v>
      </c>
    </row>
    <row r="49" spans="1:15" x14ac:dyDescent="0.2">
      <c r="A49">
        <v>42</v>
      </c>
      <c r="B49">
        <f t="shared" si="8"/>
        <v>17</v>
      </c>
      <c r="C49" t="str">
        <f t="shared" si="16"/>
        <v>Tuesday</v>
      </c>
      <c r="D49" s="1">
        <f>($D$52-D48)/($A$52-A48)+D48</f>
        <v>1.75</v>
      </c>
      <c r="E49" s="1">
        <v>1.75</v>
      </c>
      <c r="F49" s="1">
        <f t="shared" si="18"/>
        <v>1.575</v>
      </c>
      <c r="G49" s="1">
        <f t="shared" si="19"/>
        <v>1.323</v>
      </c>
      <c r="H49" s="1">
        <f t="shared" si="20"/>
        <v>1.323</v>
      </c>
      <c r="I49" s="107">
        <f t="shared" si="21"/>
        <v>5.833333333333333</v>
      </c>
      <c r="J49" s="13">
        <f t="shared" si="22"/>
        <v>4.41</v>
      </c>
      <c r="K49" s="1">
        <f t="shared" si="9"/>
        <v>15.876000000000001</v>
      </c>
      <c r="L49" s="1">
        <f t="shared" si="10"/>
        <v>4.83</v>
      </c>
      <c r="M49" s="1"/>
      <c r="N49" s="1">
        <f t="shared" si="11"/>
        <v>5.25</v>
      </c>
      <c r="O49" s="1">
        <f t="shared" si="12"/>
        <v>18.900000000000002</v>
      </c>
    </row>
    <row r="50" spans="1:15" x14ac:dyDescent="0.2">
      <c r="A50">
        <v>43</v>
      </c>
      <c r="B50">
        <f t="shared" si="8"/>
        <v>18</v>
      </c>
      <c r="C50" t="str">
        <f t="shared" si="16"/>
        <v>Tuesday</v>
      </c>
      <c r="D50" s="1">
        <f t="shared" ref="D50:D51" si="23">($D$52-D49)/($A$52-A49)+D49</f>
        <v>1.8499999999999999</v>
      </c>
      <c r="E50" s="1">
        <v>1.8499999999999999</v>
      </c>
      <c r="F50" s="1">
        <f t="shared" si="18"/>
        <v>1.6649999999999998</v>
      </c>
      <c r="G50" s="1">
        <f t="shared" si="19"/>
        <v>1.3985999999999998</v>
      </c>
      <c r="H50" s="1">
        <f t="shared" si="20"/>
        <v>1.3985999999999998</v>
      </c>
      <c r="I50" s="107">
        <f t="shared" si="21"/>
        <v>6.1666666666666661</v>
      </c>
      <c r="J50" s="13">
        <f t="shared" si="22"/>
        <v>4.6619999999999999</v>
      </c>
      <c r="K50" s="1">
        <f t="shared" si="9"/>
        <v>16.783200000000001</v>
      </c>
      <c r="L50" s="1">
        <f t="shared" si="10"/>
        <v>5.1059999999999999</v>
      </c>
      <c r="M50" s="1"/>
      <c r="N50" s="1">
        <f t="shared" si="11"/>
        <v>5.55</v>
      </c>
      <c r="O50" s="1">
        <f t="shared" si="12"/>
        <v>19.98</v>
      </c>
    </row>
    <row r="51" spans="1:15" x14ac:dyDescent="0.2">
      <c r="A51">
        <v>44</v>
      </c>
      <c r="B51">
        <f t="shared" si="8"/>
        <v>19</v>
      </c>
      <c r="C51" t="str">
        <f t="shared" si="16"/>
        <v>Tuesday</v>
      </c>
      <c r="D51" s="1">
        <f t="shared" si="23"/>
        <v>1.9499999999999997</v>
      </c>
      <c r="E51" s="1">
        <v>1.9</v>
      </c>
      <c r="F51" s="1">
        <f t="shared" si="18"/>
        <v>1.71</v>
      </c>
      <c r="G51" s="1">
        <f t="shared" si="19"/>
        <v>1.4363999999999999</v>
      </c>
      <c r="H51" s="1">
        <f t="shared" si="20"/>
        <v>1.4363999999999999</v>
      </c>
      <c r="I51" s="107">
        <f t="shared" si="21"/>
        <v>6.3333333333333321</v>
      </c>
      <c r="J51" s="13">
        <f t="shared" si="22"/>
        <v>4.7879999999999994</v>
      </c>
      <c r="K51" s="1">
        <f t="shared" si="9"/>
        <v>17.236799999999999</v>
      </c>
      <c r="L51" s="1">
        <f t="shared" si="10"/>
        <v>5.2439999999999998</v>
      </c>
      <c r="M51" s="1"/>
      <c r="N51" s="1">
        <f t="shared" si="11"/>
        <v>5.6999999999999993</v>
      </c>
      <c r="O51" s="1">
        <f t="shared" si="12"/>
        <v>20.52</v>
      </c>
    </row>
    <row r="52" spans="1:15" x14ac:dyDescent="0.2">
      <c r="A52">
        <v>45</v>
      </c>
      <c r="B52">
        <f t="shared" si="8"/>
        <v>20</v>
      </c>
      <c r="C52" t="str">
        <f t="shared" si="16"/>
        <v>Tuesday</v>
      </c>
      <c r="D52" s="1">
        <v>2.0499999999999998</v>
      </c>
      <c r="E52" s="1">
        <v>2.0499999999999998</v>
      </c>
      <c r="F52" s="1">
        <f t="shared" si="18"/>
        <v>1.845</v>
      </c>
      <c r="G52" s="1">
        <f t="shared" si="19"/>
        <v>1.5497999999999998</v>
      </c>
      <c r="H52" s="1">
        <f t="shared" si="20"/>
        <v>1.5497999999999998</v>
      </c>
      <c r="I52" s="107">
        <f t="shared" si="21"/>
        <v>6.8333333333333321</v>
      </c>
      <c r="J52" s="13">
        <f t="shared" si="22"/>
        <v>5.1659999999999995</v>
      </c>
      <c r="K52" s="1">
        <f t="shared" si="9"/>
        <v>18.5976</v>
      </c>
      <c r="L52" s="1">
        <f t="shared" si="10"/>
        <v>5.6579999999999995</v>
      </c>
      <c r="M52" s="1"/>
      <c r="N52" s="1">
        <f t="shared" si="11"/>
        <v>6.1499999999999995</v>
      </c>
      <c r="O52" s="1">
        <f t="shared" si="12"/>
        <v>22.139999999999997</v>
      </c>
    </row>
    <row r="53" spans="1:15" x14ac:dyDescent="0.2">
      <c r="A53">
        <v>46</v>
      </c>
      <c r="B53">
        <f t="shared" si="8"/>
        <v>21</v>
      </c>
      <c r="C53" t="str">
        <f t="shared" si="16"/>
        <v>Tuesday</v>
      </c>
      <c r="D53" s="1">
        <f>($D$57-D52)/($A$57-A52)+D52</f>
        <v>1.7999999999999998</v>
      </c>
      <c r="E53" s="1">
        <v>1.7999999999999998</v>
      </c>
      <c r="F53" s="1">
        <f t="shared" si="18"/>
        <v>1.6199999999999999</v>
      </c>
      <c r="G53" s="1">
        <f t="shared" si="19"/>
        <v>1.3607999999999998</v>
      </c>
      <c r="H53" s="1">
        <f t="shared" si="20"/>
        <v>1.3607999999999998</v>
      </c>
      <c r="I53" s="107">
        <f t="shared" si="21"/>
        <v>5.9999999999999991</v>
      </c>
      <c r="J53" s="13">
        <f t="shared" si="22"/>
        <v>4.5359999999999996</v>
      </c>
      <c r="K53" s="1">
        <f t="shared" si="9"/>
        <v>16.329599999999999</v>
      </c>
      <c r="L53" s="1">
        <f t="shared" si="10"/>
        <v>4.968</v>
      </c>
      <c r="M53" s="1"/>
      <c r="N53" s="1">
        <f t="shared" si="11"/>
        <v>5.3999999999999995</v>
      </c>
      <c r="O53" s="1">
        <f t="shared" si="12"/>
        <v>19.439999999999998</v>
      </c>
    </row>
    <row r="54" spans="1:15" x14ac:dyDescent="0.2">
      <c r="A54">
        <v>47</v>
      </c>
      <c r="B54">
        <f t="shared" si="8"/>
        <v>22</v>
      </c>
      <c r="C54" t="str">
        <f t="shared" si="16"/>
        <v>Tuesday</v>
      </c>
      <c r="D54" s="1">
        <f t="shared" ref="D54:D55" si="24">($D$57-D53)/($A$57-A53)+D53</f>
        <v>1.5499999999999998</v>
      </c>
      <c r="E54" s="1">
        <v>1.5499999999999998</v>
      </c>
      <c r="F54" s="1">
        <f t="shared" si="18"/>
        <v>1.3949999999999998</v>
      </c>
      <c r="G54" s="1">
        <f t="shared" si="19"/>
        <v>1.1717999999999997</v>
      </c>
      <c r="H54" s="1">
        <f t="shared" si="20"/>
        <v>1.1718</v>
      </c>
      <c r="I54" s="107">
        <f t="shared" si="21"/>
        <v>5.1666666666666652</v>
      </c>
      <c r="J54" s="13">
        <f t="shared" si="22"/>
        <v>3.9059999999999988</v>
      </c>
      <c r="K54" s="1">
        <f t="shared" si="9"/>
        <v>14.061599999999997</v>
      </c>
      <c r="L54" s="1">
        <f t="shared" si="10"/>
        <v>4.2779999999999987</v>
      </c>
      <c r="M54" s="1"/>
      <c r="N54" s="1">
        <f t="shared" si="11"/>
        <v>4.6499999999999986</v>
      </c>
      <c r="O54" s="1">
        <f t="shared" si="12"/>
        <v>16.739999999999995</v>
      </c>
    </row>
    <row r="55" spans="1:15" x14ac:dyDescent="0.2">
      <c r="A55">
        <v>48</v>
      </c>
      <c r="B55">
        <f t="shared" si="8"/>
        <v>23</v>
      </c>
      <c r="C55" t="str">
        <f t="shared" si="16"/>
        <v>Tuesday</v>
      </c>
      <c r="D55" s="1">
        <f t="shared" si="24"/>
        <v>1.2999999999999998</v>
      </c>
      <c r="E55" s="1">
        <v>1.2999999999999998</v>
      </c>
      <c r="F55" s="1">
        <f t="shared" si="18"/>
        <v>1.17</v>
      </c>
      <c r="G55" s="1">
        <f t="shared" si="19"/>
        <v>0.9827999999999999</v>
      </c>
      <c r="H55" s="1">
        <f t="shared" si="20"/>
        <v>0.9827999999999999</v>
      </c>
      <c r="I55" s="107">
        <f t="shared" si="21"/>
        <v>4.3333333333333321</v>
      </c>
      <c r="J55" s="13">
        <f t="shared" si="22"/>
        <v>3.2759999999999989</v>
      </c>
      <c r="K55" s="1">
        <f t="shared" si="9"/>
        <v>11.793599999999996</v>
      </c>
      <c r="L55" s="1">
        <f t="shared" si="10"/>
        <v>3.5879999999999992</v>
      </c>
      <c r="M55" s="1"/>
      <c r="N55" s="1">
        <f t="shared" si="11"/>
        <v>3.899999999999999</v>
      </c>
      <c r="O55" s="1">
        <f t="shared" si="12"/>
        <v>14.039999999999997</v>
      </c>
    </row>
    <row r="56" spans="1:15" x14ac:dyDescent="0.2">
      <c r="A56">
        <v>49</v>
      </c>
      <c r="B56">
        <f t="shared" si="8"/>
        <v>0</v>
      </c>
      <c r="C56" t="s">
        <v>2</v>
      </c>
      <c r="D56" s="1">
        <f>($D$57-D55)/($A$57-A55)+D55</f>
        <v>1.0499999999999998</v>
      </c>
      <c r="E56" s="1">
        <v>0.85</v>
      </c>
      <c r="F56" s="1">
        <f t="shared" si="18"/>
        <v>0.76500000000000001</v>
      </c>
      <c r="G56" s="1">
        <f t="shared" si="19"/>
        <v>0.64259999999999995</v>
      </c>
      <c r="H56" s="1">
        <f t="shared" si="20"/>
        <v>0.64259999999999995</v>
      </c>
      <c r="I56" s="107">
        <f t="shared" si="21"/>
        <v>2.833333333333333</v>
      </c>
      <c r="J56" s="13">
        <f t="shared" si="22"/>
        <v>2.1419999999999999</v>
      </c>
      <c r="K56" s="1">
        <f t="shared" si="9"/>
        <v>7.7111999999999998</v>
      </c>
      <c r="L56" s="1">
        <f t="shared" si="10"/>
        <v>2.3460000000000001</v>
      </c>
      <c r="M56" s="1"/>
      <c r="N56" s="1">
        <f t="shared" si="11"/>
        <v>2.5499999999999998</v>
      </c>
      <c r="O56" s="1">
        <f t="shared" si="12"/>
        <v>9.18</v>
      </c>
    </row>
    <row r="57" spans="1:15" x14ac:dyDescent="0.2">
      <c r="A57">
        <v>50</v>
      </c>
      <c r="B57">
        <f t="shared" si="8"/>
        <v>1</v>
      </c>
      <c r="C57" t="str">
        <f>C56</f>
        <v>Wednesday</v>
      </c>
      <c r="D57" s="1">
        <v>0.8</v>
      </c>
      <c r="E57" s="1">
        <v>0.8</v>
      </c>
      <c r="F57" s="1">
        <f t="shared" si="18"/>
        <v>0.72000000000000008</v>
      </c>
      <c r="G57" s="1">
        <f t="shared" si="19"/>
        <v>0.6048</v>
      </c>
      <c r="H57" s="1">
        <f t="shared" si="20"/>
        <v>0.6048</v>
      </c>
      <c r="I57" s="107">
        <f t="shared" si="21"/>
        <v>2.6666666666666665</v>
      </c>
      <c r="J57" s="13">
        <f t="shared" si="22"/>
        <v>2.016</v>
      </c>
      <c r="K57" s="1">
        <f t="shared" si="9"/>
        <v>7.2576000000000001</v>
      </c>
      <c r="L57" s="1">
        <f t="shared" si="10"/>
        <v>2.2080000000000002</v>
      </c>
      <c r="M57" s="1"/>
      <c r="N57" s="1">
        <f t="shared" si="11"/>
        <v>2.4</v>
      </c>
      <c r="O57" s="1">
        <f t="shared" si="12"/>
        <v>8.64</v>
      </c>
    </row>
    <row r="58" spans="1:15" x14ac:dyDescent="0.2">
      <c r="A58">
        <v>51</v>
      </c>
      <c r="B58">
        <f t="shared" si="8"/>
        <v>2</v>
      </c>
      <c r="C58" t="str">
        <f t="shared" ref="C58:C79" si="25">C57</f>
        <v>Wednesday</v>
      </c>
      <c r="D58" s="1">
        <f>($D$70-D57)/($A$70-A57)+D57</f>
        <v>0.86923076923076925</v>
      </c>
      <c r="E58" s="1">
        <v>0.85</v>
      </c>
      <c r="F58" s="1">
        <f t="shared" si="18"/>
        <v>0.76500000000000001</v>
      </c>
      <c r="G58" s="1">
        <f t="shared" si="19"/>
        <v>0.64259999999999995</v>
      </c>
      <c r="H58" s="1">
        <f t="shared" si="20"/>
        <v>0.64259999999999995</v>
      </c>
      <c r="I58" s="107">
        <f t="shared" si="21"/>
        <v>2.833333333333333</v>
      </c>
      <c r="J58" s="13">
        <f t="shared" si="22"/>
        <v>2.1419999999999999</v>
      </c>
      <c r="K58" s="1">
        <f t="shared" si="9"/>
        <v>7.7111999999999998</v>
      </c>
      <c r="L58" s="1">
        <f t="shared" si="10"/>
        <v>2.3460000000000001</v>
      </c>
      <c r="M58" s="1"/>
      <c r="N58" s="1">
        <f t="shared" si="11"/>
        <v>2.5499999999999998</v>
      </c>
      <c r="O58" s="1">
        <f t="shared" si="12"/>
        <v>9.18</v>
      </c>
    </row>
    <row r="59" spans="1:15" x14ac:dyDescent="0.2">
      <c r="A59">
        <v>52</v>
      </c>
      <c r="B59">
        <f t="shared" si="8"/>
        <v>3</v>
      </c>
      <c r="C59" t="str">
        <f t="shared" si="25"/>
        <v>Wednesday</v>
      </c>
      <c r="D59" s="1">
        <f t="shared" ref="D59:D69" si="26">($D$70-D58)/($A$70-A58)+D58</f>
        <v>0.93846153846153846</v>
      </c>
      <c r="E59" s="1">
        <v>0.9</v>
      </c>
      <c r="F59" s="1">
        <f t="shared" si="18"/>
        <v>0.81</v>
      </c>
      <c r="G59" s="1">
        <f t="shared" si="19"/>
        <v>0.6804</v>
      </c>
      <c r="H59" s="1">
        <f t="shared" si="20"/>
        <v>0.6804</v>
      </c>
      <c r="I59" s="107">
        <f t="shared" si="21"/>
        <v>3</v>
      </c>
      <c r="J59" s="13">
        <f t="shared" si="22"/>
        <v>2.2679999999999998</v>
      </c>
      <c r="K59" s="1">
        <f t="shared" si="9"/>
        <v>8.1647999999999996</v>
      </c>
      <c r="L59" s="1">
        <f t="shared" si="10"/>
        <v>2.484</v>
      </c>
      <c r="M59" s="1"/>
      <c r="N59" s="1">
        <f t="shared" si="11"/>
        <v>2.7</v>
      </c>
      <c r="O59" s="1">
        <f t="shared" si="12"/>
        <v>9.7200000000000006</v>
      </c>
    </row>
    <row r="60" spans="1:15" x14ac:dyDescent="0.2">
      <c r="A60">
        <v>53</v>
      </c>
      <c r="B60">
        <f t="shared" si="8"/>
        <v>4</v>
      </c>
      <c r="C60" t="str">
        <f t="shared" si="25"/>
        <v>Wednesday</v>
      </c>
      <c r="D60" s="1">
        <f t="shared" si="26"/>
        <v>1.0076923076923077</v>
      </c>
      <c r="E60" s="1">
        <v>1.0076923076923077</v>
      </c>
      <c r="F60" s="1">
        <f t="shared" si="18"/>
        <v>0.90692307692307694</v>
      </c>
      <c r="G60" s="1">
        <f t="shared" si="19"/>
        <v>0.76181538461538456</v>
      </c>
      <c r="H60" s="1">
        <f t="shared" si="20"/>
        <v>0.76181538461538456</v>
      </c>
      <c r="I60" s="107">
        <f t="shared" si="21"/>
        <v>3.3589743589743586</v>
      </c>
      <c r="J60" s="13">
        <f t="shared" si="22"/>
        <v>2.5393846153846149</v>
      </c>
      <c r="K60" s="1">
        <f t="shared" si="9"/>
        <v>9.1417846153846138</v>
      </c>
      <c r="L60" s="1">
        <f t="shared" si="10"/>
        <v>2.7812307692307692</v>
      </c>
      <c r="M60" s="1"/>
      <c r="N60" s="1">
        <f t="shared" si="11"/>
        <v>3.023076923076923</v>
      </c>
      <c r="O60" s="1">
        <f t="shared" si="12"/>
        <v>10.883076923076922</v>
      </c>
    </row>
    <row r="61" spans="1:15" x14ac:dyDescent="0.2">
      <c r="A61">
        <v>54</v>
      </c>
      <c r="B61">
        <f t="shared" si="8"/>
        <v>5</v>
      </c>
      <c r="C61" t="str">
        <f t="shared" si="25"/>
        <v>Wednesday</v>
      </c>
      <c r="D61" s="1">
        <f t="shared" si="26"/>
        <v>1.0769230769230769</v>
      </c>
      <c r="E61" s="1">
        <v>1.0769230769230769</v>
      </c>
      <c r="F61" s="1">
        <f t="shared" si="18"/>
        <v>0.96923076923076923</v>
      </c>
      <c r="G61" s="1">
        <f t="shared" si="19"/>
        <v>0.81415384615384612</v>
      </c>
      <c r="H61" s="1">
        <f t="shared" si="20"/>
        <v>0.81415384615384612</v>
      </c>
      <c r="I61" s="107">
        <f t="shared" si="21"/>
        <v>3.5897435897435894</v>
      </c>
      <c r="J61" s="13">
        <f t="shared" si="22"/>
        <v>2.7138461538461538</v>
      </c>
      <c r="K61" s="1">
        <f t="shared" si="9"/>
        <v>9.7698461538461547</v>
      </c>
      <c r="L61" s="1">
        <f t="shared" si="10"/>
        <v>2.9723076923076923</v>
      </c>
      <c r="M61" s="1"/>
      <c r="N61" s="1">
        <f t="shared" si="11"/>
        <v>3.2307692307692304</v>
      </c>
      <c r="O61" s="1">
        <f t="shared" si="12"/>
        <v>11.63076923076923</v>
      </c>
    </row>
    <row r="62" spans="1:15" x14ac:dyDescent="0.2">
      <c r="A62">
        <v>55</v>
      </c>
      <c r="B62">
        <f t="shared" si="8"/>
        <v>6</v>
      </c>
      <c r="C62" t="str">
        <f t="shared" si="25"/>
        <v>Wednesday</v>
      </c>
      <c r="D62" s="1">
        <f t="shared" si="26"/>
        <v>1.1461538461538461</v>
      </c>
      <c r="E62" s="1">
        <v>1.1461538461538461</v>
      </c>
      <c r="F62" s="1">
        <f t="shared" si="18"/>
        <v>1.0315384615384615</v>
      </c>
      <c r="G62" s="1">
        <f t="shared" si="19"/>
        <v>0.86649230769230767</v>
      </c>
      <c r="H62" s="1">
        <f t="shared" si="20"/>
        <v>0.86649230769230767</v>
      </c>
      <c r="I62" s="107">
        <f t="shared" si="21"/>
        <v>3.8205128205128198</v>
      </c>
      <c r="J62" s="13">
        <f t="shared" si="22"/>
        <v>2.8883076923076918</v>
      </c>
      <c r="K62" s="1">
        <f t="shared" si="9"/>
        <v>10.39790769230769</v>
      </c>
      <c r="L62" s="1">
        <f t="shared" si="10"/>
        <v>3.163384615384615</v>
      </c>
      <c r="M62" s="1"/>
      <c r="N62" s="1">
        <f t="shared" si="11"/>
        <v>3.4384615384615378</v>
      </c>
      <c r="O62" s="1">
        <f t="shared" si="12"/>
        <v>12.378461538461536</v>
      </c>
    </row>
    <row r="63" spans="1:15" x14ac:dyDescent="0.2">
      <c r="A63">
        <v>56</v>
      </c>
      <c r="B63">
        <f t="shared" si="8"/>
        <v>7</v>
      </c>
      <c r="C63" t="str">
        <f t="shared" si="25"/>
        <v>Wednesday</v>
      </c>
      <c r="D63" s="1">
        <f t="shared" si="26"/>
        <v>1.2153846153846153</v>
      </c>
      <c r="E63" s="1">
        <v>1.2153846153846153</v>
      </c>
      <c r="F63" s="1">
        <f t="shared" si="18"/>
        <v>1.0938461538461537</v>
      </c>
      <c r="G63" s="1">
        <f t="shared" si="19"/>
        <v>0.91883076923076912</v>
      </c>
      <c r="H63" s="1">
        <f t="shared" si="20"/>
        <v>0.91883076923076912</v>
      </c>
      <c r="I63" s="107">
        <f t="shared" si="21"/>
        <v>4.0512820512820502</v>
      </c>
      <c r="J63" s="13">
        <f t="shared" si="22"/>
        <v>3.0627692307692298</v>
      </c>
      <c r="K63" s="1">
        <f t="shared" si="9"/>
        <v>11.025969230769228</v>
      </c>
      <c r="L63" s="1">
        <f t="shared" si="10"/>
        <v>3.3544615384615377</v>
      </c>
      <c r="M63" s="1"/>
      <c r="N63" s="1">
        <f t="shared" si="11"/>
        <v>3.6461538461538452</v>
      </c>
      <c r="O63" s="1">
        <f t="shared" si="12"/>
        <v>13.126153846153843</v>
      </c>
    </row>
    <row r="64" spans="1:15" x14ac:dyDescent="0.2">
      <c r="A64">
        <v>57</v>
      </c>
      <c r="B64">
        <f t="shared" si="8"/>
        <v>8</v>
      </c>
      <c r="C64" t="str">
        <f t="shared" si="25"/>
        <v>Wednesday</v>
      </c>
      <c r="D64" s="1">
        <f t="shared" si="26"/>
        <v>1.2846153846153845</v>
      </c>
      <c r="E64" s="1">
        <v>1.2846153846153845</v>
      </c>
      <c r="F64" s="1">
        <f t="shared" si="18"/>
        <v>1.1561538461538461</v>
      </c>
      <c r="G64" s="1">
        <f t="shared" si="19"/>
        <v>0.97116923076923067</v>
      </c>
      <c r="H64" s="1">
        <f t="shared" si="20"/>
        <v>0.97116923076923067</v>
      </c>
      <c r="I64" s="107">
        <f t="shared" si="21"/>
        <v>4.282051282051281</v>
      </c>
      <c r="J64" s="13">
        <f t="shared" si="22"/>
        <v>3.2372307692307687</v>
      </c>
      <c r="K64" s="1">
        <f t="shared" si="9"/>
        <v>11.654030769230767</v>
      </c>
      <c r="L64" s="1">
        <f t="shared" si="10"/>
        <v>3.5455384615384609</v>
      </c>
      <c r="M64" s="1"/>
      <c r="N64" s="1">
        <f t="shared" si="11"/>
        <v>3.853846153846153</v>
      </c>
      <c r="O64" s="1">
        <f t="shared" si="12"/>
        <v>13.87384615384615</v>
      </c>
    </row>
    <row r="65" spans="1:15" x14ac:dyDescent="0.2">
      <c r="A65">
        <v>58</v>
      </c>
      <c r="B65">
        <f t="shared" si="8"/>
        <v>9</v>
      </c>
      <c r="C65" t="str">
        <f t="shared" si="25"/>
        <v>Wednesday</v>
      </c>
      <c r="D65" s="1">
        <f t="shared" si="26"/>
        <v>1.3538461538461537</v>
      </c>
      <c r="E65" s="1">
        <v>1.3538461538461537</v>
      </c>
      <c r="F65" s="1">
        <f t="shared" si="18"/>
        <v>1.2184615384615383</v>
      </c>
      <c r="G65" s="1">
        <f t="shared" si="19"/>
        <v>1.023507692307692</v>
      </c>
      <c r="H65" s="1">
        <f t="shared" si="20"/>
        <v>1.0235076923076922</v>
      </c>
      <c r="I65" s="107">
        <f t="shared" si="21"/>
        <v>4.5128205128205119</v>
      </c>
      <c r="J65" s="13">
        <f t="shared" si="22"/>
        <v>3.4116923076923071</v>
      </c>
      <c r="K65" s="1">
        <f t="shared" si="9"/>
        <v>12.282092307692306</v>
      </c>
      <c r="L65" s="1">
        <f t="shared" si="10"/>
        <v>3.736615384615384</v>
      </c>
      <c r="M65" s="1"/>
      <c r="N65" s="1">
        <f t="shared" si="11"/>
        <v>4.0615384615384604</v>
      </c>
      <c r="O65" s="1">
        <f t="shared" si="12"/>
        <v>14.621538461538458</v>
      </c>
    </row>
    <row r="66" spans="1:15" x14ac:dyDescent="0.2">
      <c r="A66">
        <v>59</v>
      </c>
      <c r="B66">
        <f t="shared" si="8"/>
        <v>10</v>
      </c>
      <c r="C66" t="str">
        <f t="shared" si="25"/>
        <v>Wednesday</v>
      </c>
      <c r="D66" s="1">
        <f t="shared" si="26"/>
        <v>1.4230769230769229</v>
      </c>
      <c r="E66" s="1">
        <v>1.4230769230769229</v>
      </c>
      <c r="F66" s="1">
        <f t="shared" si="18"/>
        <v>1.2807692307692307</v>
      </c>
      <c r="G66" s="1">
        <f t="shared" si="19"/>
        <v>1.0758461538461537</v>
      </c>
      <c r="H66" s="1">
        <f t="shared" si="20"/>
        <v>1.0758461538461537</v>
      </c>
      <c r="I66" s="107">
        <f t="shared" si="21"/>
        <v>4.7435897435897427</v>
      </c>
      <c r="J66" s="13">
        <f t="shared" si="22"/>
        <v>3.5861538461538456</v>
      </c>
      <c r="K66" s="1">
        <f t="shared" si="9"/>
        <v>12.910153846153845</v>
      </c>
      <c r="L66" s="1">
        <f t="shared" si="10"/>
        <v>3.9276923076923071</v>
      </c>
      <c r="M66" s="1"/>
      <c r="N66" s="1">
        <f t="shared" si="11"/>
        <v>4.2692307692307683</v>
      </c>
      <c r="O66" s="1">
        <f t="shared" si="12"/>
        <v>15.369230769230766</v>
      </c>
    </row>
    <row r="67" spans="1:15" x14ac:dyDescent="0.2">
      <c r="A67">
        <v>60</v>
      </c>
      <c r="B67">
        <f t="shared" si="8"/>
        <v>11</v>
      </c>
      <c r="C67" t="str">
        <f t="shared" si="25"/>
        <v>Wednesday</v>
      </c>
      <c r="D67" s="1">
        <f t="shared" si="26"/>
        <v>1.4923076923076921</v>
      </c>
      <c r="E67" s="1">
        <v>1.4923076923076921</v>
      </c>
      <c r="F67" s="1">
        <f t="shared" si="18"/>
        <v>1.3430769230769228</v>
      </c>
      <c r="G67" s="1">
        <f t="shared" si="19"/>
        <v>1.1281846153846151</v>
      </c>
      <c r="H67" s="1">
        <f t="shared" si="20"/>
        <v>1.1281846153846153</v>
      </c>
      <c r="I67" s="107">
        <f t="shared" si="21"/>
        <v>4.9743589743589736</v>
      </c>
      <c r="J67" s="13">
        <f t="shared" si="22"/>
        <v>3.760615384615384</v>
      </c>
      <c r="K67" s="1">
        <f t="shared" si="9"/>
        <v>13.538215384615382</v>
      </c>
      <c r="L67" s="1">
        <f t="shared" si="10"/>
        <v>4.1187692307692307</v>
      </c>
      <c r="M67" s="1"/>
      <c r="N67" s="1">
        <f t="shared" si="11"/>
        <v>4.4769230769230761</v>
      </c>
      <c r="O67" s="1">
        <f t="shared" si="12"/>
        <v>16.116923076923076</v>
      </c>
    </row>
    <row r="68" spans="1:15" x14ac:dyDescent="0.2">
      <c r="A68">
        <v>61</v>
      </c>
      <c r="B68">
        <f t="shared" si="8"/>
        <v>12</v>
      </c>
      <c r="C68" t="str">
        <f t="shared" si="25"/>
        <v>Wednesday</v>
      </c>
      <c r="D68" s="1">
        <f t="shared" si="26"/>
        <v>1.5615384615384613</v>
      </c>
      <c r="E68" s="1">
        <v>1.5615384615384613</v>
      </c>
      <c r="F68" s="1">
        <f t="shared" si="18"/>
        <v>1.4053846153846152</v>
      </c>
      <c r="G68" s="1">
        <f t="shared" si="19"/>
        <v>1.1805230769230768</v>
      </c>
      <c r="H68" s="1">
        <f t="shared" si="20"/>
        <v>1.1805230769230768</v>
      </c>
      <c r="I68" s="107">
        <f t="shared" si="21"/>
        <v>5.2051282051282035</v>
      </c>
      <c r="J68" s="13">
        <f t="shared" si="22"/>
        <v>3.935076923076922</v>
      </c>
      <c r="K68" s="1">
        <f t="shared" si="9"/>
        <v>14.16627692307692</v>
      </c>
      <c r="L68" s="1">
        <f t="shared" si="10"/>
        <v>4.309846153846153</v>
      </c>
      <c r="M68" s="1"/>
      <c r="N68" s="1">
        <f t="shared" si="11"/>
        <v>4.6846153846153831</v>
      </c>
      <c r="O68" s="1">
        <f t="shared" si="12"/>
        <v>16.86461538461538</v>
      </c>
    </row>
    <row r="69" spans="1:15" x14ac:dyDescent="0.2">
      <c r="A69">
        <v>62</v>
      </c>
      <c r="B69">
        <f t="shared" si="8"/>
        <v>13</v>
      </c>
      <c r="C69" t="str">
        <f t="shared" si="25"/>
        <v>Wednesday</v>
      </c>
      <c r="D69" s="1">
        <f t="shared" si="26"/>
        <v>1.6307692307692307</v>
      </c>
      <c r="E69" s="1">
        <v>1.6307692307692307</v>
      </c>
      <c r="F69" s="1">
        <f t="shared" si="18"/>
        <v>1.4676923076923076</v>
      </c>
      <c r="G69" s="1">
        <f t="shared" si="19"/>
        <v>1.2328615384615385</v>
      </c>
      <c r="H69" s="1">
        <f t="shared" si="20"/>
        <v>1.2328615384615385</v>
      </c>
      <c r="I69" s="107">
        <f t="shared" si="21"/>
        <v>5.4358974358974352</v>
      </c>
      <c r="J69" s="13">
        <f t="shared" si="22"/>
        <v>4.1095384615384614</v>
      </c>
      <c r="K69" s="1">
        <f t="shared" si="9"/>
        <v>14.794338461538461</v>
      </c>
      <c r="L69" s="1">
        <f t="shared" si="10"/>
        <v>4.500923076923077</v>
      </c>
      <c r="M69" s="1"/>
      <c r="N69" s="1">
        <f t="shared" si="11"/>
        <v>4.8923076923076918</v>
      </c>
      <c r="O69" s="1">
        <f t="shared" si="12"/>
        <v>17.612307692307692</v>
      </c>
    </row>
    <row r="70" spans="1:15" x14ac:dyDescent="0.2">
      <c r="A70">
        <v>63</v>
      </c>
      <c r="B70">
        <f t="shared" si="8"/>
        <v>14</v>
      </c>
      <c r="C70" t="str">
        <f t="shared" si="25"/>
        <v>Wednesday</v>
      </c>
      <c r="D70" s="1">
        <v>1.7</v>
      </c>
      <c r="E70" s="1">
        <v>1.7</v>
      </c>
      <c r="F70" s="1">
        <f t="shared" si="18"/>
        <v>1.53</v>
      </c>
      <c r="G70" s="1">
        <f t="shared" si="19"/>
        <v>1.2851999999999999</v>
      </c>
      <c r="H70" s="1">
        <f t="shared" si="20"/>
        <v>1.2851999999999999</v>
      </c>
      <c r="I70" s="107">
        <f t="shared" si="21"/>
        <v>5.6666666666666661</v>
      </c>
      <c r="J70" s="13">
        <f t="shared" si="22"/>
        <v>4.2839999999999998</v>
      </c>
      <c r="K70" s="1">
        <f t="shared" si="9"/>
        <v>15.4224</v>
      </c>
      <c r="L70" s="1">
        <f t="shared" si="10"/>
        <v>4.6920000000000002</v>
      </c>
      <c r="M70" s="1"/>
      <c r="N70" s="1">
        <f t="shared" si="11"/>
        <v>5.0999999999999996</v>
      </c>
      <c r="O70" s="1">
        <f t="shared" si="12"/>
        <v>18.36</v>
      </c>
    </row>
    <row r="71" spans="1:15" x14ac:dyDescent="0.2">
      <c r="A71">
        <v>64</v>
      </c>
      <c r="B71">
        <f t="shared" si="8"/>
        <v>15</v>
      </c>
      <c r="C71" t="str">
        <f t="shared" si="25"/>
        <v>Wednesday</v>
      </c>
      <c r="D71" s="1">
        <v>1.65</v>
      </c>
      <c r="E71" s="1">
        <v>1.65</v>
      </c>
      <c r="F71" s="1">
        <f t="shared" si="18"/>
        <v>1.4849999999999999</v>
      </c>
      <c r="G71" s="1">
        <f t="shared" si="19"/>
        <v>1.2473999999999998</v>
      </c>
      <c r="H71" s="1">
        <f t="shared" si="20"/>
        <v>1.2473999999999998</v>
      </c>
      <c r="I71" s="107">
        <f t="shared" si="21"/>
        <v>5.4999999999999991</v>
      </c>
      <c r="J71" s="13">
        <f t="shared" si="22"/>
        <v>4.1579999999999995</v>
      </c>
      <c r="K71" s="1">
        <f t="shared" si="9"/>
        <v>14.968799999999998</v>
      </c>
      <c r="L71" s="1">
        <f t="shared" si="10"/>
        <v>4.5539999999999994</v>
      </c>
      <c r="M71" s="1"/>
      <c r="N71" s="1">
        <f t="shared" si="11"/>
        <v>4.9499999999999993</v>
      </c>
      <c r="O71" s="1">
        <f t="shared" si="12"/>
        <v>17.819999999999997</v>
      </c>
    </row>
    <row r="72" spans="1:15" x14ac:dyDescent="0.2">
      <c r="A72">
        <v>65</v>
      </c>
      <c r="B72">
        <f t="shared" si="8"/>
        <v>16</v>
      </c>
      <c r="C72" t="str">
        <f t="shared" si="25"/>
        <v>Wednesday</v>
      </c>
      <c r="D72" s="1">
        <f>($D$76-D71)/($A$76-A71)+D71</f>
        <v>1.74</v>
      </c>
      <c r="E72" s="1">
        <v>1.74</v>
      </c>
      <c r="F72" s="1">
        <f t="shared" ref="F72:F103" si="27">E72*$F$2</f>
        <v>1.5660000000000001</v>
      </c>
      <c r="G72" s="1">
        <f t="shared" ref="G72:G103" si="28">(1-$G$2)*F72</f>
        <v>1.3154399999999999</v>
      </c>
      <c r="H72" s="1">
        <f t="shared" ref="H72:H103" si="29">$H$2*E72</f>
        <v>1.3154399999999999</v>
      </c>
      <c r="I72" s="107">
        <f t="shared" ref="I72:I103" si="30">E72*$E$5</f>
        <v>5.8</v>
      </c>
      <c r="J72" s="13">
        <f t="shared" ref="J72:J103" si="31">I72*$H$2</f>
        <v>4.3848000000000003</v>
      </c>
      <c r="K72" s="1">
        <f t="shared" si="9"/>
        <v>15.785280000000002</v>
      </c>
      <c r="L72" s="1">
        <f t="shared" si="10"/>
        <v>4.8024000000000004</v>
      </c>
      <c r="M72" s="1"/>
      <c r="N72" s="1">
        <f t="shared" si="11"/>
        <v>5.22</v>
      </c>
      <c r="O72" s="1">
        <f t="shared" si="12"/>
        <v>18.791999999999998</v>
      </c>
    </row>
    <row r="73" spans="1:15" x14ac:dyDescent="0.2">
      <c r="A73">
        <v>66</v>
      </c>
      <c r="B73">
        <f t="shared" ref="B73:B136" si="32">MOD(((A73-1)),24)</f>
        <v>17</v>
      </c>
      <c r="C73" t="str">
        <f t="shared" si="25"/>
        <v>Wednesday</v>
      </c>
      <c r="D73" s="1">
        <f t="shared" ref="D73:D75" si="33">($D$76-D72)/($A$76-A72)+D72</f>
        <v>1.83</v>
      </c>
      <c r="E73" s="1">
        <v>1.83</v>
      </c>
      <c r="F73" s="1">
        <f t="shared" si="27"/>
        <v>1.647</v>
      </c>
      <c r="G73" s="1">
        <f t="shared" si="28"/>
        <v>1.38348</v>
      </c>
      <c r="H73" s="1">
        <f t="shared" si="29"/>
        <v>1.38348</v>
      </c>
      <c r="I73" s="107">
        <f t="shared" si="30"/>
        <v>6.1</v>
      </c>
      <c r="J73" s="13">
        <f t="shared" si="31"/>
        <v>4.6116000000000001</v>
      </c>
      <c r="K73" s="1">
        <f t="shared" ref="K73:K136" si="34">J73*3.6</f>
        <v>16.601760000000002</v>
      </c>
      <c r="L73" s="1">
        <f t="shared" ref="L73:L136" si="35">I73*$L$2</f>
        <v>5.0507999999999997</v>
      </c>
      <c r="M73" s="1"/>
      <c r="N73" s="1">
        <f t="shared" ref="N73:N136" si="36">$F$2*I73</f>
        <v>5.49</v>
      </c>
      <c r="O73" s="1">
        <f t="shared" ref="O73:O136" si="37">N73*3.6</f>
        <v>19.764000000000003</v>
      </c>
    </row>
    <row r="74" spans="1:15" x14ac:dyDescent="0.2">
      <c r="A74">
        <v>67</v>
      </c>
      <c r="B74">
        <f t="shared" si="32"/>
        <v>18</v>
      </c>
      <c r="C74" t="str">
        <f t="shared" si="25"/>
        <v>Wednesday</v>
      </c>
      <c r="D74" s="1">
        <f t="shared" si="33"/>
        <v>1.9200000000000002</v>
      </c>
      <c r="E74" s="1">
        <v>2</v>
      </c>
      <c r="F74" s="1">
        <f t="shared" si="27"/>
        <v>1.8</v>
      </c>
      <c r="G74" s="1">
        <f t="shared" si="28"/>
        <v>1.512</v>
      </c>
      <c r="H74" s="1">
        <f t="shared" si="29"/>
        <v>1.512</v>
      </c>
      <c r="I74" s="107">
        <f t="shared" si="30"/>
        <v>6.6666666666666661</v>
      </c>
      <c r="J74" s="13">
        <f t="shared" si="31"/>
        <v>5.0399999999999991</v>
      </c>
      <c r="K74" s="1">
        <f t="shared" si="34"/>
        <v>18.143999999999998</v>
      </c>
      <c r="L74" s="1">
        <f t="shared" si="35"/>
        <v>5.52</v>
      </c>
      <c r="M74" s="1"/>
      <c r="N74" s="1">
        <f t="shared" si="36"/>
        <v>6</v>
      </c>
      <c r="O74" s="1">
        <f t="shared" si="37"/>
        <v>21.6</v>
      </c>
    </row>
    <row r="75" spans="1:15" x14ac:dyDescent="0.2">
      <c r="A75">
        <v>68</v>
      </c>
      <c r="B75">
        <f t="shared" si="32"/>
        <v>19</v>
      </c>
      <c r="C75" t="str">
        <f t="shared" si="25"/>
        <v>Wednesday</v>
      </c>
      <c r="D75" s="1">
        <f t="shared" si="33"/>
        <v>2.0100000000000002</v>
      </c>
      <c r="E75" s="1">
        <v>2</v>
      </c>
      <c r="F75" s="1">
        <f t="shared" si="27"/>
        <v>1.8</v>
      </c>
      <c r="G75" s="1">
        <f t="shared" si="28"/>
        <v>1.512</v>
      </c>
      <c r="H75" s="1">
        <f t="shared" si="29"/>
        <v>1.512</v>
      </c>
      <c r="I75" s="107">
        <f t="shared" si="30"/>
        <v>6.6666666666666661</v>
      </c>
      <c r="J75" s="13">
        <f t="shared" si="31"/>
        <v>5.0399999999999991</v>
      </c>
      <c r="K75" s="1">
        <f t="shared" si="34"/>
        <v>18.143999999999998</v>
      </c>
      <c r="L75" s="1">
        <f t="shared" si="35"/>
        <v>5.52</v>
      </c>
      <c r="M75" s="1"/>
      <c r="N75" s="1">
        <f t="shared" si="36"/>
        <v>6</v>
      </c>
      <c r="O75" s="1">
        <f t="shared" si="37"/>
        <v>21.6</v>
      </c>
    </row>
    <row r="76" spans="1:15" x14ac:dyDescent="0.2">
      <c r="A76">
        <v>69</v>
      </c>
      <c r="B76">
        <f t="shared" si="32"/>
        <v>20</v>
      </c>
      <c r="C76" t="str">
        <f t="shared" si="25"/>
        <v>Wednesday</v>
      </c>
      <c r="D76" s="1">
        <v>2.1</v>
      </c>
      <c r="E76" s="1">
        <v>2.1</v>
      </c>
      <c r="F76" s="1">
        <f t="shared" si="27"/>
        <v>1.8900000000000001</v>
      </c>
      <c r="G76" s="1">
        <f t="shared" si="28"/>
        <v>1.5876000000000001</v>
      </c>
      <c r="H76" s="1">
        <f t="shared" si="29"/>
        <v>1.5876000000000001</v>
      </c>
      <c r="I76" s="107">
        <f t="shared" si="30"/>
        <v>7</v>
      </c>
      <c r="J76" s="13">
        <f t="shared" si="31"/>
        <v>5.2919999999999998</v>
      </c>
      <c r="K76" s="1">
        <f t="shared" si="34"/>
        <v>19.051200000000001</v>
      </c>
      <c r="L76" s="1">
        <f t="shared" si="35"/>
        <v>5.7960000000000003</v>
      </c>
      <c r="M76" s="1"/>
      <c r="N76" s="1">
        <f t="shared" si="36"/>
        <v>6.3</v>
      </c>
      <c r="O76" s="1">
        <f t="shared" si="37"/>
        <v>22.68</v>
      </c>
    </row>
    <row r="77" spans="1:15" x14ac:dyDescent="0.2">
      <c r="A77">
        <v>70</v>
      </c>
      <c r="B77">
        <f t="shared" si="32"/>
        <v>21</v>
      </c>
      <c r="C77" t="str">
        <f t="shared" si="25"/>
        <v>Wednesday</v>
      </c>
      <c r="D77" s="1">
        <f>($D$81-D76)/($A$81-A76)+D76</f>
        <v>1.84</v>
      </c>
      <c r="E77" s="1">
        <v>1.84</v>
      </c>
      <c r="F77" s="1">
        <f t="shared" si="27"/>
        <v>1.6560000000000001</v>
      </c>
      <c r="G77" s="1">
        <f t="shared" si="28"/>
        <v>1.3910400000000001</v>
      </c>
      <c r="H77" s="1">
        <f t="shared" si="29"/>
        <v>1.3910400000000001</v>
      </c>
      <c r="I77" s="107">
        <f t="shared" si="30"/>
        <v>6.1333333333333329</v>
      </c>
      <c r="J77" s="13">
        <f t="shared" si="31"/>
        <v>4.6368</v>
      </c>
      <c r="K77" s="1">
        <f t="shared" si="34"/>
        <v>16.69248</v>
      </c>
      <c r="L77" s="1">
        <f t="shared" si="35"/>
        <v>5.0784000000000002</v>
      </c>
      <c r="M77" s="1"/>
      <c r="N77" s="1">
        <f t="shared" si="36"/>
        <v>5.52</v>
      </c>
      <c r="O77" s="1">
        <f t="shared" si="37"/>
        <v>19.872</v>
      </c>
    </row>
    <row r="78" spans="1:15" x14ac:dyDescent="0.2">
      <c r="A78">
        <v>71</v>
      </c>
      <c r="B78">
        <f t="shared" si="32"/>
        <v>22</v>
      </c>
      <c r="C78" t="str">
        <f t="shared" si="25"/>
        <v>Wednesday</v>
      </c>
      <c r="D78" s="1">
        <f t="shared" ref="D78:D80" si="38">($D$81-D77)/($A$81-A77)+D77</f>
        <v>1.58</v>
      </c>
      <c r="E78" s="1">
        <v>1.58</v>
      </c>
      <c r="F78" s="1">
        <f t="shared" si="27"/>
        <v>1.4220000000000002</v>
      </c>
      <c r="G78" s="1">
        <f t="shared" si="28"/>
        <v>1.19448</v>
      </c>
      <c r="H78" s="1">
        <f t="shared" si="29"/>
        <v>1.19448</v>
      </c>
      <c r="I78" s="107">
        <f t="shared" si="30"/>
        <v>5.2666666666666666</v>
      </c>
      <c r="J78" s="13">
        <f t="shared" si="31"/>
        <v>3.9815999999999998</v>
      </c>
      <c r="K78" s="1">
        <f t="shared" si="34"/>
        <v>14.33376</v>
      </c>
      <c r="L78" s="1">
        <f t="shared" si="35"/>
        <v>4.3608000000000002</v>
      </c>
      <c r="M78" s="1"/>
      <c r="N78" s="1">
        <f t="shared" si="36"/>
        <v>4.74</v>
      </c>
      <c r="O78" s="1">
        <f t="shared" si="37"/>
        <v>17.064</v>
      </c>
    </row>
    <row r="79" spans="1:15" x14ac:dyDescent="0.2">
      <c r="A79">
        <v>72</v>
      </c>
      <c r="B79">
        <f t="shared" si="32"/>
        <v>23</v>
      </c>
      <c r="C79" t="str">
        <f t="shared" si="25"/>
        <v>Wednesday</v>
      </c>
      <c r="D79" s="1">
        <f t="shared" si="38"/>
        <v>1.32</v>
      </c>
      <c r="E79" s="1">
        <v>1.32</v>
      </c>
      <c r="F79" s="1">
        <f t="shared" si="27"/>
        <v>1.1880000000000002</v>
      </c>
      <c r="G79" s="1">
        <f t="shared" si="28"/>
        <v>0.99792000000000014</v>
      </c>
      <c r="H79" s="1">
        <f t="shared" si="29"/>
        <v>0.99792000000000003</v>
      </c>
      <c r="I79" s="107">
        <f t="shared" si="30"/>
        <v>4.3999999999999995</v>
      </c>
      <c r="J79" s="13">
        <f t="shared" si="31"/>
        <v>3.3263999999999996</v>
      </c>
      <c r="K79" s="1">
        <f t="shared" si="34"/>
        <v>11.975039999999998</v>
      </c>
      <c r="L79" s="1">
        <f t="shared" si="35"/>
        <v>3.6431999999999998</v>
      </c>
      <c r="M79" s="1"/>
      <c r="N79" s="1">
        <f t="shared" si="36"/>
        <v>3.9599999999999995</v>
      </c>
      <c r="O79" s="1">
        <f t="shared" si="37"/>
        <v>14.255999999999998</v>
      </c>
    </row>
    <row r="80" spans="1:15" x14ac:dyDescent="0.2">
      <c r="A80">
        <v>73</v>
      </c>
      <c r="B80">
        <f t="shared" si="32"/>
        <v>0</v>
      </c>
      <c r="C80" t="s">
        <v>3</v>
      </c>
      <c r="D80" s="1">
        <f t="shared" si="38"/>
        <v>1.06</v>
      </c>
      <c r="E80" s="1">
        <v>0.85</v>
      </c>
      <c r="F80" s="1">
        <f t="shared" si="27"/>
        <v>0.76500000000000001</v>
      </c>
      <c r="G80" s="1">
        <f t="shared" si="28"/>
        <v>0.64259999999999995</v>
      </c>
      <c r="H80" s="1">
        <f t="shared" si="29"/>
        <v>0.64259999999999995</v>
      </c>
      <c r="I80" s="107">
        <f t="shared" si="30"/>
        <v>2.833333333333333</v>
      </c>
      <c r="J80" s="13">
        <f t="shared" si="31"/>
        <v>2.1419999999999999</v>
      </c>
      <c r="K80" s="1">
        <f t="shared" si="34"/>
        <v>7.7111999999999998</v>
      </c>
      <c r="L80" s="1">
        <f t="shared" si="35"/>
        <v>2.3460000000000001</v>
      </c>
      <c r="M80" s="1"/>
      <c r="N80" s="1">
        <f t="shared" si="36"/>
        <v>2.5499999999999998</v>
      </c>
      <c r="O80" s="1">
        <f t="shared" si="37"/>
        <v>9.18</v>
      </c>
    </row>
    <row r="81" spans="1:15" x14ac:dyDescent="0.2">
      <c r="A81">
        <v>74</v>
      </c>
      <c r="B81">
        <f t="shared" si="32"/>
        <v>1</v>
      </c>
      <c r="C81" t="str">
        <f>C80</f>
        <v>Thursday</v>
      </c>
      <c r="D81" s="1">
        <v>0.8</v>
      </c>
      <c r="E81" s="1">
        <v>0.8</v>
      </c>
      <c r="F81" s="1">
        <f t="shared" si="27"/>
        <v>0.72000000000000008</v>
      </c>
      <c r="G81" s="1">
        <f t="shared" si="28"/>
        <v>0.6048</v>
      </c>
      <c r="H81" s="1">
        <f t="shared" si="29"/>
        <v>0.6048</v>
      </c>
      <c r="I81" s="107">
        <f t="shared" si="30"/>
        <v>2.6666666666666665</v>
      </c>
      <c r="J81" s="13">
        <f t="shared" si="31"/>
        <v>2.016</v>
      </c>
      <c r="K81" s="1">
        <f t="shared" si="34"/>
        <v>7.2576000000000001</v>
      </c>
      <c r="L81" s="1">
        <f t="shared" si="35"/>
        <v>2.2080000000000002</v>
      </c>
      <c r="M81" s="1"/>
      <c r="N81" s="1">
        <f t="shared" si="36"/>
        <v>2.4</v>
      </c>
      <c r="O81" s="1">
        <f t="shared" si="37"/>
        <v>8.64</v>
      </c>
    </row>
    <row r="82" spans="1:15" x14ac:dyDescent="0.2">
      <c r="A82">
        <v>75</v>
      </c>
      <c r="B82">
        <f t="shared" si="32"/>
        <v>2</v>
      </c>
      <c r="C82" t="str">
        <f t="shared" ref="C82:C103" si="39">C81</f>
        <v>Thursday</v>
      </c>
      <c r="D82" s="1">
        <f>($D$93-D81)/($A$93-A81)+D81</f>
        <v>0.8666666666666667</v>
      </c>
      <c r="E82" s="1">
        <v>0.85</v>
      </c>
      <c r="F82" s="1">
        <f t="shared" si="27"/>
        <v>0.76500000000000001</v>
      </c>
      <c r="G82" s="1">
        <f t="shared" si="28"/>
        <v>0.64259999999999995</v>
      </c>
      <c r="H82" s="1">
        <f t="shared" si="29"/>
        <v>0.64259999999999995</v>
      </c>
      <c r="I82" s="107">
        <f t="shared" si="30"/>
        <v>2.833333333333333</v>
      </c>
      <c r="J82" s="13">
        <f t="shared" si="31"/>
        <v>2.1419999999999999</v>
      </c>
      <c r="K82" s="1">
        <f t="shared" si="34"/>
        <v>7.7111999999999998</v>
      </c>
      <c r="L82" s="1">
        <f t="shared" si="35"/>
        <v>2.3460000000000001</v>
      </c>
      <c r="M82" s="1"/>
      <c r="N82" s="1">
        <f t="shared" si="36"/>
        <v>2.5499999999999998</v>
      </c>
      <c r="O82" s="1">
        <f t="shared" si="37"/>
        <v>9.18</v>
      </c>
    </row>
    <row r="83" spans="1:15" x14ac:dyDescent="0.2">
      <c r="A83">
        <v>76</v>
      </c>
      <c r="B83">
        <f t="shared" si="32"/>
        <v>3</v>
      </c>
      <c r="C83" t="str">
        <f t="shared" si="39"/>
        <v>Thursday</v>
      </c>
      <c r="D83" s="1">
        <f t="shared" ref="D83:D92" si="40">($D$93-D82)/($A$93-A82)+D82</f>
        <v>0.93333333333333335</v>
      </c>
      <c r="E83" s="1">
        <v>0.9</v>
      </c>
      <c r="F83" s="1">
        <f t="shared" si="27"/>
        <v>0.81</v>
      </c>
      <c r="G83" s="1">
        <f t="shared" si="28"/>
        <v>0.6804</v>
      </c>
      <c r="H83" s="1">
        <f t="shared" si="29"/>
        <v>0.6804</v>
      </c>
      <c r="I83" s="107">
        <f t="shared" si="30"/>
        <v>3</v>
      </c>
      <c r="J83" s="13">
        <f t="shared" si="31"/>
        <v>2.2679999999999998</v>
      </c>
      <c r="K83" s="1">
        <f t="shared" si="34"/>
        <v>8.1647999999999996</v>
      </c>
      <c r="L83" s="1">
        <f t="shared" si="35"/>
        <v>2.484</v>
      </c>
      <c r="M83" s="1"/>
      <c r="N83" s="1">
        <f t="shared" si="36"/>
        <v>2.7</v>
      </c>
      <c r="O83" s="1">
        <f t="shared" si="37"/>
        <v>9.7200000000000006</v>
      </c>
    </row>
    <row r="84" spans="1:15" x14ac:dyDescent="0.2">
      <c r="A84">
        <v>77</v>
      </c>
      <c r="B84">
        <f t="shared" si="32"/>
        <v>4</v>
      </c>
      <c r="C84" t="str">
        <f t="shared" si="39"/>
        <v>Thursday</v>
      </c>
      <c r="D84" s="1">
        <f t="shared" si="40"/>
        <v>1</v>
      </c>
      <c r="E84" s="1">
        <v>1</v>
      </c>
      <c r="F84" s="1">
        <f t="shared" si="27"/>
        <v>0.9</v>
      </c>
      <c r="G84" s="1">
        <f t="shared" si="28"/>
        <v>0.75600000000000001</v>
      </c>
      <c r="H84" s="1">
        <f t="shared" si="29"/>
        <v>0.75600000000000001</v>
      </c>
      <c r="I84" s="107">
        <f t="shared" si="30"/>
        <v>3.333333333333333</v>
      </c>
      <c r="J84" s="13">
        <f t="shared" si="31"/>
        <v>2.5199999999999996</v>
      </c>
      <c r="K84" s="1">
        <f t="shared" si="34"/>
        <v>9.0719999999999992</v>
      </c>
      <c r="L84" s="1">
        <f t="shared" si="35"/>
        <v>2.76</v>
      </c>
      <c r="M84" s="1"/>
      <c r="N84" s="1">
        <f t="shared" si="36"/>
        <v>3</v>
      </c>
      <c r="O84" s="1">
        <f t="shared" si="37"/>
        <v>10.8</v>
      </c>
    </row>
    <row r="85" spans="1:15" x14ac:dyDescent="0.2">
      <c r="A85">
        <v>78</v>
      </c>
      <c r="B85">
        <f t="shared" si="32"/>
        <v>5</v>
      </c>
      <c r="C85" t="str">
        <f t="shared" si="39"/>
        <v>Thursday</v>
      </c>
      <c r="D85" s="1">
        <f t="shared" si="40"/>
        <v>1.0666666666666667</v>
      </c>
      <c r="E85" s="1">
        <v>1.0666666666666667</v>
      </c>
      <c r="F85" s="1">
        <f t="shared" si="27"/>
        <v>0.96</v>
      </c>
      <c r="G85" s="1">
        <f t="shared" si="28"/>
        <v>0.80639999999999989</v>
      </c>
      <c r="H85" s="1">
        <f t="shared" si="29"/>
        <v>0.80640000000000001</v>
      </c>
      <c r="I85" s="107">
        <f t="shared" si="30"/>
        <v>3.5555555555555554</v>
      </c>
      <c r="J85" s="13">
        <f t="shared" si="31"/>
        <v>2.6879999999999997</v>
      </c>
      <c r="K85" s="1">
        <f t="shared" si="34"/>
        <v>9.6768000000000001</v>
      </c>
      <c r="L85" s="1">
        <f t="shared" si="35"/>
        <v>2.944</v>
      </c>
      <c r="M85" s="1"/>
      <c r="N85" s="1">
        <f t="shared" si="36"/>
        <v>3.1999999999999997</v>
      </c>
      <c r="O85" s="1">
        <f t="shared" si="37"/>
        <v>11.52</v>
      </c>
    </row>
    <row r="86" spans="1:15" x14ac:dyDescent="0.2">
      <c r="A86">
        <v>79</v>
      </c>
      <c r="B86">
        <f t="shared" si="32"/>
        <v>6</v>
      </c>
      <c r="C86" t="str">
        <f t="shared" si="39"/>
        <v>Thursday</v>
      </c>
      <c r="D86" s="1">
        <f t="shared" si="40"/>
        <v>1.1333333333333333</v>
      </c>
      <c r="E86" s="1">
        <v>1.1333333333333333</v>
      </c>
      <c r="F86" s="1">
        <f t="shared" si="27"/>
        <v>1.02</v>
      </c>
      <c r="G86" s="1">
        <f t="shared" si="28"/>
        <v>0.85680000000000001</v>
      </c>
      <c r="H86" s="1">
        <f t="shared" si="29"/>
        <v>0.85680000000000001</v>
      </c>
      <c r="I86" s="107">
        <f t="shared" si="30"/>
        <v>3.7777777777777772</v>
      </c>
      <c r="J86" s="13">
        <f t="shared" si="31"/>
        <v>2.8559999999999994</v>
      </c>
      <c r="K86" s="1">
        <f t="shared" si="34"/>
        <v>10.281599999999997</v>
      </c>
      <c r="L86" s="1">
        <f t="shared" si="35"/>
        <v>3.1279999999999997</v>
      </c>
      <c r="M86" s="1"/>
      <c r="N86" s="1">
        <f t="shared" si="36"/>
        <v>3.3999999999999995</v>
      </c>
      <c r="O86" s="1">
        <f t="shared" si="37"/>
        <v>12.239999999999998</v>
      </c>
    </row>
    <row r="87" spans="1:15" x14ac:dyDescent="0.2">
      <c r="A87">
        <v>80</v>
      </c>
      <c r="B87">
        <f t="shared" si="32"/>
        <v>7</v>
      </c>
      <c r="C87" t="str">
        <f t="shared" si="39"/>
        <v>Thursday</v>
      </c>
      <c r="D87" s="1">
        <f t="shared" si="40"/>
        <v>1.2</v>
      </c>
      <c r="E87" s="1">
        <v>1.2</v>
      </c>
      <c r="F87" s="1">
        <f t="shared" si="27"/>
        <v>1.08</v>
      </c>
      <c r="G87" s="1">
        <f t="shared" si="28"/>
        <v>0.90720000000000001</v>
      </c>
      <c r="H87" s="1">
        <f t="shared" si="29"/>
        <v>0.90720000000000001</v>
      </c>
      <c r="I87" s="107">
        <f t="shared" si="30"/>
        <v>3.9999999999999996</v>
      </c>
      <c r="J87" s="13">
        <f t="shared" si="31"/>
        <v>3.0239999999999996</v>
      </c>
      <c r="K87" s="1">
        <f t="shared" si="34"/>
        <v>10.886399999999998</v>
      </c>
      <c r="L87" s="1">
        <f t="shared" si="35"/>
        <v>3.3119999999999998</v>
      </c>
      <c r="M87" s="1"/>
      <c r="N87" s="1">
        <f t="shared" si="36"/>
        <v>3.5999999999999996</v>
      </c>
      <c r="O87" s="1">
        <f t="shared" si="37"/>
        <v>12.959999999999999</v>
      </c>
    </row>
    <row r="88" spans="1:15" x14ac:dyDescent="0.2">
      <c r="A88">
        <v>81</v>
      </c>
      <c r="B88">
        <f t="shared" si="32"/>
        <v>8</v>
      </c>
      <c r="C88" t="str">
        <f t="shared" si="39"/>
        <v>Thursday</v>
      </c>
      <c r="D88" s="1">
        <f t="shared" si="40"/>
        <v>1.2666666666666666</v>
      </c>
      <c r="E88" s="1">
        <v>1.2666666666666666</v>
      </c>
      <c r="F88" s="1">
        <f t="shared" si="27"/>
        <v>1.1399999999999999</v>
      </c>
      <c r="G88" s="1">
        <f t="shared" si="28"/>
        <v>0.9575999999999999</v>
      </c>
      <c r="H88" s="1">
        <f t="shared" si="29"/>
        <v>0.95760000000000001</v>
      </c>
      <c r="I88" s="107">
        <f t="shared" si="30"/>
        <v>4.2222222222222214</v>
      </c>
      <c r="J88" s="13">
        <f t="shared" si="31"/>
        <v>3.1919999999999993</v>
      </c>
      <c r="K88" s="1">
        <f t="shared" si="34"/>
        <v>11.491199999999997</v>
      </c>
      <c r="L88" s="1">
        <f t="shared" si="35"/>
        <v>3.4959999999999996</v>
      </c>
      <c r="M88" s="1"/>
      <c r="N88" s="1">
        <f t="shared" si="36"/>
        <v>3.7999999999999994</v>
      </c>
      <c r="O88" s="1">
        <f t="shared" si="37"/>
        <v>13.679999999999998</v>
      </c>
    </row>
    <row r="89" spans="1:15" x14ac:dyDescent="0.2">
      <c r="A89">
        <v>82</v>
      </c>
      <c r="B89">
        <f t="shared" si="32"/>
        <v>9</v>
      </c>
      <c r="C89" t="str">
        <f t="shared" si="39"/>
        <v>Thursday</v>
      </c>
      <c r="D89" s="1">
        <f t="shared" si="40"/>
        <v>1.3333333333333333</v>
      </c>
      <c r="E89" s="1">
        <v>1.3333333333333333</v>
      </c>
      <c r="F89" s="1">
        <f t="shared" si="27"/>
        <v>1.2</v>
      </c>
      <c r="G89" s="1">
        <f t="shared" si="28"/>
        <v>1.008</v>
      </c>
      <c r="H89" s="1">
        <f t="shared" si="29"/>
        <v>1.008</v>
      </c>
      <c r="I89" s="107">
        <f t="shared" si="30"/>
        <v>4.4444444444444438</v>
      </c>
      <c r="J89" s="13">
        <f t="shared" si="31"/>
        <v>3.3599999999999994</v>
      </c>
      <c r="K89" s="1">
        <f t="shared" si="34"/>
        <v>12.095999999999998</v>
      </c>
      <c r="L89" s="1">
        <f t="shared" si="35"/>
        <v>3.6799999999999997</v>
      </c>
      <c r="M89" s="1"/>
      <c r="N89" s="1">
        <f t="shared" si="36"/>
        <v>3.9999999999999996</v>
      </c>
      <c r="O89" s="1">
        <f t="shared" si="37"/>
        <v>14.399999999999999</v>
      </c>
    </row>
    <row r="90" spans="1:15" x14ac:dyDescent="0.2">
      <c r="A90">
        <v>83</v>
      </c>
      <c r="B90">
        <f t="shared" si="32"/>
        <v>10</v>
      </c>
      <c r="C90" t="str">
        <f t="shared" si="39"/>
        <v>Thursday</v>
      </c>
      <c r="D90" s="1">
        <f t="shared" si="40"/>
        <v>1.4</v>
      </c>
      <c r="E90" s="1">
        <v>1.4</v>
      </c>
      <c r="F90" s="1">
        <f t="shared" si="27"/>
        <v>1.26</v>
      </c>
      <c r="G90" s="1">
        <f t="shared" si="28"/>
        <v>1.0584</v>
      </c>
      <c r="H90" s="1">
        <f t="shared" si="29"/>
        <v>1.0584</v>
      </c>
      <c r="I90" s="107">
        <f t="shared" si="30"/>
        <v>4.6666666666666661</v>
      </c>
      <c r="J90" s="13">
        <f t="shared" si="31"/>
        <v>3.5279999999999996</v>
      </c>
      <c r="K90" s="1">
        <f t="shared" si="34"/>
        <v>12.700799999999999</v>
      </c>
      <c r="L90" s="1">
        <f t="shared" si="35"/>
        <v>3.8639999999999999</v>
      </c>
      <c r="M90" s="1"/>
      <c r="N90" s="1">
        <f t="shared" si="36"/>
        <v>4.1999999999999993</v>
      </c>
      <c r="O90" s="1">
        <f t="shared" si="37"/>
        <v>15.119999999999997</v>
      </c>
    </row>
    <row r="91" spans="1:15" x14ac:dyDescent="0.2">
      <c r="A91">
        <v>84</v>
      </c>
      <c r="B91">
        <f t="shared" si="32"/>
        <v>11</v>
      </c>
      <c r="C91" t="str">
        <f t="shared" si="39"/>
        <v>Thursday</v>
      </c>
      <c r="D91" s="1">
        <f t="shared" si="40"/>
        <v>1.4666666666666666</v>
      </c>
      <c r="E91" s="1">
        <v>1.4666666666666666</v>
      </c>
      <c r="F91" s="1">
        <f t="shared" si="27"/>
        <v>1.3199999999999998</v>
      </c>
      <c r="G91" s="1">
        <f t="shared" si="28"/>
        <v>1.1087999999999998</v>
      </c>
      <c r="H91" s="1">
        <f t="shared" si="29"/>
        <v>1.1088</v>
      </c>
      <c r="I91" s="107">
        <f t="shared" si="30"/>
        <v>4.8888888888888884</v>
      </c>
      <c r="J91" s="13">
        <f t="shared" si="31"/>
        <v>3.6959999999999997</v>
      </c>
      <c r="K91" s="1">
        <f t="shared" si="34"/>
        <v>13.3056</v>
      </c>
      <c r="L91" s="1">
        <f t="shared" si="35"/>
        <v>4.048</v>
      </c>
      <c r="M91" s="1"/>
      <c r="N91" s="1">
        <f t="shared" si="36"/>
        <v>4.3999999999999995</v>
      </c>
      <c r="O91" s="1">
        <f t="shared" si="37"/>
        <v>15.839999999999998</v>
      </c>
    </row>
    <row r="92" spans="1:15" x14ac:dyDescent="0.2">
      <c r="A92">
        <v>85</v>
      </c>
      <c r="B92">
        <f t="shared" si="32"/>
        <v>12</v>
      </c>
      <c r="C92" t="str">
        <f t="shared" si="39"/>
        <v>Thursday</v>
      </c>
      <c r="D92" s="1">
        <f t="shared" si="40"/>
        <v>1.5333333333333332</v>
      </c>
      <c r="E92" s="1">
        <v>1.5333333333333332</v>
      </c>
      <c r="F92" s="1">
        <f t="shared" si="27"/>
        <v>1.38</v>
      </c>
      <c r="G92" s="1">
        <f t="shared" si="28"/>
        <v>1.1591999999999998</v>
      </c>
      <c r="H92" s="1">
        <f t="shared" si="29"/>
        <v>1.1592</v>
      </c>
      <c r="I92" s="107">
        <f t="shared" si="30"/>
        <v>5.1111111111111098</v>
      </c>
      <c r="J92" s="13">
        <f t="shared" si="31"/>
        <v>3.863999999999999</v>
      </c>
      <c r="K92" s="1">
        <f t="shared" si="34"/>
        <v>13.910399999999997</v>
      </c>
      <c r="L92" s="1">
        <f t="shared" si="35"/>
        <v>4.2319999999999993</v>
      </c>
      <c r="M92" s="1"/>
      <c r="N92" s="1">
        <f t="shared" si="36"/>
        <v>4.5999999999999988</v>
      </c>
      <c r="O92" s="1">
        <f t="shared" si="37"/>
        <v>16.559999999999995</v>
      </c>
    </row>
    <row r="93" spans="1:15" x14ac:dyDescent="0.2">
      <c r="A93">
        <v>86</v>
      </c>
      <c r="B93">
        <f t="shared" si="32"/>
        <v>13</v>
      </c>
      <c r="C93" t="str">
        <f t="shared" si="39"/>
        <v>Thursday</v>
      </c>
      <c r="D93" s="1">
        <v>1.6</v>
      </c>
      <c r="E93" s="1">
        <v>1.6</v>
      </c>
      <c r="F93" s="1">
        <f t="shared" si="27"/>
        <v>1.4400000000000002</v>
      </c>
      <c r="G93" s="1">
        <f t="shared" si="28"/>
        <v>1.2096</v>
      </c>
      <c r="H93" s="1">
        <f t="shared" si="29"/>
        <v>1.2096</v>
      </c>
      <c r="I93" s="107">
        <f t="shared" si="30"/>
        <v>5.333333333333333</v>
      </c>
      <c r="J93" s="13">
        <f t="shared" si="31"/>
        <v>4.032</v>
      </c>
      <c r="K93" s="1">
        <f t="shared" si="34"/>
        <v>14.5152</v>
      </c>
      <c r="L93" s="1">
        <f t="shared" si="35"/>
        <v>4.4160000000000004</v>
      </c>
      <c r="M93" s="1"/>
      <c r="N93" s="1">
        <f t="shared" si="36"/>
        <v>4.8</v>
      </c>
      <c r="O93" s="1">
        <f t="shared" si="37"/>
        <v>17.28</v>
      </c>
    </row>
    <row r="94" spans="1:15" x14ac:dyDescent="0.2">
      <c r="A94">
        <v>87</v>
      </c>
      <c r="B94">
        <f t="shared" si="32"/>
        <v>14</v>
      </c>
      <c r="C94" t="str">
        <f t="shared" si="39"/>
        <v>Thursday</v>
      </c>
      <c r="D94" s="1">
        <v>1.55</v>
      </c>
      <c r="E94" s="1">
        <v>1.55</v>
      </c>
      <c r="F94" s="1">
        <f t="shared" si="27"/>
        <v>1.395</v>
      </c>
      <c r="G94" s="1">
        <f t="shared" si="28"/>
        <v>1.1718</v>
      </c>
      <c r="H94" s="1">
        <f t="shared" si="29"/>
        <v>1.1718</v>
      </c>
      <c r="I94" s="107">
        <f t="shared" si="30"/>
        <v>5.1666666666666661</v>
      </c>
      <c r="J94" s="13">
        <f t="shared" si="31"/>
        <v>3.9059999999999997</v>
      </c>
      <c r="K94" s="1">
        <f t="shared" si="34"/>
        <v>14.061599999999999</v>
      </c>
      <c r="L94" s="1">
        <f t="shared" si="35"/>
        <v>4.2779999999999996</v>
      </c>
      <c r="M94" s="1"/>
      <c r="N94" s="1">
        <f t="shared" si="36"/>
        <v>4.6499999999999995</v>
      </c>
      <c r="O94" s="1">
        <f t="shared" si="37"/>
        <v>16.739999999999998</v>
      </c>
    </row>
    <row r="95" spans="1:15" x14ac:dyDescent="0.2">
      <c r="A95">
        <v>88</v>
      </c>
      <c r="B95">
        <f t="shared" si="32"/>
        <v>15</v>
      </c>
      <c r="C95" t="str">
        <f t="shared" si="39"/>
        <v>Thursday</v>
      </c>
      <c r="D95" s="1">
        <f>($D$97-D94)/($A$97-A94)+D94</f>
        <v>1.6666666666666667</v>
      </c>
      <c r="E95" s="1">
        <v>1.6666666666666667</v>
      </c>
      <c r="F95" s="1">
        <f t="shared" si="27"/>
        <v>1.5</v>
      </c>
      <c r="G95" s="1">
        <f t="shared" si="28"/>
        <v>1.26</v>
      </c>
      <c r="H95" s="1">
        <f t="shared" si="29"/>
        <v>1.26</v>
      </c>
      <c r="I95" s="107">
        <f t="shared" si="30"/>
        <v>5.5555555555555554</v>
      </c>
      <c r="J95" s="13">
        <f t="shared" si="31"/>
        <v>4.2</v>
      </c>
      <c r="K95" s="1">
        <f t="shared" si="34"/>
        <v>15.120000000000001</v>
      </c>
      <c r="L95" s="1">
        <f t="shared" si="35"/>
        <v>4.6000000000000005</v>
      </c>
      <c r="M95" s="1"/>
      <c r="N95" s="1">
        <f t="shared" si="36"/>
        <v>5</v>
      </c>
      <c r="O95" s="1">
        <f t="shared" si="37"/>
        <v>18</v>
      </c>
    </row>
    <row r="96" spans="1:15" x14ac:dyDescent="0.2">
      <c r="A96">
        <v>89</v>
      </c>
      <c r="B96">
        <f t="shared" si="32"/>
        <v>16</v>
      </c>
      <c r="C96" t="str">
        <f t="shared" si="39"/>
        <v>Thursday</v>
      </c>
      <c r="D96" s="1">
        <f>($D$97-D95)/($A$97-A95)+D95</f>
        <v>1.7833333333333332</v>
      </c>
      <c r="E96" s="1">
        <v>1.7833333333333332</v>
      </c>
      <c r="F96" s="1">
        <f t="shared" si="27"/>
        <v>1.605</v>
      </c>
      <c r="G96" s="1">
        <f t="shared" si="28"/>
        <v>1.3481999999999998</v>
      </c>
      <c r="H96" s="1">
        <f t="shared" si="29"/>
        <v>1.3481999999999998</v>
      </c>
      <c r="I96" s="107">
        <f t="shared" si="30"/>
        <v>5.9444444444444438</v>
      </c>
      <c r="J96" s="13">
        <f t="shared" si="31"/>
        <v>4.4939999999999998</v>
      </c>
      <c r="K96" s="1">
        <f t="shared" si="34"/>
        <v>16.1784</v>
      </c>
      <c r="L96" s="1">
        <f t="shared" si="35"/>
        <v>4.9219999999999997</v>
      </c>
      <c r="M96" s="1"/>
      <c r="N96" s="1">
        <f t="shared" si="36"/>
        <v>5.35</v>
      </c>
      <c r="O96" s="1">
        <f t="shared" si="37"/>
        <v>19.259999999999998</v>
      </c>
    </row>
    <row r="97" spans="1:15" x14ac:dyDescent="0.2">
      <c r="A97">
        <v>90</v>
      </c>
      <c r="B97">
        <f t="shared" si="32"/>
        <v>17</v>
      </c>
      <c r="C97" t="str">
        <f t="shared" si="39"/>
        <v>Thursday</v>
      </c>
      <c r="D97" s="1">
        <v>1.9</v>
      </c>
      <c r="E97" s="1">
        <v>1.9</v>
      </c>
      <c r="F97" s="1">
        <f t="shared" si="27"/>
        <v>1.71</v>
      </c>
      <c r="G97" s="1">
        <f t="shared" si="28"/>
        <v>1.4363999999999999</v>
      </c>
      <c r="H97" s="1">
        <f t="shared" si="29"/>
        <v>1.4363999999999999</v>
      </c>
      <c r="I97" s="107">
        <f t="shared" si="30"/>
        <v>6.3333333333333321</v>
      </c>
      <c r="J97" s="13">
        <f t="shared" si="31"/>
        <v>4.7879999999999994</v>
      </c>
      <c r="K97" s="1">
        <f t="shared" si="34"/>
        <v>17.236799999999999</v>
      </c>
      <c r="L97" s="1">
        <f t="shared" si="35"/>
        <v>5.2439999999999998</v>
      </c>
      <c r="M97" s="1"/>
      <c r="N97" s="1">
        <f t="shared" si="36"/>
        <v>5.6999999999999993</v>
      </c>
      <c r="O97" s="1">
        <f t="shared" si="37"/>
        <v>20.52</v>
      </c>
    </row>
    <row r="98" spans="1:15" x14ac:dyDescent="0.2">
      <c r="A98">
        <v>91</v>
      </c>
      <c r="B98">
        <f t="shared" si="32"/>
        <v>18</v>
      </c>
      <c r="C98" t="str">
        <f t="shared" si="39"/>
        <v>Thursday</v>
      </c>
      <c r="D98" s="1">
        <f>($D$105-D97)/($A$105-A97)+D97</f>
        <v>1.7625</v>
      </c>
      <c r="E98" s="1">
        <v>1.7625</v>
      </c>
      <c r="F98" s="1">
        <f t="shared" si="27"/>
        <v>1.5862499999999999</v>
      </c>
      <c r="G98" s="1">
        <f t="shared" si="28"/>
        <v>1.3324499999999999</v>
      </c>
      <c r="H98" s="1">
        <f t="shared" si="29"/>
        <v>1.3324499999999999</v>
      </c>
      <c r="I98" s="107">
        <f t="shared" si="30"/>
        <v>5.8749999999999991</v>
      </c>
      <c r="J98" s="13">
        <f t="shared" si="31"/>
        <v>4.4414999999999996</v>
      </c>
      <c r="K98" s="1">
        <f t="shared" si="34"/>
        <v>15.989399999999998</v>
      </c>
      <c r="L98" s="1">
        <f t="shared" si="35"/>
        <v>4.8644999999999996</v>
      </c>
      <c r="M98" s="1"/>
      <c r="N98" s="1">
        <f t="shared" si="36"/>
        <v>5.2874999999999996</v>
      </c>
      <c r="O98" s="1">
        <f t="shared" si="37"/>
        <v>19.035</v>
      </c>
    </row>
    <row r="99" spans="1:15" x14ac:dyDescent="0.2">
      <c r="A99">
        <v>92</v>
      </c>
      <c r="B99">
        <f t="shared" si="32"/>
        <v>19</v>
      </c>
      <c r="C99" t="str">
        <f t="shared" si="39"/>
        <v>Thursday</v>
      </c>
      <c r="D99" s="1">
        <f t="shared" ref="D99:D104" si="41">($D$105-D98)/($A$105-A98)+D98</f>
        <v>1.625</v>
      </c>
      <c r="E99" s="1">
        <v>1.625</v>
      </c>
      <c r="F99" s="1">
        <f t="shared" si="27"/>
        <v>1.4625000000000001</v>
      </c>
      <c r="G99" s="1">
        <f t="shared" si="28"/>
        <v>1.2285000000000001</v>
      </c>
      <c r="H99" s="1">
        <f t="shared" si="29"/>
        <v>1.2284999999999999</v>
      </c>
      <c r="I99" s="107">
        <f t="shared" si="30"/>
        <v>5.4166666666666661</v>
      </c>
      <c r="J99" s="13">
        <f t="shared" si="31"/>
        <v>4.0949999999999998</v>
      </c>
      <c r="K99" s="1">
        <f t="shared" si="34"/>
        <v>14.741999999999999</v>
      </c>
      <c r="L99" s="1">
        <f t="shared" si="35"/>
        <v>4.4850000000000003</v>
      </c>
      <c r="M99" s="1"/>
      <c r="N99" s="1">
        <f t="shared" si="36"/>
        <v>4.875</v>
      </c>
      <c r="O99" s="1">
        <f t="shared" si="37"/>
        <v>17.55</v>
      </c>
    </row>
    <row r="100" spans="1:15" x14ac:dyDescent="0.2">
      <c r="A100">
        <v>93</v>
      </c>
      <c r="B100">
        <f t="shared" si="32"/>
        <v>20</v>
      </c>
      <c r="C100" t="str">
        <f t="shared" si="39"/>
        <v>Thursday</v>
      </c>
      <c r="D100" s="1">
        <f t="shared" si="41"/>
        <v>1.4875</v>
      </c>
      <c r="E100" s="1">
        <v>1.4875</v>
      </c>
      <c r="F100" s="1">
        <f t="shared" si="27"/>
        <v>1.3387500000000001</v>
      </c>
      <c r="G100" s="1">
        <f t="shared" si="28"/>
        <v>1.1245499999999999</v>
      </c>
      <c r="H100" s="1">
        <f t="shared" si="29"/>
        <v>1.1245499999999999</v>
      </c>
      <c r="I100" s="107">
        <f t="shared" si="30"/>
        <v>4.958333333333333</v>
      </c>
      <c r="J100" s="13">
        <f t="shared" si="31"/>
        <v>3.7484999999999999</v>
      </c>
      <c r="K100" s="1">
        <f t="shared" si="34"/>
        <v>13.4946</v>
      </c>
      <c r="L100" s="1">
        <f t="shared" si="35"/>
        <v>4.1055000000000001</v>
      </c>
      <c r="M100" s="1"/>
      <c r="N100" s="1">
        <f t="shared" si="36"/>
        <v>4.4624999999999995</v>
      </c>
      <c r="O100" s="1">
        <f t="shared" si="37"/>
        <v>16.064999999999998</v>
      </c>
    </row>
    <row r="101" spans="1:15" x14ac:dyDescent="0.2">
      <c r="A101">
        <v>94</v>
      </c>
      <c r="B101">
        <f t="shared" si="32"/>
        <v>21</v>
      </c>
      <c r="C101" t="str">
        <f t="shared" si="39"/>
        <v>Thursday</v>
      </c>
      <c r="D101" s="1">
        <f t="shared" si="41"/>
        <v>1.35</v>
      </c>
      <c r="E101" s="1">
        <v>1.35</v>
      </c>
      <c r="F101" s="1">
        <f t="shared" si="27"/>
        <v>1.2150000000000001</v>
      </c>
      <c r="G101" s="1">
        <f t="shared" si="28"/>
        <v>1.0206</v>
      </c>
      <c r="H101" s="1">
        <f t="shared" si="29"/>
        <v>1.0206000000000002</v>
      </c>
      <c r="I101" s="107">
        <f t="shared" si="30"/>
        <v>4.5</v>
      </c>
      <c r="J101" s="13">
        <f t="shared" si="31"/>
        <v>3.4020000000000001</v>
      </c>
      <c r="K101" s="1">
        <f t="shared" si="34"/>
        <v>12.247200000000001</v>
      </c>
      <c r="L101" s="1">
        <f t="shared" si="35"/>
        <v>3.7260000000000004</v>
      </c>
      <c r="M101" s="1"/>
      <c r="N101" s="1">
        <f t="shared" si="36"/>
        <v>4.05</v>
      </c>
      <c r="O101" s="1">
        <f t="shared" si="37"/>
        <v>14.58</v>
      </c>
    </row>
    <row r="102" spans="1:15" x14ac:dyDescent="0.2">
      <c r="A102">
        <v>95</v>
      </c>
      <c r="B102">
        <f t="shared" si="32"/>
        <v>22</v>
      </c>
      <c r="C102" t="str">
        <f t="shared" si="39"/>
        <v>Thursday</v>
      </c>
      <c r="D102" s="1">
        <f t="shared" si="41"/>
        <v>1.2125000000000001</v>
      </c>
      <c r="E102" s="1">
        <v>1.2125000000000001</v>
      </c>
      <c r="F102" s="1">
        <f t="shared" si="27"/>
        <v>1.0912500000000001</v>
      </c>
      <c r="G102" s="1">
        <f t="shared" si="28"/>
        <v>0.91664999999999996</v>
      </c>
      <c r="H102" s="1">
        <f t="shared" si="29"/>
        <v>0.91665000000000008</v>
      </c>
      <c r="I102" s="107">
        <f t="shared" si="30"/>
        <v>4.041666666666667</v>
      </c>
      <c r="J102" s="13">
        <f t="shared" si="31"/>
        <v>3.0555000000000003</v>
      </c>
      <c r="K102" s="1">
        <f t="shared" si="34"/>
        <v>10.999800000000002</v>
      </c>
      <c r="L102" s="1">
        <f t="shared" si="35"/>
        <v>3.3465000000000007</v>
      </c>
      <c r="M102" s="1"/>
      <c r="N102" s="1">
        <f t="shared" si="36"/>
        <v>3.6375000000000002</v>
      </c>
      <c r="O102" s="1">
        <f t="shared" si="37"/>
        <v>13.095000000000001</v>
      </c>
    </row>
    <row r="103" spans="1:15" x14ac:dyDescent="0.2">
      <c r="A103">
        <v>96</v>
      </c>
      <c r="B103">
        <f t="shared" si="32"/>
        <v>23</v>
      </c>
      <c r="C103" t="str">
        <f t="shared" si="39"/>
        <v>Thursday</v>
      </c>
      <c r="D103" s="1">
        <f t="shared" si="41"/>
        <v>1.0750000000000002</v>
      </c>
      <c r="E103" s="1">
        <v>1</v>
      </c>
      <c r="F103" s="1">
        <f t="shared" si="27"/>
        <v>0.9</v>
      </c>
      <c r="G103" s="1">
        <f t="shared" si="28"/>
        <v>0.75600000000000001</v>
      </c>
      <c r="H103" s="1">
        <f t="shared" si="29"/>
        <v>0.75600000000000001</v>
      </c>
      <c r="I103" s="107">
        <f t="shared" si="30"/>
        <v>3.333333333333333</v>
      </c>
      <c r="J103" s="13">
        <f t="shared" si="31"/>
        <v>2.5199999999999996</v>
      </c>
      <c r="K103" s="1">
        <f t="shared" si="34"/>
        <v>9.0719999999999992</v>
      </c>
      <c r="L103" s="1">
        <f t="shared" si="35"/>
        <v>2.76</v>
      </c>
      <c r="M103" s="1"/>
      <c r="N103" s="1">
        <f t="shared" si="36"/>
        <v>3</v>
      </c>
      <c r="O103" s="1">
        <f t="shared" si="37"/>
        <v>10.8</v>
      </c>
    </row>
    <row r="104" spans="1:15" x14ac:dyDescent="0.2">
      <c r="A104">
        <v>97</v>
      </c>
      <c r="B104">
        <f t="shared" si="32"/>
        <v>0</v>
      </c>
      <c r="C104" t="s">
        <v>4</v>
      </c>
      <c r="D104" s="1">
        <f t="shared" si="41"/>
        <v>0.93750000000000011</v>
      </c>
      <c r="E104" s="1">
        <v>0.85</v>
      </c>
      <c r="F104" s="1">
        <f t="shared" ref="F104:F135" si="42">E104*$F$2</f>
        <v>0.76500000000000001</v>
      </c>
      <c r="G104" s="1">
        <f t="shared" ref="G104:G135" si="43">(1-$G$2)*F104</f>
        <v>0.64259999999999995</v>
      </c>
      <c r="H104" s="1">
        <f t="shared" ref="H104:H135" si="44">$H$2*E104</f>
        <v>0.64259999999999995</v>
      </c>
      <c r="I104" s="107">
        <f t="shared" ref="I104:I135" si="45">E104*$E$5</f>
        <v>2.833333333333333</v>
      </c>
      <c r="J104" s="13">
        <f t="shared" ref="J104:J135" si="46">I104*$H$2</f>
        <v>2.1419999999999999</v>
      </c>
      <c r="K104" s="1">
        <f t="shared" si="34"/>
        <v>7.7111999999999998</v>
      </c>
      <c r="L104" s="1">
        <f t="shared" si="35"/>
        <v>2.3460000000000001</v>
      </c>
      <c r="M104" s="1"/>
      <c r="N104" s="1">
        <f t="shared" si="36"/>
        <v>2.5499999999999998</v>
      </c>
      <c r="O104" s="1">
        <f t="shared" si="37"/>
        <v>9.18</v>
      </c>
    </row>
    <row r="105" spans="1:15" x14ac:dyDescent="0.2">
      <c r="A105">
        <v>98</v>
      </c>
      <c r="B105">
        <f t="shared" si="32"/>
        <v>1</v>
      </c>
      <c r="C105" t="str">
        <f>C104</f>
        <v>Friday</v>
      </c>
      <c r="D105" s="1">
        <v>0.8</v>
      </c>
      <c r="E105" s="1">
        <v>0.8</v>
      </c>
      <c r="F105" s="1">
        <f t="shared" si="42"/>
        <v>0.72000000000000008</v>
      </c>
      <c r="G105" s="1">
        <f t="shared" si="43"/>
        <v>0.6048</v>
      </c>
      <c r="H105" s="1">
        <f t="shared" si="44"/>
        <v>0.6048</v>
      </c>
      <c r="I105" s="107">
        <f t="shared" si="45"/>
        <v>2.6666666666666665</v>
      </c>
      <c r="J105" s="13">
        <f t="shared" si="46"/>
        <v>2.016</v>
      </c>
      <c r="K105" s="1">
        <f t="shared" si="34"/>
        <v>7.2576000000000001</v>
      </c>
      <c r="L105" s="1">
        <f t="shared" si="35"/>
        <v>2.2080000000000002</v>
      </c>
      <c r="M105" s="1"/>
      <c r="N105" s="1">
        <f t="shared" si="36"/>
        <v>2.4</v>
      </c>
      <c r="O105" s="1">
        <f t="shared" si="37"/>
        <v>8.64</v>
      </c>
    </row>
    <row r="106" spans="1:15" x14ac:dyDescent="0.2">
      <c r="A106">
        <v>99</v>
      </c>
      <c r="B106">
        <f t="shared" si="32"/>
        <v>2</v>
      </c>
      <c r="C106" t="str">
        <f t="shared" ref="C106:C127" si="47">C105</f>
        <v>Friday</v>
      </c>
      <c r="D106" s="1">
        <f>($D$116-D105)/($A$116-A105)+D105</f>
        <v>0.86363636363636365</v>
      </c>
      <c r="E106" s="1">
        <v>0.85</v>
      </c>
      <c r="F106" s="1">
        <f t="shared" si="42"/>
        <v>0.76500000000000001</v>
      </c>
      <c r="G106" s="1">
        <f t="shared" si="43"/>
        <v>0.64259999999999995</v>
      </c>
      <c r="H106" s="1">
        <f t="shared" si="44"/>
        <v>0.64259999999999995</v>
      </c>
      <c r="I106" s="107">
        <f t="shared" si="45"/>
        <v>2.833333333333333</v>
      </c>
      <c r="J106" s="13">
        <f t="shared" si="46"/>
        <v>2.1419999999999999</v>
      </c>
      <c r="K106" s="1">
        <f t="shared" si="34"/>
        <v>7.7111999999999998</v>
      </c>
      <c r="L106" s="1">
        <f t="shared" si="35"/>
        <v>2.3460000000000001</v>
      </c>
      <c r="M106" s="1"/>
      <c r="N106" s="1">
        <f t="shared" si="36"/>
        <v>2.5499999999999998</v>
      </c>
      <c r="O106" s="1">
        <f t="shared" si="37"/>
        <v>9.18</v>
      </c>
    </row>
    <row r="107" spans="1:15" x14ac:dyDescent="0.2">
      <c r="A107">
        <v>100</v>
      </c>
      <c r="B107">
        <f t="shared" si="32"/>
        <v>3</v>
      </c>
      <c r="C107" t="str">
        <f t="shared" si="47"/>
        <v>Friday</v>
      </c>
      <c r="D107" s="1">
        <f t="shared" ref="D107:D115" si="48">($D$116-D106)/($A$116-A106)+D106</f>
        <v>0.92727272727272725</v>
      </c>
      <c r="E107" s="1">
        <v>0.9</v>
      </c>
      <c r="F107" s="1">
        <f t="shared" si="42"/>
        <v>0.81</v>
      </c>
      <c r="G107" s="1">
        <f t="shared" si="43"/>
        <v>0.6804</v>
      </c>
      <c r="H107" s="1">
        <f t="shared" si="44"/>
        <v>0.6804</v>
      </c>
      <c r="I107" s="107">
        <f t="shared" si="45"/>
        <v>3</v>
      </c>
      <c r="J107" s="13">
        <f t="shared" si="46"/>
        <v>2.2679999999999998</v>
      </c>
      <c r="K107" s="1">
        <f t="shared" si="34"/>
        <v>8.1647999999999996</v>
      </c>
      <c r="L107" s="1">
        <f t="shared" si="35"/>
        <v>2.484</v>
      </c>
      <c r="M107" s="1"/>
      <c r="N107" s="1">
        <f t="shared" si="36"/>
        <v>2.7</v>
      </c>
      <c r="O107" s="1">
        <f t="shared" si="37"/>
        <v>9.7200000000000006</v>
      </c>
    </row>
    <row r="108" spans="1:15" x14ac:dyDescent="0.2">
      <c r="A108">
        <v>101</v>
      </c>
      <c r="B108">
        <f t="shared" si="32"/>
        <v>4</v>
      </c>
      <c r="C108" t="str">
        <f t="shared" si="47"/>
        <v>Friday</v>
      </c>
      <c r="D108" s="1">
        <f t="shared" si="48"/>
        <v>0.99090909090909085</v>
      </c>
      <c r="E108" s="1">
        <v>0.99090909090909085</v>
      </c>
      <c r="F108" s="1">
        <f t="shared" si="42"/>
        <v>0.89181818181818173</v>
      </c>
      <c r="G108" s="1">
        <f t="shared" si="43"/>
        <v>0.74912727272727264</v>
      </c>
      <c r="H108" s="1">
        <f t="shared" si="44"/>
        <v>0.74912727272727264</v>
      </c>
      <c r="I108" s="107">
        <f t="shared" si="45"/>
        <v>3.3030303030303028</v>
      </c>
      <c r="J108" s="13">
        <f t="shared" si="46"/>
        <v>2.4970909090909088</v>
      </c>
      <c r="K108" s="1">
        <f t="shared" si="34"/>
        <v>8.9895272727272726</v>
      </c>
      <c r="L108" s="1">
        <f t="shared" si="35"/>
        <v>2.734909090909091</v>
      </c>
      <c r="M108" s="1"/>
      <c r="N108" s="1">
        <f t="shared" si="36"/>
        <v>2.9727272727272727</v>
      </c>
      <c r="O108" s="1">
        <f t="shared" si="37"/>
        <v>10.701818181818181</v>
      </c>
    </row>
    <row r="109" spans="1:15" x14ac:dyDescent="0.2">
      <c r="A109">
        <v>102</v>
      </c>
      <c r="B109">
        <f t="shared" si="32"/>
        <v>5</v>
      </c>
      <c r="C109" t="str">
        <f t="shared" si="47"/>
        <v>Friday</v>
      </c>
      <c r="D109" s="1">
        <f t="shared" si="48"/>
        <v>1.0545454545454545</v>
      </c>
      <c r="E109" s="1">
        <v>1.0545454545454545</v>
      </c>
      <c r="F109" s="1">
        <f t="shared" si="42"/>
        <v>0.94909090909090899</v>
      </c>
      <c r="G109" s="1">
        <f t="shared" si="43"/>
        <v>0.79723636363636352</v>
      </c>
      <c r="H109" s="1">
        <f t="shared" si="44"/>
        <v>0.79723636363636352</v>
      </c>
      <c r="I109" s="107">
        <f t="shared" si="45"/>
        <v>3.5151515151515147</v>
      </c>
      <c r="J109" s="13">
        <f t="shared" si="46"/>
        <v>2.6574545454545451</v>
      </c>
      <c r="K109" s="1">
        <f t="shared" si="34"/>
        <v>9.5668363636363623</v>
      </c>
      <c r="L109" s="1">
        <f t="shared" si="35"/>
        <v>2.9105454545454545</v>
      </c>
      <c r="M109" s="1"/>
      <c r="N109" s="1">
        <f t="shared" si="36"/>
        <v>3.1636363636363631</v>
      </c>
      <c r="O109" s="1">
        <f t="shared" si="37"/>
        <v>11.389090909090907</v>
      </c>
    </row>
    <row r="110" spans="1:15" x14ac:dyDescent="0.2">
      <c r="A110">
        <v>103</v>
      </c>
      <c r="B110">
        <f t="shared" si="32"/>
        <v>6</v>
      </c>
      <c r="C110" t="str">
        <f t="shared" si="47"/>
        <v>Friday</v>
      </c>
      <c r="D110" s="1">
        <f t="shared" si="48"/>
        <v>1.1181818181818182</v>
      </c>
      <c r="E110" s="1">
        <v>1.1181818181818182</v>
      </c>
      <c r="F110" s="1">
        <f t="shared" si="42"/>
        <v>1.0063636363636363</v>
      </c>
      <c r="G110" s="1">
        <f t="shared" si="43"/>
        <v>0.84534545454545451</v>
      </c>
      <c r="H110" s="1">
        <f t="shared" si="44"/>
        <v>0.84534545454545451</v>
      </c>
      <c r="I110" s="107">
        <f t="shared" si="45"/>
        <v>3.7272727272727271</v>
      </c>
      <c r="J110" s="13">
        <f t="shared" si="46"/>
        <v>2.8178181818181818</v>
      </c>
      <c r="K110" s="1">
        <f t="shared" si="34"/>
        <v>10.144145454545455</v>
      </c>
      <c r="L110" s="1">
        <f t="shared" si="35"/>
        <v>3.0861818181818181</v>
      </c>
      <c r="M110" s="1"/>
      <c r="N110" s="1">
        <f t="shared" si="36"/>
        <v>3.3545454545454545</v>
      </c>
      <c r="O110" s="1">
        <f t="shared" si="37"/>
        <v>12.076363636363636</v>
      </c>
    </row>
    <row r="111" spans="1:15" x14ac:dyDescent="0.2">
      <c r="A111">
        <v>104</v>
      </c>
      <c r="B111">
        <f t="shared" si="32"/>
        <v>7</v>
      </c>
      <c r="C111" t="str">
        <f t="shared" si="47"/>
        <v>Friday</v>
      </c>
      <c r="D111" s="1">
        <f t="shared" si="48"/>
        <v>1.1818181818181819</v>
      </c>
      <c r="E111" s="1">
        <v>1.1818181818181819</v>
      </c>
      <c r="F111" s="1">
        <f t="shared" si="42"/>
        <v>1.0636363636363637</v>
      </c>
      <c r="G111" s="1">
        <f t="shared" si="43"/>
        <v>0.8934545454545455</v>
      </c>
      <c r="H111" s="1">
        <f t="shared" si="44"/>
        <v>0.8934545454545455</v>
      </c>
      <c r="I111" s="107">
        <f t="shared" si="45"/>
        <v>3.9393939393939394</v>
      </c>
      <c r="J111" s="13">
        <f t="shared" si="46"/>
        <v>2.978181818181818</v>
      </c>
      <c r="K111" s="1">
        <f t="shared" si="34"/>
        <v>10.721454545454545</v>
      </c>
      <c r="L111" s="1">
        <f t="shared" si="35"/>
        <v>3.2618181818181822</v>
      </c>
      <c r="M111" s="1"/>
      <c r="N111" s="1">
        <f t="shared" si="36"/>
        <v>3.5454545454545454</v>
      </c>
      <c r="O111" s="1">
        <f t="shared" si="37"/>
        <v>12.763636363636364</v>
      </c>
    </row>
    <row r="112" spans="1:15" x14ac:dyDescent="0.2">
      <c r="A112">
        <v>105</v>
      </c>
      <c r="B112">
        <f t="shared" si="32"/>
        <v>8</v>
      </c>
      <c r="C112" t="str">
        <f t="shared" si="47"/>
        <v>Friday</v>
      </c>
      <c r="D112" s="1">
        <f t="shared" si="48"/>
        <v>1.2454545454545456</v>
      </c>
      <c r="E112" s="1">
        <v>1.2454545454545456</v>
      </c>
      <c r="F112" s="1">
        <f t="shared" si="42"/>
        <v>1.1209090909090911</v>
      </c>
      <c r="G112" s="1">
        <f t="shared" si="43"/>
        <v>0.94156363636363649</v>
      </c>
      <c r="H112" s="1">
        <f t="shared" si="44"/>
        <v>0.94156363636363649</v>
      </c>
      <c r="I112" s="107">
        <f t="shared" si="45"/>
        <v>4.1515151515151514</v>
      </c>
      <c r="J112" s="13">
        <f t="shared" si="46"/>
        <v>3.1385454545454543</v>
      </c>
      <c r="K112" s="1">
        <f t="shared" si="34"/>
        <v>11.298763636363637</v>
      </c>
      <c r="L112" s="1">
        <f t="shared" si="35"/>
        <v>3.4374545454545458</v>
      </c>
      <c r="M112" s="1"/>
      <c r="N112" s="1">
        <f t="shared" si="36"/>
        <v>3.7363636363636363</v>
      </c>
      <c r="O112" s="1">
        <f t="shared" si="37"/>
        <v>13.450909090909091</v>
      </c>
    </row>
    <row r="113" spans="1:15" x14ac:dyDescent="0.2">
      <c r="A113">
        <v>106</v>
      </c>
      <c r="B113">
        <f t="shared" si="32"/>
        <v>9</v>
      </c>
      <c r="C113" t="str">
        <f t="shared" si="47"/>
        <v>Friday</v>
      </c>
      <c r="D113" s="1">
        <f t="shared" si="48"/>
        <v>1.3090909090909091</v>
      </c>
      <c r="E113" s="1">
        <v>1.3090909090909091</v>
      </c>
      <c r="F113" s="1">
        <f t="shared" si="42"/>
        <v>1.1781818181818182</v>
      </c>
      <c r="G113" s="1">
        <f t="shared" si="43"/>
        <v>0.98967272727272726</v>
      </c>
      <c r="H113" s="1">
        <f t="shared" si="44"/>
        <v>0.98967272727272726</v>
      </c>
      <c r="I113" s="107">
        <f t="shared" si="45"/>
        <v>4.3636363636363633</v>
      </c>
      <c r="J113" s="13">
        <f t="shared" si="46"/>
        <v>3.2989090909090906</v>
      </c>
      <c r="K113" s="1">
        <f t="shared" si="34"/>
        <v>11.876072727272726</v>
      </c>
      <c r="L113" s="1">
        <f t="shared" si="35"/>
        <v>3.6130909090909089</v>
      </c>
      <c r="M113" s="1"/>
      <c r="N113" s="1">
        <f t="shared" si="36"/>
        <v>3.9272727272727272</v>
      </c>
      <c r="O113" s="1">
        <f t="shared" si="37"/>
        <v>14.138181818181819</v>
      </c>
    </row>
    <row r="114" spans="1:15" x14ac:dyDescent="0.2">
      <c r="A114">
        <v>107</v>
      </c>
      <c r="B114">
        <f t="shared" si="32"/>
        <v>10</v>
      </c>
      <c r="C114" t="str">
        <f t="shared" si="47"/>
        <v>Friday</v>
      </c>
      <c r="D114" s="1">
        <f t="shared" si="48"/>
        <v>1.3727272727272728</v>
      </c>
      <c r="E114" s="1">
        <v>1.3727272727272728</v>
      </c>
      <c r="F114" s="1">
        <f t="shared" si="42"/>
        <v>1.2354545454545456</v>
      </c>
      <c r="G114" s="1">
        <f t="shared" si="43"/>
        <v>1.0377818181818184</v>
      </c>
      <c r="H114" s="1">
        <f t="shared" si="44"/>
        <v>1.0377818181818181</v>
      </c>
      <c r="I114" s="107">
        <f t="shared" si="45"/>
        <v>4.5757575757575752</v>
      </c>
      <c r="J114" s="13">
        <f t="shared" si="46"/>
        <v>3.4592727272727268</v>
      </c>
      <c r="K114" s="1">
        <f t="shared" si="34"/>
        <v>12.453381818181818</v>
      </c>
      <c r="L114" s="1">
        <f t="shared" si="35"/>
        <v>3.7887272727272725</v>
      </c>
      <c r="M114" s="1"/>
      <c r="N114" s="1">
        <f t="shared" si="36"/>
        <v>4.1181818181818182</v>
      </c>
      <c r="O114" s="1">
        <f t="shared" si="37"/>
        <v>14.825454545454546</v>
      </c>
    </row>
    <row r="115" spans="1:15" x14ac:dyDescent="0.2">
      <c r="A115">
        <v>108</v>
      </c>
      <c r="B115">
        <f t="shared" si="32"/>
        <v>11</v>
      </c>
      <c r="C115" t="str">
        <f t="shared" si="47"/>
        <v>Friday</v>
      </c>
      <c r="D115" s="1">
        <f t="shared" si="48"/>
        <v>1.4363636363636365</v>
      </c>
      <c r="E115" s="1">
        <v>1.4363636363636365</v>
      </c>
      <c r="F115" s="1">
        <f t="shared" si="42"/>
        <v>1.2927272727272729</v>
      </c>
      <c r="G115" s="1">
        <f t="shared" si="43"/>
        <v>1.0858909090909092</v>
      </c>
      <c r="H115" s="1">
        <f t="shared" si="44"/>
        <v>1.0858909090909092</v>
      </c>
      <c r="I115" s="107">
        <f t="shared" si="45"/>
        <v>4.7878787878787881</v>
      </c>
      <c r="J115" s="13">
        <f t="shared" si="46"/>
        <v>3.619636363636364</v>
      </c>
      <c r="K115" s="1">
        <f t="shared" si="34"/>
        <v>13.030690909090911</v>
      </c>
      <c r="L115" s="1">
        <f t="shared" si="35"/>
        <v>3.964363636363637</v>
      </c>
      <c r="M115" s="1"/>
      <c r="N115" s="1">
        <f t="shared" si="36"/>
        <v>4.3090909090909095</v>
      </c>
      <c r="O115" s="1">
        <f t="shared" si="37"/>
        <v>15.512727272727275</v>
      </c>
    </row>
    <row r="116" spans="1:15" x14ac:dyDescent="0.2">
      <c r="A116">
        <v>109</v>
      </c>
      <c r="B116">
        <f t="shared" si="32"/>
        <v>12</v>
      </c>
      <c r="C116" t="str">
        <f t="shared" si="47"/>
        <v>Friday</v>
      </c>
      <c r="D116" s="1">
        <v>1.5</v>
      </c>
      <c r="E116" s="1">
        <v>1.5</v>
      </c>
      <c r="F116" s="1">
        <f t="shared" si="42"/>
        <v>1.35</v>
      </c>
      <c r="G116" s="1">
        <f t="shared" si="43"/>
        <v>1.1340000000000001</v>
      </c>
      <c r="H116" s="1">
        <f t="shared" si="44"/>
        <v>1.1339999999999999</v>
      </c>
      <c r="I116" s="107">
        <f t="shared" si="45"/>
        <v>5</v>
      </c>
      <c r="J116" s="13">
        <f t="shared" si="46"/>
        <v>3.7800000000000002</v>
      </c>
      <c r="K116" s="1">
        <f t="shared" si="34"/>
        <v>13.608000000000001</v>
      </c>
      <c r="L116" s="1">
        <f t="shared" si="35"/>
        <v>4.1400000000000006</v>
      </c>
      <c r="M116" s="1"/>
      <c r="N116" s="1">
        <f t="shared" si="36"/>
        <v>4.5</v>
      </c>
      <c r="O116" s="1">
        <f t="shared" si="37"/>
        <v>16.2</v>
      </c>
    </row>
    <row r="117" spans="1:15" x14ac:dyDescent="0.2">
      <c r="A117">
        <v>110</v>
      </c>
      <c r="B117">
        <f t="shared" si="32"/>
        <v>13</v>
      </c>
      <c r="C117" t="str">
        <f t="shared" si="47"/>
        <v>Friday</v>
      </c>
      <c r="D117" s="1">
        <f>($D$123-D116)/($A$123-A116)+D116</f>
        <v>1.4714285714285715</v>
      </c>
      <c r="E117" s="1">
        <v>1.4714285714285715</v>
      </c>
      <c r="F117" s="1">
        <f t="shared" si="42"/>
        <v>1.3242857142857145</v>
      </c>
      <c r="G117" s="1">
        <f t="shared" si="43"/>
        <v>1.1124000000000001</v>
      </c>
      <c r="H117" s="1">
        <f t="shared" si="44"/>
        <v>1.1124000000000001</v>
      </c>
      <c r="I117" s="107">
        <f t="shared" si="45"/>
        <v>4.9047619047619051</v>
      </c>
      <c r="J117" s="13">
        <f t="shared" si="46"/>
        <v>3.7080000000000002</v>
      </c>
      <c r="K117" s="1">
        <f t="shared" si="34"/>
        <v>13.348800000000001</v>
      </c>
      <c r="L117" s="1">
        <f t="shared" si="35"/>
        <v>4.0611428571428574</v>
      </c>
      <c r="M117" s="1"/>
      <c r="N117" s="1">
        <f t="shared" si="36"/>
        <v>4.4142857142857146</v>
      </c>
      <c r="O117" s="1">
        <f t="shared" si="37"/>
        <v>15.891428571428573</v>
      </c>
    </row>
    <row r="118" spans="1:15" x14ac:dyDescent="0.2">
      <c r="A118">
        <v>111</v>
      </c>
      <c r="B118">
        <f t="shared" si="32"/>
        <v>14</v>
      </c>
      <c r="C118" t="str">
        <f t="shared" si="47"/>
        <v>Friday</v>
      </c>
      <c r="D118" s="1">
        <f>($D$123-D117)/($A$123-A117)+D117</f>
        <v>1.4428571428571431</v>
      </c>
      <c r="E118" s="1">
        <v>1.4428571428571431</v>
      </c>
      <c r="F118" s="1">
        <f t="shared" si="42"/>
        <v>1.2985714285714287</v>
      </c>
      <c r="G118" s="1">
        <f t="shared" si="43"/>
        <v>1.0908</v>
      </c>
      <c r="H118" s="1">
        <f t="shared" si="44"/>
        <v>1.0908000000000002</v>
      </c>
      <c r="I118" s="107">
        <f t="shared" si="45"/>
        <v>4.8095238095238102</v>
      </c>
      <c r="J118" s="13">
        <f t="shared" si="46"/>
        <v>3.6360000000000006</v>
      </c>
      <c r="K118" s="1">
        <f t="shared" si="34"/>
        <v>13.089600000000003</v>
      </c>
      <c r="L118" s="1">
        <f t="shared" si="35"/>
        <v>3.9822857142857151</v>
      </c>
      <c r="M118" s="1"/>
      <c r="N118" s="1">
        <f t="shared" si="36"/>
        <v>4.3285714285714292</v>
      </c>
      <c r="O118" s="1">
        <f t="shared" si="37"/>
        <v>15.582857142857145</v>
      </c>
    </row>
    <row r="119" spans="1:15" x14ac:dyDescent="0.2">
      <c r="A119">
        <v>112</v>
      </c>
      <c r="B119">
        <f t="shared" si="32"/>
        <v>15</v>
      </c>
      <c r="C119" t="str">
        <f t="shared" si="47"/>
        <v>Friday</v>
      </c>
      <c r="D119" s="1">
        <f t="shared" ref="D119:D122" si="49">($D$123-D118)/($A$123-A118)+D118</f>
        <v>1.4142857142857144</v>
      </c>
      <c r="E119" s="1">
        <v>1.4142857142857144</v>
      </c>
      <c r="F119" s="1">
        <f t="shared" si="42"/>
        <v>1.2728571428571429</v>
      </c>
      <c r="G119" s="1">
        <f t="shared" si="43"/>
        <v>1.0691999999999999</v>
      </c>
      <c r="H119" s="1">
        <f t="shared" si="44"/>
        <v>1.0692000000000002</v>
      </c>
      <c r="I119" s="107">
        <f t="shared" si="45"/>
        <v>4.7142857142857144</v>
      </c>
      <c r="J119" s="13">
        <f t="shared" si="46"/>
        <v>3.5640000000000001</v>
      </c>
      <c r="K119" s="1">
        <f t="shared" si="34"/>
        <v>12.830400000000001</v>
      </c>
      <c r="L119" s="1">
        <f t="shared" si="35"/>
        <v>3.9034285714285719</v>
      </c>
      <c r="M119" s="1"/>
      <c r="N119" s="1">
        <f t="shared" si="36"/>
        <v>4.2428571428571429</v>
      </c>
      <c r="O119" s="1">
        <f t="shared" si="37"/>
        <v>15.274285714285714</v>
      </c>
    </row>
    <row r="120" spans="1:15" x14ac:dyDescent="0.2">
      <c r="A120">
        <v>113</v>
      </c>
      <c r="B120">
        <f t="shared" si="32"/>
        <v>16</v>
      </c>
      <c r="C120" t="str">
        <f t="shared" si="47"/>
        <v>Friday</v>
      </c>
      <c r="D120" s="1">
        <f t="shared" si="49"/>
        <v>1.3857142857142857</v>
      </c>
      <c r="E120" s="1">
        <v>1.3857142857142857</v>
      </c>
      <c r="F120" s="1">
        <f t="shared" si="42"/>
        <v>1.2471428571428571</v>
      </c>
      <c r="G120" s="1">
        <f t="shared" si="43"/>
        <v>1.0475999999999999</v>
      </c>
      <c r="H120" s="1">
        <f t="shared" si="44"/>
        <v>1.0476000000000001</v>
      </c>
      <c r="I120" s="107">
        <f t="shared" si="45"/>
        <v>4.6190476190476186</v>
      </c>
      <c r="J120" s="13">
        <f t="shared" si="46"/>
        <v>3.4919999999999995</v>
      </c>
      <c r="K120" s="1">
        <f t="shared" si="34"/>
        <v>12.571199999999999</v>
      </c>
      <c r="L120" s="1">
        <f t="shared" si="35"/>
        <v>3.8245714285714287</v>
      </c>
      <c r="M120" s="1"/>
      <c r="N120" s="1">
        <f t="shared" si="36"/>
        <v>4.1571428571428566</v>
      </c>
      <c r="O120" s="1">
        <f t="shared" si="37"/>
        <v>14.965714285714284</v>
      </c>
    </row>
    <row r="121" spans="1:15" x14ac:dyDescent="0.2">
      <c r="A121">
        <v>114</v>
      </c>
      <c r="B121">
        <f t="shared" si="32"/>
        <v>17</v>
      </c>
      <c r="C121" t="str">
        <f t="shared" si="47"/>
        <v>Friday</v>
      </c>
      <c r="D121" s="1">
        <f t="shared" si="49"/>
        <v>1.3571428571428572</v>
      </c>
      <c r="E121" s="1">
        <v>1.3571428571428572</v>
      </c>
      <c r="F121" s="1">
        <f t="shared" si="42"/>
        <v>1.2214285714285715</v>
      </c>
      <c r="G121" s="1">
        <f t="shared" si="43"/>
        <v>1.026</v>
      </c>
      <c r="H121" s="1">
        <f t="shared" si="44"/>
        <v>1.026</v>
      </c>
      <c r="I121" s="107">
        <f t="shared" si="45"/>
        <v>4.5238095238095237</v>
      </c>
      <c r="J121" s="13">
        <f t="shared" si="46"/>
        <v>3.42</v>
      </c>
      <c r="K121" s="1">
        <f t="shared" si="34"/>
        <v>12.311999999999999</v>
      </c>
      <c r="L121" s="1">
        <f t="shared" si="35"/>
        <v>3.745714285714286</v>
      </c>
      <c r="M121" s="1"/>
      <c r="N121" s="1">
        <f t="shared" si="36"/>
        <v>4.0714285714285712</v>
      </c>
      <c r="O121" s="1">
        <f t="shared" si="37"/>
        <v>14.657142857142857</v>
      </c>
    </row>
    <row r="122" spans="1:15" x14ac:dyDescent="0.2">
      <c r="A122">
        <v>115</v>
      </c>
      <c r="B122">
        <f t="shared" si="32"/>
        <v>18</v>
      </c>
      <c r="C122" t="str">
        <f t="shared" si="47"/>
        <v>Friday</v>
      </c>
      <c r="D122" s="1">
        <f t="shared" si="49"/>
        <v>1.3285714285714287</v>
      </c>
      <c r="E122" s="1">
        <v>1.3285714285714287</v>
      </c>
      <c r="F122" s="1">
        <f t="shared" si="42"/>
        <v>1.195714285714286</v>
      </c>
      <c r="G122" s="1">
        <f t="shared" si="43"/>
        <v>1.0044000000000002</v>
      </c>
      <c r="H122" s="1">
        <f t="shared" si="44"/>
        <v>1.0044000000000002</v>
      </c>
      <c r="I122" s="107">
        <f t="shared" si="45"/>
        <v>4.4285714285714288</v>
      </c>
      <c r="J122" s="13">
        <f t="shared" si="46"/>
        <v>3.3480000000000003</v>
      </c>
      <c r="K122" s="1">
        <f t="shared" si="34"/>
        <v>12.052800000000001</v>
      </c>
      <c r="L122" s="1">
        <f t="shared" si="35"/>
        <v>3.6668571428571433</v>
      </c>
      <c r="M122" s="1"/>
      <c r="N122" s="1">
        <f t="shared" si="36"/>
        <v>3.9857142857142862</v>
      </c>
      <c r="O122" s="1">
        <f t="shared" si="37"/>
        <v>14.348571428571431</v>
      </c>
    </row>
    <row r="123" spans="1:15" x14ac:dyDescent="0.2">
      <c r="A123">
        <v>116</v>
      </c>
      <c r="B123">
        <f t="shared" si="32"/>
        <v>19</v>
      </c>
      <c r="C123" t="str">
        <f t="shared" si="47"/>
        <v>Friday</v>
      </c>
      <c r="D123" s="1">
        <v>1.3</v>
      </c>
      <c r="E123" s="1">
        <v>1.3</v>
      </c>
      <c r="F123" s="1">
        <f t="shared" si="42"/>
        <v>1.1700000000000002</v>
      </c>
      <c r="G123" s="1">
        <f t="shared" si="43"/>
        <v>0.98280000000000012</v>
      </c>
      <c r="H123" s="1">
        <f t="shared" si="44"/>
        <v>0.98280000000000001</v>
      </c>
      <c r="I123" s="107">
        <f t="shared" si="45"/>
        <v>4.333333333333333</v>
      </c>
      <c r="J123" s="13">
        <f t="shared" si="46"/>
        <v>3.2759999999999998</v>
      </c>
      <c r="K123" s="1">
        <f t="shared" si="34"/>
        <v>11.7936</v>
      </c>
      <c r="L123" s="1">
        <f t="shared" si="35"/>
        <v>3.5880000000000001</v>
      </c>
      <c r="M123" s="1"/>
      <c r="N123" s="1">
        <f t="shared" si="36"/>
        <v>3.9</v>
      </c>
      <c r="O123" s="1">
        <f t="shared" si="37"/>
        <v>14.04</v>
      </c>
    </row>
    <row r="124" spans="1:15" x14ac:dyDescent="0.2">
      <c r="A124">
        <v>117</v>
      </c>
      <c r="B124">
        <f t="shared" si="32"/>
        <v>20</v>
      </c>
      <c r="C124" t="str">
        <f t="shared" si="47"/>
        <v>Friday</v>
      </c>
      <c r="D124" s="1">
        <v>1.4</v>
      </c>
      <c r="E124" s="1">
        <v>1.4</v>
      </c>
      <c r="F124" s="1">
        <f t="shared" si="42"/>
        <v>1.26</v>
      </c>
      <c r="G124" s="1">
        <f t="shared" si="43"/>
        <v>1.0584</v>
      </c>
      <c r="H124" s="1">
        <f t="shared" si="44"/>
        <v>1.0584</v>
      </c>
      <c r="I124" s="107">
        <f t="shared" si="45"/>
        <v>4.6666666666666661</v>
      </c>
      <c r="J124" s="13">
        <f t="shared" si="46"/>
        <v>3.5279999999999996</v>
      </c>
      <c r="K124" s="1">
        <f t="shared" si="34"/>
        <v>12.700799999999999</v>
      </c>
      <c r="L124" s="1">
        <f t="shared" si="35"/>
        <v>3.8639999999999999</v>
      </c>
      <c r="M124" s="1"/>
      <c r="N124" s="1">
        <f t="shared" si="36"/>
        <v>4.1999999999999993</v>
      </c>
      <c r="O124" s="1">
        <f t="shared" si="37"/>
        <v>15.119999999999997</v>
      </c>
    </row>
    <row r="125" spans="1:15" x14ac:dyDescent="0.2">
      <c r="A125">
        <v>118</v>
      </c>
      <c r="B125">
        <f t="shared" si="32"/>
        <v>21</v>
      </c>
      <c r="C125" t="str">
        <f t="shared" si="47"/>
        <v>Friday</v>
      </c>
      <c r="D125" s="1">
        <f>($D$129-D124)/($A$129-A125)+D124</f>
        <v>1.25</v>
      </c>
      <c r="E125" s="1">
        <v>1.25</v>
      </c>
      <c r="F125" s="1">
        <f t="shared" si="42"/>
        <v>1.125</v>
      </c>
      <c r="G125" s="1">
        <f t="shared" si="43"/>
        <v>0.94499999999999995</v>
      </c>
      <c r="H125" s="1">
        <f t="shared" si="44"/>
        <v>0.94500000000000006</v>
      </c>
      <c r="I125" s="107">
        <f t="shared" si="45"/>
        <v>4.1666666666666661</v>
      </c>
      <c r="J125" s="13">
        <f t="shared" si="46"/>
        <v>3.1499999999999995</v>
      </c>
      <c r="K125" s="1">
        <f t="shared" si="34"/>
        <v>11.339999999999998</v>
      </c>
      <c r="L125" s="1">
        <f t="shared" si="35"/>
        <v>3.4499999999999997</v>
      </c>
      <c r="M125" s="1"/>
      <c r="N125" s="1">
        <f t="shared" si="36"/>
        <v>3.7499999999999996</v>
      </c>
      <c r="O125" s="1">
        <f t="shared" si="37"/>
        <v>13.499999999999998</v>
      </c>
    </row>
    <row r="126" spans="1:15" x14ac:dyDescent="0.2">
      <c r="A126">
        <v>119</v>
      </c>
      <c r="B126">
        <f t="shared" si="32"/>
        <v>22</v>
      </c>
      <c r="C126" t="str">
        <f t="shared" si="47"/>
        <v>Friday</v>
      </c>
      <c r="D126" s="1">
        <f t="shared" ref="D126:D128" si="50">($D$129-D125)/($A$129-A126)+D125</f>
        <v>1.1000000000000001</v>
      </c>
      <c r="E126" s="1">
        <v>1.1000000000000001</v>
      </c>
      <c r="F126" s="1">
        <f t="shared" si="42"/>
        <v>0.9900000000000001</v>
      </c>
      <c r="G126" s="1">
        <f t="shared" si="43"/>
        <v>0.83160000000000001</v>
      </c>
      <c r="H126" s="1">
        <f t="shared" si="44"/>
        <v>0.83160000000000012</v>
      </c>
      <c r="I126" s="107">
        <f t="shared" si="45"/>
        <v>3.6666666666666665</v>
      </c>
      <c r="J126" s="13">
        <f t="shared" si="46"/>
        <v>2.7719999999999998</v>
      </c>
      <c r="K126" s="1">
        <f t="shared" si="34"/>
        <v>9.9791999999999987</v>
      </c>
      <c r="L126" s="1">
        <f t="shared" si="35"/>
        <v>3.036</v>
      </c>
      <c r="M126" s="1"/>
      <c r="N126" s="1">
        <f t="shared" si="36"/>
        <v>3.3</v>
      </c>
      <c r="O126" s="1">
        <f t="shared" si="37"/>
        <v>11.879999999999999</v>
      </c>
    </row>
    <row r="127" spans="1:15" x14ac:dyDescent="0.2">
      <c r="A127">
        <v>120</v>
      </c>
      <c r="B127">
        <f t="shared" si="32"/>
        <v>23</v>
      </c>
      <c r="C127" t="str">
        <f t="shared" si="47"/>
        <v>Friday</v>
      </c>
      <c r="D127" s="1">
        <f t="shared" si="50"/>
        <v>0.95000000000000007</v>
      </c>
      <c r="E127" s="1">
        <v>0.95000000000000007</v>
      </c>
      <c r="F127" s="1">
        <f t="shared" si="42"/>
        <v>0.85500000000000009</v>
      </c>
      <c r="G127" s="1">
        <f t="shared" si="43"/>
        <v>0.71820000000000006</v>
      </c>
      <c r="H127" s="1">
        <f t="shared" si="44"/>
        <v>0.71820000000000006</v>
      </c>
      <c r="I127" s="107">
        <f t="shared" si="45"/>
        <v>3.1666666666666665</v>
      </c>
      <c r="J127" s="13">
        <f t="shared" si="46"/>
        <v>2.3939999999999997</v>
      </c>
      <c r="K127" s="1">
        <f t="shared" si="34"/>
        <v>8.6183999999999994</v>
      </c>
      <c r="L127" s="1">
        <f t="shared" si="35"/>
        <v>2.6219999999999999</v>
      </c>
      <c r="M127" s="1"/>
      <c r="N127" s="1">
        <f t="shared" si="36"/>
        <v>2.85</v>
      </c>
      <c r="O127" s="1">
        <f t="shared" si="37"/>
        <v>10.26</v>
      </c>
    </row>
    <row r="128" spans="1:15" x14ac:dyDescent="0.2">
      <c r="A128">
        <v>121</v>
      </c>
      <c r="B128">
        <f t="shared" si="32"/>
        <v>0</v>
      </c>
      <c r="C128" t="s">
        <v>5</v>
      </c>
      <c r="D128" s="1">
        <f t="shared" si="50"/>
        <v>0.8</v>
      </c>
      <c r="E128" s="1">
        <v>0.8</v>
      </c>
      <c r="F128" s="1">
        <f t="shared" si="42"/>
        <v>0.72000000000000008</v>
      </c>
      <c r="G128" s="1">
        <f t="shared" si="43"/>
        <v>0.6048</v>
      </c>
      <c r="H128" s="1">
        <f t="shared" si="44"/>
        <v>0.6048</v>
      </c>
      <c r="I128" s="107">
        <f t="shared" si="45"/>
        <v>2.6666666666666665</v>
      </c>
      <c r="J128" s="13">
        <f t="shared" si="46"/>
        <v>2.016</v>
      </c>
      <c r="K128" s="1">
        <f t="shared" si="34"/>
        <v>7.2576000000000001</v>
      </c>
      <c r="L128" s="1">
        <f t="shared" si="35"/>
        <v>2.2080000000000002</v>
      </c>
      <c r="M128" s="1"/>
      <c r="N128" s="1">
        <f t="shared" si="36"/>
        <v>2.4</v>
      </c>
      <c r="O128" s="1">
        <f t="shared" si="37"/>
        <v>8.64</v>
      </c>
    </row>
    <row r="129" spans="1:15" x14ac:dyDescent="0.2">
      <c r="A129">
        <v>122</v>
      </c>
      <c r="B129">
        <f t="shared" si="32"/>
        <v>1</v>
      </c>
      <c r="C129" t="str">
        <f>C128</f>
        <v>Saturday</v>
      </c>
      <c r="D129" s="1">
        <v>0.8</v>
      </c>
      <c r="E129" s="1">
        <v>0.8</v>
      </c>
      <c r="F129" s="1">
        <f t="shared" si="42"/>
        <v>0.72000000000000008</v>
      </c>
      <c r="G129" s="1">
        <f t="shared" si="43"/>
        <v>0.6048</v>
      </c>
      <c r="H129" s="1">
        <f t="shared" si="44"/>
        <v>0.6048</v>
      </c>
      <c r="I129" s="107">
        <f t="shared" si="45"/>
        <v>2.6666666666666665</v>
      </c>
      <c r="J129" s="13">
        <f t="shared" si="46"/>
        <v>2.016</v>
      </c>
      <c r="K129" s="1">
        <f t="shared" si="34"/>
        <v>7.2576000000000001</v>
      </c>
      <c r="L129" s="1">
        <f t="shared" si="35"/>
        <v>2.2080000000000002</v>
      </c>
      <c r="M129" s="1"/>
      <c r="N129" s="1">
        <f t="shared" si="36"/>
        <v>2.4</v>
      </c>
      <c r="O129" s="1">
        <f t="shared" si="37"/>
        <v>8.64</v>
      </c>
    </row>
    <row r="130" spans="1:15" x14ac:dyDescent="0.2">
      <c r="A130">
        <v>123</v>
      </c>
      <c r="B130">
        <f t="shared" si="32"/>
        <v>2</v>
      </c>
      <c r="C130" t="str">
        <f t="shared" ref="C130:C151" si="51">C129</f>
        <v>Saturday</v>
      </c>
      <c r="D130" s="1">
        <f>($D$143-D129)/($A$143-A129)+D129</f>
        <v>0.85714285714285721</v>
      </c>
      <c r="E130" s="1">
        <v>0.85714285714285721</v>
      </c>
      <c r="F130" s="1">
        <f t="shared" si="42"/>
        <v>0.77142857142857146</v>
      </c>
      <c r="G130" s="1">
        <f t="shared" si="43"/>
        <v>0.64800000000000002</v>
      </c>
      <c r="H130" s="1">
        <f t="shared" si="44"/>
        <v>0.64800000000000002</v>
      </c>
      <c r="I130" s="107">
        <f t="shared" si="45"/>
        <v>2.8571428571428572</v>
      </c>
      <c r="J130" s="13">
        <f t="shared" si="46"/>
        <v>2.16</v>
      </c>
      <c r="K130" s="1">
        <f t="shared" si="34"/>
        <v>7.7760000000000007</v>
      </c>
      <c r="L130" s="1">
        <f t="shared" si="35"/>
        <v>2.3657142857142861</v>
      </c>
      <c r="M130" s="1"/>
      <c r="N130" s="1">
        <f t="shared" si="36"/>
        <v>2.5714285714285716</v>
      </c>
      <c r="O130" s="1">
        <f t="shared" si="37"/>
        <v>9.257142857142858</v>
      </c>
    </row>
    <row r="131" spans="1:15" x14ac:dyDescent="0.2">
      <c r="A131">
        <v>124</v>
      </c>
      <c r="B131">
        <f t="shared" si="32"/>
        <v>3</v>
      </c>
      <c r="C131" t="str">
        <f t="shared" si="51"/>
        <v>Saturday</v>
      </c>
      <c r="D131" s="1">
        <f t="shared" ref="D131:D142" si="52">($D$143-D130)/($A$143-A130)+D130</f>
        <v>0.91428571428571437</v>
      </c>
      <c r="E131" s="1">
        <v>0.91428571428571437</v>
      </c>
      <c r="F131" s="1">
        <f t="shared" si="42"/>
        <v>0.82285714285714295</v>
      </c>
      <c r="G131" s="1">
        <f t="shared" si="43"/>
        <v>0.69120000000000004</v>
      </c>
      <c r="H131" s="1">
        <f t="shared" si="44"/>
        <v>0.69120000000000004</v>
      </c>
      <c r="I131" s="107">
        <f t="shared" si="45"/>
        <v>3.0476190476190474</v>
      </c>
      <c r="J131" s="13">
        <f t="shared" si="46"/>
        <v>2.3039999999999998</v>
      </c>
      <c r="K131" s="1">
        <f t="shared" si="34"/>
        <v>8.2943999999999996</v>
      </c>
      <c r="L131" s="1">
        <f t="shared" si="35"/>
        <v>2.5234285714285716</v>
      </c>
      <c r="M131" s="1"/>
      <c r="N131" s="1">
        <f t="shared" si="36"/>
        <v>2.7428571428571429</v>
      </c>
      <c r="O131" s="1">
        <f t="shared" si="37"/>
        <v>9.8742857142857154</v>
      </c>
    </row>
    <row r="132" spans="1:15" x14ac:dyDescent="0.2">
      <c r="A132">
        <v>125</v>
      </c>
      <c r="B132">
        <f t="shared" si="32"/>
        <v>4</v>
      </c>
      <c r="C132" t="str">
        <f t="shared" si="51"/>
        <v>Saturday</v>
      </c>
      <c r="D132" s="1">
        <f t="shared" si="52"/>
        <v>0.97142857142857153</v>
      </c>
      <c r="E132" s="1">
        <v>0.97142857142857153</v>
      </c>
      <c r="F132" s="1">
        <f t="shared" si="42"/>
        <v>0.87428571428571444</v>
      </c>
      <c r="G132" s="1">
        <f t="shared" si="43"/>
        <v>0.73440000000000005</v>
      </c>
      <c r="H132" s="1">
        <f t="shared" si="44"/>
        <v>0.73440000000000005</v>
      </c>
      <c r="I132" s="107">
        <f t="shared" si="45"/>
        <v>3.2380952380952381</v>
      </c>
      <c r="J132" s="13">
        <f t="shared" si="46"/>
        <v>2.448</v>
      </c>
      <c r="K132" s="1">
        <f t="shared" si="34"/>
        <v>8.8127999999999993</v>
      </c>
      <c r="L132" s="1">
        <f t="shared" si="35"/>
        <v>2.6811428571428575</v>
      </c>
      <c r="M132" s="1"/>
      <c r="N132" s="1">
        <f t="shared" si="36"/>
        <v>2.9142857142857146</v>
      </c>
      <c r="O132" s="1">
        <f t="shared" si="37"/>
        <v>10.491428571428573</v>
      </c>
    </row>
    <row r="133" spans="1:15" x14ac:dyDescent="0.2">
      <c r="A133">
        <v>126</v>
      </c>
      <c r="B133">
        <f t="shared" si="32"/>
        <v>5</v>
      </c>
      <c r="C133" t="str">
        <f t="shared" si="51"/>
        <v>Saturday</v>
      </c>
      <c r="D133" s="1">
        <f t="shared" si="52"/>
        <v>1.0285714285714287</v>
      </c>
      <c r="E133" s="1">
        <v>1.0285714285714287</v>
      </c>
      <c r="F133" s="1">
        <f t="shared" si="42"/>
        <v>0.92571428571428582</v>
      </c>
      <c r="G133" s="1">
        <f t="shared" si="43"/>
        <v>0.77760000000000007</v>
      </c>
      <c r="H133" s="1">
        <f t="shared" si="44"/>
        <v>0.77760000000000007</v>
      </c>
      <c r="I133" s="107">
        <f t="shared" si="45"/>
        <v>3.4285714285714288</v>
      </c>
      <c r="J133" s="13">
        <f t="shared" si="46"/>
        <v>2.5920000000000001</v>
      </c>
      <c r="K133" s="1">
        <f t="shared" si="34"/>
        <v>9.3312000000000008</v>
      </c>
      <c r="L133" s="1">
        <f t="shared" si="35"/>
        <v>2.8388571428571434</v>
      </c>
      <c r="M133" s="1"/>
      <c r="N133" s="1">
        <f t="shared" si="36"/>
        <v>3.0857142857142859</v>
      </c>
      <c r="O133" s="1">
        <f t="shared" si="37"/>
        <v>11.108571428571429</v>
      </c>
    </row>
    <row r="134" spans="1:15" x14ac:dyDescent="0.2">
      <c r="A134">
        <v>127</v>
      </c>
      <c r="B134">
        <f t="shared" si="32"/>
        <v>6</v>
      </c>
      <c r="C134" t="str">
        <f t="shared" si="51"/>
        <v>Saturday</v>
      </c>
      <c r="D134" s="1">
        <f t="shared" si="52"/>
        <v>1.0857142857142859</v>
      </c>
      <c r="E134" s="1">
        <v>1.0857142857142859</v>
      </c>
      <c r="F134" s="1">
        <f t="shared" si="42"/>
        <v>0.97714285714285731</v>
      </c>
      <c r="G134" s="1">
        <f t="shared" si="43"/>
        <v>0.82080000000000009</v>
      </c>
      <c r="H134" s="1">
        <f t="shared" si="44"/>
        <v>0.82080000000000009</v>
      </c>
      <c r="I134" s="107">
        <f t="shared" si="45"/>
        <v>3.6190476190476191</v>
      </c>
      <c r="J134" s="13">
        <f t="shared" si="46"/>
        <v>2.7360000000000002</v>
      </c>
      <c r="K134" s="1">
        <f t="shared" si="34"/>
        <v>9.8496000000000006</v>
      </c>
      <c r="L134" s="1">
        <f t="shared" si="35"/>
        <v>2.9965714285714289</v>
      </c>
      <c r="M134" s="1"/>
      <c r="N134" s="1">
        <f t="shared" si="36"/>
        <v>3.2571428571428571</v>
      </c>
      <c r="O134" s="1">
        <f t="shared" si="37"/>
        <v>11.725714285714286</v>
      </c>
    </row>
    <row r="135" spans="1:15" x14ac:dyDescent="0.2">
      <c r="A135">
        <v>128</v>
      </c>
      <c r="B135">
        <f t="shared" si="32"/>
        <v>7</v>
      </c>
      <c r="C135" t="str">
        <f t="shared" si="51"/>
        <v>Saturday</v>
      </c>
      <c r="D135" s="1">
        <f t="shared" si="52"/>
        <v>1.142857142857143</v>
      </c>
      <c r="E135" s="1">
        <v>1.142857142857143</v>
      </c>
      <c r="F135" s="1">
        <f t="shared" si="42"/>
        <v>1.0285714285714287</v>
      </c>
      <c r="G135" s="1">
        <f t="shared" si="43"/>
        <v>0.8640000000000001</v>
      </c>
      <c r="H135" s="1">
        <f t="shared" si="44"/>
        <v>0.8640000000000001</v>
      </c>
      <c r="I135" s="107">
        <f t="shared" si="45"/>
        <v>3.8095238095238098</v>
      </c>
      <c r="J135" s="13">
        <f t="shared" si="46"/>
        <v>2.8800000000000003</v>
      </c>
      <c r="K135" s="1">
        <f t="shared" si="34"/>
        <v>10.368000000000002</v>
      </c>
      <c r="L135" s="1">
        <f t="shared" si="35"/>
        <v>3.1542857142857148</v>
      </c>
      <c r="M135" s="1"/>
      <c r="N135" s="1">
        <f t="shared" si="36"/>
        <v>3.4285714285714288</v>
      </c>
      <c r="O135" s="1">
        <f t="shared" si="37"/>
        <v>12.342857142857143</v>
      </c>
    </row>
    <row r="136" spans="1:15" x14ac:dyDescent="0.2">
      <c r="A136">
        <v>129</v>
      </c>
      <c r="B136">
        <f t="shared" si="32"/>
        <v>8</v>
      </c>
      <c r="C136" t="str">
        <f t="shared" si="51"/>
        <v>Saturday</v>
      </c>
      <c r="D136" s="1">
        <f t="shared" si="52"/>
        <v>1.2000000000000002</v>
      </c>
      <c r="E136" s="1">
        <v>1.2000000000000002</v>
      </c>
      <c r="F136" s="1">
        <f t="shared" ref="F136:F167" si="53">E136*$F$2</f>
        <v>1.0800000000000003</v>
      </c>
      <c r="G136" s="1">
        <f t="shared" ref="G136:G167" si="54">(1-$G$2)*F136</f>
        <v>0.90720000000000023</v>
      </c>
      <c r="H136" s="1">
        <f t="shared" ref="H136:H167" si="55">$H$2*E136</f>
        <v>0.90720000000000012</v>
      </c>
      <c r="I136" s="107">
        <f t="shared" ref="I136:I167" si="56">E136*$E$5</f>
        <v>4</v>
      </c>
      <c r="J136" s="13">
        <f t="shared" ref="J136:J167" si="57">I136*$H$2</f>
        <v>3.024</v>
      </c>
      <c r="K136" s="1">
        <f t="shared" si="34"/>
        <v>10.8864</v>
      </c>
      <c r="L136" s="1">
        <f t="shared" si="35"/>
        <v>3.3120000000000003</v>
      </c>
      <c r="M136" s="1"/>
      <c r="N136" s="1">
        <f t="shared" si="36"/>
        <v>3.6</v>
      </c>
      <c r="O136" s="1">
        <f t="shared" si="37"/>
        <v>12.96</v>
      </c>
    </row>
    <row r="137" spans="1:15" x14ac:dyDescent="0.2">
      <c r="A137">
        <v>130</v>
      </c>
      <c r="B137">
        <f t="shared" ref="B137:B175" si="58">MOD(((A137-1)),24)</f>
        <v>9</v>
      </c>
      <c r="C137" t="str">
        <f t="shared" si="51"/>
        <v>Saturday</v>
      </c>
      <c r="D137" s="1">
        <f t="shared" si="52"/>
        <v>1.2571428571428573</v>
      </c>
      <c r="E137" s="1">
        <v>1.2571428571428573</v>
      </c>
      <c r="F137" s="1">
        <f t="shared" si="53"/>
        <v>1.1314285714285717</v>
      </c>
      <c r="G137" s="1">
        <f t="shared" si="54"/>
        <v>0.95040000000000013</v>
      </c>
      <c r="H137" s="1">
        <f t="shared" si="55"/>
        <v>0.95040000000000013</v>
      </c>
      <c r="I137" s="107">
        <f t="shared" si="56"/>
        <v>4.1904761904761907</v>
      </c>
      <c r="J137" s="13">
        <f t="shared" si="57"/>
        <v>3.1680000000000001</v>
      </c>
      <c r="K137" s="1">
        <f t="shared" ref="K137:K175" si="59">J137*3.6</f>
        <v>11.404800000000002</v>
      </c>
      <c r="L137" s="1">
        <f t="shared" ref="L137:L175" si="60">I137*$L$2</f>
        <v>3.4697142857142862</v>
      </c>
      <c r="M137" s="1"/>
      <c r="N137" s="1">
        <f t="shared" ref="N137:N175" si="61">$F$2*I137</f>
        <v>3.7714285714285718</v>
      </c>
      <c r="O137" s="1">
        <f t="shared" ref="O137:O175" si="62">N137*3.6</f>
        <v>13.577142857142858</v>
      </c>
    </row>
    <row r="138" spans="1:15" x14ac:dyDescent="0.2">
      <c r="A138">
        <v>131</v>
      </c>
      <c r="B138">
        <f t="shared" si="58"/>
        <v>10</v>
      </c>
      <c r="C138" t="str">
        <f t="shared" si="51"/>
        <v>Saturday</v>
      </c>
      <c r="D138" s="1">
        <f t="shared" si="52"/>
        <v>1.3142857142857145</v>
      </c>
      <c r="E138" s="1">
        <v>1.3142857142857145</v>
      </c>
      <c r="F138" s="1">
        <f t="shared" si="53"/>
        <v>1.1828571428571431</v>
      </c>
      <c r="G138" s="1">
        <f t="shared" si="54"/>
        <v>0.99360000000000015</v>
      </c>
      <c r="H138" s="1">
        <f t="shared" si="55"/>
        <v>0.99360000000000015</v>
      </c>
      <c r="I138" s="107">
        <f t="shared" si="56"/>
        <v>4.3809523809523814</v>
      </c>
      <c r="J138" s="13">
        <f t="shared" si="57"/>
        <v>3.3120000000000003</v>
      </c>
      <c r="K138" s="1">
        <f t="shared" si="59"/>
        <v>11.923200000000001</v>
      </c>
      <c r="L138" s="1">
        <f t="shared" si="60"/>
        <v>3.6274285714285721</v>
      </c>
      <c r="M138" s="1"/>
      <c r="N138" s="1">
        <f t="shared" si="61"/>
        <v>3.9428571428571435</v>
      </c>
      <c r="O138" s="1">
        <f t="shared" si="62"/>
        <v>14.194285714285718</v>
      </c>
    </row>
    <row r="139" spans="1:15" x14ac:dyDescent="0.2">
      <c r="A139">
        <v>132</v>
      </c>
      <c r="B139">
        <f t="shared" si="58"/>
        <v>11</v>
      </c>
      <c r="C139" t="str">
        <f t="shared" si="51"/>
        <v>Saturday</v>
      </c>
      <c r="D139" s="1">
        <f t="shared" si="52"/>
        <v>1.3714285714285717</v>
      </c>
      <c r="E139" s="1">
        <v>1.3714285714285717</v>
      </c>
      <c r="F139" s="1">
        <f t="shared" si="53"/>
        <v>1.2342857142857144</v>
      </c>
      <c r="G139" s="1">
        <f t="shared" si="54"/>
        <v>1.0368000000000002</v>
      </c>
      <c r="H139" s="1">
        <f t="shared" si="55"/>
        <v>1.0368000000000002</v>
      </c>
      <c r="I139" s="107">
        <f t="shared" si="56"/>
        <v>4.5714285714285721</v>
      </c>
      <c r="J139" s="13">
        <f t="shared" si="57"/>
        <v>3.4560000000000004</v>
      </c>
      <c r="K139" s="1">
        <f t="shared" si="59"/>
        <v>12.441600000000001</v>
      </c>
      <c r="L139" s="1">
        <f t="shared" si="60"/>
        <v>3.785142857142858</v>
      </c>
      <c r="M139" s="1"/>
      <c r="N139" s="1">
        <f t="shared" si="61"/>
        <v>4.1142857142857148</v>
      </c>
      <c r="O139" s="1">
        <f t="shared" si="62"/>
        <v>14.811428571428573</v>
      </c>
    </row>
    <row r="140" spans="1:15" x14ac:dyDescent="0.2">
      <c r="A140">
        <v>133</v>
      </c>
      <c r="B140">
        <f t="shared" si="58"/>
        <v>12</v>
      </c>
      <c r="C140" t="str">
        <f t="shared" si="51"/>
        <v>Saturday</v>
      </c>
      <c r="D140" s="1">
        <f t="shared" si="52"/>
        <v>1.4285714285714288</v>
      </c>
      <c r="E140" s="1">
        <v>1.4</v>
      </c>
      <c r="F140" s="1">
        <f t="shared" si="53"/>
        <v>1.26</v>
      </c>
      <c r="G140" s="1">
        <f t="shared" si="54"/>
        <v>1.0584</v>
      </c>
      <c r="H140" s="1">
        <f t="shared" si="55"/>
        <v>1.0584</v>
      </c>
      <c r="I140" s="107">
        <f t="shared" si="56"/>
        <v>4.6666666666666661</v>
      </c>
      <c r="J140" s="13">
        <f t="shared" si="57"/>
        <v>3.5279999999999996</v>
      </c>
      <c r="K140" s="1">
        <f t="shared" si="59"/>
        <v>12.700799999999999</v>
      </c>
      <c r="L140" s="1">
        <f t="shared" si="60"/>
        <v>3.8639999999999999</v>
      </c>
      <c r="M140" s="1"/>
      <c r="N140" s="1">
        <f t="shared" si="61"/>
        <v>4.1999999999999993</v>
      </c>
      <c r="O140" s="1">
        <f t="shared" si="62"/>
        <v>15.119999999999997</v>
      </c>
    </row>
    <row r="141" spans="1:15" x14ac:dyDescent="0.2">
      <c r="A141">
        <v>134</v>
      </c>
      <c r="B141">
        <f t="shared" si="58"/>
        <v>13</v>
      </c>
      <c r="C141" t="str">
        <f t="shared" si="51"/>
        <v>Saturday</v>
      </c>
      <c r="D141" s="1">
        <f t="shared" si="52"/>
        <v>1.485714285714286</v>
      </c>
      <c r="E141" s="1">
        <v>1.4</v>
      </c>
      <c r="F141" s="1">
        <f t="shared" si="53"/>
        <v>1.26</v>
      </c>
      <c r="G141" s="1">
        <f t="shared" si="54"/>
        <v>1.0584</v>
      </c>
      <c r="H141" s="1">
        <f t="shared" si="55"/>
        <v>1.0584</v>
      </c>
      <c r="I141" s="107">
        <f t="shared" si="56"/>
        <v>4.6666666666666661</v>
      </c>
      <c r="J141" s="13">
        <f t="shared" si="57"/>
        <v>3.5279999999999996</v>
      </c>
      <c r="K141" s="1">
        <f t="shared" si="59"/>
        <v>12.700799999999999</v>
      </c>
      <c r="L141" s="1">
        <f t="shared" si="60"/>
        <v>3.8639999999999999</v>
      </c>
      <c r="M141" s="1"/>
      <c r="N141" s="1">
        <f t="shared" si="61"/>
        <v>4.1999999999999993</v>
      </c>
      <c r="O141" s="1">
        <f t="shared" si="62"/>
        <v>15.119999999999997</v>
      </c>
    </row>
    <row r="142" spans="1:15" x14ac:dyDescent="0.2">
      <c r="A142">
        <v>135</v>
      </c>
      <c r="B142">
        <f t="shared" si="58"/>
        <v>14</v>
      </c>
      <c r="C142" t="str">
        <f t="shared" si="51"/>
        <v>Saturday</v>
      </c>
      <c r="D142" s="1">
        <f t="shared" si="52"/>
        <v>1.5428571428571431</v>
      </c>
      <c r="E142" s="1">
        <v>1.5428571428571431</v>
      </c>
      <c r="F142" s="1">
        <f t="shared" si="53"/>
        <v>1.3885714285714288</v>
      </c>
      <c r="G142" s="1">
        <f t="shared" si="54"/>
        <v>1.1664000000000001</v>
      </c>
      <c r="H142" s="1">
        <f t="shared" si="55"/>
        <v>1.1664000000000003</v>
      </c>
      <c r="I142" s="107">
        <f t="shared" si="56"/>
        <v>5.1428571428571432</v>
      </c>
      <c r="J142" s="13">
        <f t="shared" si="57"/>
        <v>3.8880000000000003</v>
      </c>
      <c r="K142" s="1">
        <f t="shared" si="59"/>
        <v>13.996800000000002</v>
      </c>
      <c r="L142" s="1">
        <f t="shared" si="60"/>
        <v>4.2582857142857149</v>
      </c>
      <c r="M142" s="1"/>
      <c r="N142" s="1">
        <f t="shared" si="61"/>
        <v>4.628571428571429</v>
      </c>
      <c r="O142" s="1">
        <f t="shared" si="62"/>
        <v>16.662857142857145</v>
      </c>
    </row>
    <row r="143" spans="1:15" x14ac:dyDescent="0.2">
      <c r="A143">
        <v>136</v>
      </c>
      <c r="B143">
        <f t="shared" si="58"/>
        <v>15</v>
      </c>
      <c r="C143" t="str">
        <f t="shared" si="51"/>
        <v>Saturday</v>
      </c>
      <c r="D143" s="1">
        <v>1.6</v>
      </c>
      <c r="E143" s="1">
        <v>1.6</v>
      </c>
      <c r="F143" s="1">
        <f t="shared" si="53"/>
        <v>1.4400000000000002</v>
      </c>
      <c r="G143" s="1">
        <f t="shared" si="54"/>
        <v>1.2096</v>
      </c>
      <c r="H143" s="1">
        <f t="shared" si="55"/>
        <v>1.2096</v>
      </c>
      <c r="I143" s="107">
        <f t="shared" si="56"/>
        <v>5.333333333333333</v>
      </c>
      <c r="J143" s="13">
        <f t="shared" si="57"/>
        <v>4.032</v>
      </c>
      <c r="K143" s="1">
        <f t="shared" si="59"/>
        <v>14.5152</v>
      </c>
      <c r="L143" s="1">
        <f t="shared" si="60"/>
        <v>4.4160000000000004</v>
      </c>
      <c r="M143" s="1"/>
      <c r="N143" s="1">
        <f t="shared" si="61"/>
        <v>4.8</v>
      </c>
      <c r="O143" s="1">
        <f t="shared" si="62"/>
        <v>17.28</v>
      </c>
    </row>
    <row r="144" spans="1:15" x14ac:dyDescent="0.2">
      <c r="A144">
        <v>137</v>
      </c>
      <c r="B144">
        <f t="shared" si="58"/>
        <v>16</v>
      </c>
      <c r="C144" t="str">
        <f t="shared" si="51"/>
        <v>Saturday</v>
      </c>
      <c r="D144" s="1">
        <f>($D$153-D143)/($A$153-A143)+D143</f>
        <v>1.52</v>
      </c>
      <c r="E144" s="1">
        <v>1.52</v>
      </c>
      <c r="F144" s="1">
        <f t="shared" si="53"/>
        <v>1.3680000000000001</v>
      </c>
      <c r="G144" s="1">
        <f t="shared" si="54"/>
        <v>1.1491200000000001</v>
      </c>
      <c r="H144" s="1">
        <f t="shared" si="55"/>
        <v>1.1491199999999999</v>
      </c>
      <c r="I144" s="107">
        <f t="shared" si="56"/>
        <v>5.0666666666666664</v>
      </c>
      <c r="J144" s="13">
        <f t="shared" si="57"/>
        <v>3.8304</v>
      </c>
      <c r="K144" s="1">
        <f t="shared" si="59"/>
        <v>13.789440000000001</v>
      </c>
      <c r="L144" s="1">
        <f t="shared" si="60"/>
        <v>4.1951999999999998</v>
      </c>
      <c r="M144" s="1"/>
      <c r="N144" s="1">
        <f t="shared" si="61"/>
        <v>4.5599999999999996</v>
      </c>
      <c r="O144" s="1">
        <f t="shared" si="62"/>
        <v>16.416</v>
      </c>
    </row>
    <row r="145" spans="1:15" x14ac:dyDescent="0.2">
      <c r="A145">
        <v>138</v>
      </c>
      <c r="B145">
        <f t="shared" si="58"/>
        <v>17</v>
      </c>
      <c r="C145" t="str">
        <f t="shared" si="51"/>
        <v>Saturday</v>
      </c>
      <c r="D145" s="1">
        <f t="shared" ref="D145:D152" si="63">($D$153-D144)/($A$153-A144)+D144</f>
        <v>1.44</v>
      </c>
      <c r="E145" s="1">
        <v>1.44</v>
      </c>
      <c r="F145" s="1">
        <f t="shared" si="53"/>
        <v>1.296</v>
      </c>
      <c r="G145" s="1">
        <f t="shared" si="54"/>
        <v>1.0886400000000001</v>
      </c>
      <c r="H145" s="1">
        <f t="shared" si="55"/>
        <v>1.0886400000000001</v>
      </c>
      <c r="I145" s="107">
        <f t="shared" si="56"/>
        <v>4.8</v>
      </c>
      <c r="J145" s="13">
        <f t="shared" si="57"/>
        <v>3.6288</v>
      </c>
      <c r="K145" s="1">
        <f t="shared" si="59"/>
        <v>13.06368</v>
      </c>
      <c r="L145" s="1">
        <f t="shared" si="60"/>
        <v>3.9744000000000002</v>
      </c>
      <c r="M145" s="1"/>
      <c r="N145" s="1">
        <f t="shared" si="61"/>
        <v>4.32</v>
      </c>
      <c r="O145" s="1">
        <f t="shared" si="62"/>
        <v>15.552000000000001</v>
      </c>
    </row>
    <row r="146" spans="1:15" x14ac:dyDescent="0.2">
      <c r="A146">
        <v>139</v>
      </c>
      <c r="B146">
        <f t="shared" si="58"/>
        <v>18</v>
      </c>
      <c r="C146" t="str">
        <f t="shared" si="51"/>
        <v>Saturday</v>
      </c>
      <c r="D146" s="1">
        <f t="shared" si="63"/>
        <v>1.3599999999999999</v>
      </c>
      <c r="E146" s="1">
        <v>1.4</v>
      </c>
      <c r="F146" s="1">
        <f t="shared" si="53"/>
        <v>1.26</v>
      </c>
      <c r="G146" s="1">
        <f t="shared" si="54"/>
        <v>1.0584</v>
      </c>
      <c r="H146" s="1">
        <f t="shared" si="55"/>
        <v>1.0584</v>
      </c>
      <c r="I146" s="107">
        <f t="shared" si="56"/>
        <v>4.6666666666666661</v>
      </c>
      <c r="J146" s="13">
        <f t="shared" si="57"/>
        <v>3.5279999999999996</v>
      </c>
      <c r="K146" s="1">
        <f t="shared" si="59"/>
        <v>12.700799999999999</v>
      </c>
      <c r="L146" s="1">
        <f t="shared" si="60"/>
        <v>3.8639999999999999</v>
      </c>
      <c r="M146" s="1"/>
      <c r="N146" s="1">
        <f t="shared" si="61"/>
        <v>4.1999999999999993</v>
      </c>
      <c r="O146" s="1">
        <f t="shared" si="62"/>
        <v>15.119999999999997</v>
      </c>
    </row>
    <row r="147" spans="1:15" x14ac:dyDescent="0.2">
      <c r="A147">
        <v>140</v>
      </c>
      <c r="B147">
        <f t="shared" si="58"/>
        <v>19</v>
      </c>
      <c r="C147" t="str">
        <f t="shared" si="51"/>
        <v>Saturday</v>
      </c>
      <c r="D147" s="1">
        <f t="shared" si="63"/>
        <v>1.2799999999999998</v>
      </c>
      <c r="E147" s="1">
        <v>1.2799999999999998</v>
      </c>
      <c r="F147" s="1">
        <f t="shared" si="53"/>
        <v>1.1519999999999999</v>
      </c>
      <c r="G147" s="1">
        <f t="shared" si="54"/>
        <v>0.96767999999999987</v>
      </c>
      <c r="H147" s="1">
        <f t="shared" si="55"/>
        <v>0.96767999999999987</v>
      </c>
      <c r="I147" s="107">
        <f t="shared" si="56"/>
        <v>4.2666666666666657</v>
      </c>
      <c r="J147" s="13">
        <f t="shared" si="57"/>
        <v>3.2255999999999991</v>
      </c>
      <c r="K147" s="1">
        <f t="shared" si="59"/>
        <v>11.612159999999998</v>
      </c>
      <c r="L147" s="1">
        <f t="shared" si="60"/>
        <v>3.5327999999999995</v>
      </c>
      <c r="M147" s="1"/>
      <c r="N147" s="1">
        <f t="shared" si="61"/>
        <v>3.8399999999999994</v>
      </c>
      <c r="O147" s="1">
        <f t="shared" si="62"/>
        <v>13.823999999999998</v>
      </c>
    </row>
    <row r="148" spans="1:15" x14ac:dyDescent="0.2">
      <c r="A148">
        <v>141</v>
      </c>
      <c r="B148">
        <f t="shared" si="58"/>
        <v>20</v>
      </c>
      <c r="C148" t="str">
        <f t="shared" si="51"/>
        <v>Saturday</v>
      </c>
      <c r="D148" s="1">
        <f t="shared" si="63"/>
        <v>1.1999999999999997</v>
      </c>
      <c r="E148" s="1">
        <v>1.1999999999999997</v>
      </c>
      <c r="F148" s="1">
        <f t="shared" si="53"/>
        <v>1.0799999999999998</v>
      </c>
      <c r="G148" s="1">
        <f t="shared" si="54"/>
        <v>0.90719999999999978</v>
      </c>
      <c r="H148" s="1">
        <f t="shared" si="55"/>
        <v>0.90719999999999978</v>
      </c>
      <c r="I148" s="107">
        <f t="shared" si="56"/>
        <v>3.9999999999999987</v>
      </c>
      <c r="J148" s="13">
        <f t="shared" si="57"/>
        <v>3.0239999999999991</v>
      </c>
      <c r="K148" s="1">
        <f t="shared" si="59"/>
        <v>10.886399999999997</v>
      </c>
      <c r="L148" s="1">
        <f t="shared" si="60"/>
        <v>3.3119999999999994</v>
      </c>
      <c r="M148" s="1"/>
      <c r="N148" s="1">
        <f t="shared" si="61"/>
        <v>3.5999999999999988</v>
      </c>
      <c r="O148" s="1">
        <f t="shared" si="62"/>
        <v>12.959999999999996</v>
      </c>
    </row>
    <row r="149" spans="1:15" x14ac:dyDescent="0.2">
      <c r="A149">
        <v>142</v>
      </c>
      <c r="B149">
        <f t="shared" si="58"/>
        <v>21</v>
      </c>
      <c r="C149" t="str">
        <f t="shared" si="51"/>
        <v>Saturday</v>
      </c>
      <c r="D149" s="1">
        <f t="shared" si="63"/>
        <v>1.1199999999999999</v>
      </c>
      <c r="E149" s="1">
        <v>1.1199999999999999</v>
      </c>
      <c r="F149" s="1">
        <f t="shared" si="53"/>
        <v>1.008</v>
      </c>
      <c r="G149" s="1">
        <f t="shared" si="54"/>
        <v>0.84672000000000003</v>
      </c>
      <c r="H149" s="1">
        <f t="shared" si="55"/>
        <v>0.84671999999999992</v>
      </c>
      <c r="I149" s="107">
        <f t="shared" si="56"/>
        <v>3.7333333333333325</v>
      </c>
      <c r="J149" s="13">
        <f t="shared" si="57"/>
        <v>2.8223999999999996</v>
      </c>
      <c r="K149" s="1">
        <f t="shared" si="59"/>
        <v>10.160639999999999</v>
      </c>
      <c r="L149" s="1">
        <f t="shared" si="60"/>
        <v>3.0911999999999997</v>
      </c>
      <c r="M149" s="1"/>
      <c r="N149" s="1">
        <f t="shared" si="61"/>
        <v>3.3599999999999994</v>
      </c>
      <c r="O149" s="1">
        <f t="shared" si="62"/>
        <v>12.095999999999998</v>
      </c>
    </row>
    <row r="150" spans="1:15" x14ac:dyDescent="0.2">
      <c r="A150">
        <v>143</v>
      </c>
      <c r="B150">
        <f t="shared" si="58"/>
        <v>22</v>
      </c>
      <c r="C150" t="str">
        <f t="shared" si="51"/>
        <v>Saturday</v>
      </c>
      <c r="D150" s="1">
        <f t="shared" si="63"/>
        <v>1.04</v>
      </c>
      <c r="E150" s="1">
        <v>0.9</v>
      </c>
      <c r="F150" s="1">
        <f t="shared" si="53"/>
        <v>0.81</v>
      </c>
      <c r="G150" s="1">
        <f t="shared" si="54"/>
        <v>0.6804</v>
      </c>
      <c r="H150" s="1">
        <f t="shared" si="55"/>
        <v>0.6804</v>
      </c>
      <c r="I150" s="107">
        <f t="shared" si="56"/>
        <v>3</v>
      </c>
      <c r="J150" s="13">
        <f t="shared" si="57"/>
        <v>2.2679999999999998</v>
      </c>
      <c r="K150" s="1">
        <f t="shared" si="59"/>
        <v>8.1647999999999996</v>
      </c>
      <c r="L150" s="1">
        <f t="shared" si="60"/>
        <v>2.484</v>
      </c>
      <c r="M150" s="1"/>
      <c r="N150" s="1">
        <f t="shared" si="61"/>
        <v>2.7</v>
      </c>
      <c r="O150" s="1">
        <f t="shared" si="62"/>
        <v>9.7200000000000006</v>
      </c>
    </row>
    <row r="151" spans="1:15" x14ac:dyDescent="0.2">
      <c r="A151">
        <v>144</v>
      </c>
      <c r="B151">
        <f t="shared" si="58"/>
        <v>23</v>
      </c>
      <c r="C151" t="str">
        <f t="shared" si="51"/>
        <v>Saturday</v>
      </c>
      <c r="D151" s="1">
        <f t="shared" si="63"/>
        <v>0.96000000000000008</v>
      </c>
      <c r="E151" s="1">
        <v>0.85</v>
      </c>
      <c r="F151" s="1">
        <f t="shared" si="53"/>
        <v>0.76500000000000001</v>
      </c>
      <c r="G151" s="1">
        <f t="shared" si="54"/>
        <v>0.64259999999999995</v>
      </c>
      <c r="H151" s="1">
        <f t="shared" si="55"/>
        <v>0.64259999999999995</v>
      </c>
      <c r="I151" s="107">
        <f t="shared" si="56"/>
        <v>2.833333333333333</v>
      </c>
      <c r="J151" s="13">
        <f t="shared" si="57"/>
        <v>2.1419999999999999</v>
      </c>
      <c r="K151" s="1">
        <f t="shared" si="59"/>
        <v>7.7111999999999998</v>
      </c>
      <c r="L151" s="1">
        <f t="shared" si="60"/>
        <v>2.3460000000000001</v>
      </c>
      <c r="M151" s="1"/>
      <c r="N151" s="1">
        <f t="shared" si="61"/>
        <v>2.5499999999999998</v>
      </c>
      <c r="O151" s="1">
        <f t="shared" si="62"/>
        <v>9.18</v>
      </c>
    </row>
    <row r="152" spans="1:15" x14ac:dyDescent="0.2">
      <c r="A152">
        <v>145</v>
      </c>
      <c r="B152">
        <f t="shared" si="58"/>
        <v>0</v>
      </c>
      <c r="C152" t="s">
        <v>6</v>
      </c>
      <c r="D152" s="1">
        <f t="shared" si="63"/>
        <v>0.88000000000000012</v>
      </c>
      <c r="E152" s="1">
        <v>0.8</v>
      </c>
      <c r="F152" s="1">
        <f t="shared" si="53"/>
        <v>0.72000000000000008</v>
      </c>
      <c r="G152" s="1">
        <f t="shared" si="54"/>
        <v>0.6048</v>
      </c>
      <c r="H152" s="1">
        <f t="shared" si="55"/>
        <v>0.6048</v>
      </c>
      <c r="I152" s="107">
        <f t="shared" si="56"/>
        <v>2.6666666666666665</v>
      </c>
      <c r="J152" s="13">
        <f t="shared" si="57"/>
        <v>2.016</v>
      </c>
      <c r="K152" s="1">
        <f t="shared" si="59"/>
        <v>7.2576000000000001</v>
      </c>
      <c r="L152" s="1">
        <f t="shared" si="60"/>
        <v>2.2080000000000002</v>
      </c>
      <c r="M152" s="1"/>
      <c r="N152" s="1">
        <f t="shared" si="61"/>
        <v>2.4</v>
      </c>
      <c r="O152" s="1">
        <f t="shared" si="62"/>
        <v>8.64</v>
      </c>
    </row>
    <row r="153" spans="1:15" x14ac:dyDescent="0.2">
      <c r="A153">
        <v>146</v>
      </c>
      <c r="B153">
        <f t="shared" si="58"/>
        <v>1</v>
      </c>
      <c r="C153" t="str">
        <f>C152</f>
        <v>Sunday</v>
      </c>
      <c r="D153" s="1">
        <v>0.8</v>
      </c>
      <c r="E153" s="1">
        <v>0.8</v>
      </c>
      <c r="F153" s="1">
        <f t="shared" si="53"/>
        <v>0.72000000000000008</v>
      </c>
      <c r="G153" s="1">
        <f t="shared" si="54"/>
        <v>0.6048</v>
      </c>
      <c r="H153" s="1">
        <f t="shared" si="55"/>
        <v>0.6048</v>
      </c>
      <c r="I153" s="107">
        <f t="shared" si="56"/>
        <v>2.6666666666666665</v>
      </c>
      <c r="J153" s="13">
        <f t="shared" si="57"/>
        <v>2.016</v>
      </c>
      <c r="K153" s="1">
        <f t="shared" si="59"/>
        <v>7.2576000000000001</v>
      </c>
      <c r="L153" s="1">
        <f t="shared" si="60"/>
        <v>2.2080000000000002</v>
      </c>
      <c r="M153" s="1"/>
      <c r="N153" s="1">
        <f t="shared" si="61"/>
        <v>2.4</v>
      </c>
      <c r="O153" s="1">
        <f t="shared" si="62"/>
        <v>8.64</v>
      </c>
    </row>
    <row r="154" spans="1:15" x14ac:dyDescent="0.2">
      <c r="A154">
        <v>147</v>
      </c>
      <c r="B154">
        <f t="shared" si="58"/>
        <v>2</v>
      </c>
      <c r="C154" t="str">
        <f t="shared" ref="C154:C175" si="64">C153</f>
        <v>Sunday</v>
      </c>
      <c r="D154" s="1">
        <f>($D$170-D153)/($A$170-A153)+D153</f>
        <v>0.85000000000000009</v>
      </c>
      <c r="E154" s="1">
        <v>0.85000000000000009</v>
      </c>
      <c r="F154" s="1">
        <f t="shared" si="53"/>
        <v>0.76500000000000012</v>
      </c>
      <c r="G154" s="1">
        <f t="shared" si="54"/>
        <v>0.64260000000000006</v>
      </c>
      <c r="H154" s="1">
        <f t="shared" si="55"/>
        <v>0.64260000000000006</v>
      </c>
      <c r="I154" s="107">
        <f t="shared" si="56"/>
        <v>2.8333333333333335</v>
      </c>
      <c r="J154" s="13">
        <f t="shared" si="57"/>
        <v>2.1420000000000003</v>
      </c>
      <c r="K154" s="1">
        <f t="shared" si="59"/>
        <v>7.7112000000000016</v>
      </c>
      <c r="L154" s="1">
        <f t="shared" si="60"/>
        <v>2.3460000000000005</v>
      </c>
      <c r="M154" s="1"/>
      <c r="N154" s="1">
        <f t="shared" si="61"/>
        <v>2.5500000000000003</v>
      </c>
      <c r="O154" s="1">
        <f t="shared" si="62"/>
        <v>9.1800000000000015</v>
      </c>
    </row>
    <row r="155" spans="1:15" x14ac:dyDescent="0.2">
      <c r="A155">
        <v>148</v>
      </c>
      <c r="B155">
        <f t="shared" si="58"/>
        <v>3</v>
      </c>
      <c r="C155" t="str">
        <f t="shared" si="64"/>
        <v>Sunday</v>
      </c>
      <c r="D155" s="1">
        <f t="shared" ref="D155:D169" si="65">($D$170-D154)/($A$170-A154)+D154</f>
        <v>0.90000000000000013</v>
      </c>
      <c r="E155" s="1">
        <v>0.90000000000000013</v>
      </c>
      <c r="F155" s="1">
        <f t="shared" si="53"/>
        <v>0.81000000000000016</v>
      </c>
      <c r="G155" s="1">
        <f t="shared" si="54"/>
        <v>0.68040000000000012</v>
      </c>
      <c r="H155" s="1">
        <f t="shared" si="55"/>
        <v>0.68040000000000012</v>
      </c>
      <c r="I155" s="107">
        <f t="shared" si="56"/>
        <v>3</v>
      </c>
      <c r="J155" s="13">
        <f t="shared" si="57"/>
        <v>2.2679999999999998</v>
      </c>
      <c r="K155" s="1">
        <f t="shared" si="59"/>
        <v>8.1647999999999996</v>
      </c>
      <c r="L155" s="1">
        <f t="shared" si="60"/>
        <v>2.484</v>
      </c>
      <c r="M155" s="1"/>
      <c r="N155" s="1">
        <f t="shared" si="61"/>
        <v>2.7</v>
      </c>
      <c r="O155" s="1">
        <f t="shared" si="62"/>
        <v>9.7200000000000006</v>
      </c>
    </row>
    <row r="156" spans="1:15" x14ac:dyDescent="0.2">
      <c r="A156">
        <v>149</v>
      </c>
      <c r="B156">
        <f t="shared" si="58"/>
        <v>4</v>
      </c>
      <c r="C156" t="str">
        <f t="shared" si="64"/>
        <v>Sunday</v>
      </c>
      <c r="D156" s="1">
        <f t="shared" si="65"/>
        <v>0.95000000000000007</v>
      </c>
      <c r="E156" s="1">
        <v>0.95000000000000007</v>
      </c>
      <c r="F156" s="1">
        <f t="shared" si="53"/>
        <v>0.85500000000000009</v>
      </c>
      <c r="G156" s="1">
        <f t="shared" si="54"/>
        <v>0.71820000000000006</v>
      </c>
      <c r="H156" s="1">
        <f t="shared" si="55"/>
        <v>0.71820000000000006</v>
      </c>
      <c r="I156" s="107">
        <f t="shared" si="56"/>
        <v>3.1666666666666665</v>
      </c>
      <c r="J156" s="13">
        <f t="shared" si="57"/>
        <v>2.3939999999999997</v>
      </c>
      <c r="K156" s="1">
        <f t="shared" si="59"/>
        <v>8.6183999999999994</v>
      </c>
      <c r="L156" s="1">
        <f t="shared" si="60"/>
        <v>2.6219999999999999</v>
      </c>
      <c r="M156" s="1"/>
      <c r="N156" s="1">
        <f t="shared" si="61"/>
        <v>2.85</v>
      </c>
      <c r="O156" s="1">
        <f t="shared" si="62"/>
        <v>10.26</v>
      </c>
    </row>
    <row r="157" spans="1:15" x14ac:dyDescent="0.2">
      <c r="A157">
        <v>150</v>
      </c>
      <c r="B157">
        <f t="shared" si="58"/>
        <v>5</v>
      </c>
      <c r="C157" t="str">
        <f t="shared" si="64"/>
        <v>Sunday</v>
      </c>
      <c r="D157" s="1">
        <f t="shared" si="65"/>
        <v>1</v>
      </c>
      <c r="E157" s="1">
        <v>1</v>
      </c>
      <c r="F157" s="1">
        <f t="shared" si="53"/>
        <v>0.9</v>
      </c>
      <c r="G157" s="1">
        <f t="shared" si="54"/>
        <v>0.75600000000000001</v>
      </c>
      <c r="H157" s="1">
        <f t="shared" si="55"/>
        <v>0.75600000000000001</v>
      </c>
      <c r="I157" s="107">
        <f t="shared" si="56"/>
        <v>3.333333333333333</v>
      </c>
      <c r="J157" s="13">
        <f t="shared" si="57"/>
        <v>2.5199999999999996</v>
      </c>
      <c r="K157" s="1">
        <f t="shared" si="59"/>
        <v>9.0719999999999992</v>
      </c>
      <c r="L157" s="1">
        <f t="shared" si="60"/>
        <v>2.76</v>
      </c>
      <c r="M157" s="1"/>
      <c r="N157" s="1">
        <f t="shared" si="61"/>
        <v>3</v>
      </c>
      <c r="O157" s="1">
        <f t="shared" si="62"/>
        <v>10.8</v>
      </c>
    </row>
    <row r="158" spans="1:15" x14ac:dyDescent="0.2">
      <c r="A158">
        <v>151</v>
      </c>
      <c r="B158">
        <f t="shared" si="58"/>
        <v>6</v>
      </c>
      <c r="C158" t="str">
        <f t="shared" si="64"/>
        <v>Sunday</v>
      </c>
      <c r="D158" s="1">
        <f t="shared" si="65"/>
        <v>1.05</v>
      </c>
      <c r="E158" s="1">
        <v>1.05</v>
      </c>
      <c r="F158" s="1">
        <f t="shared" si="53"/>
        <v>0.94500000000000006</v>
      </c>
      <c r="G158" s="1">
        <f t="shared" si="54"/>
        <v>0.79380000000000006</v>
      </c>
      <c r="H158" s="1">
        <f t="shared" si="55"/>
        <v>0.79380000000000006</v>
      </c>
      <c r="I158" s="107">
        <f t="shared" si="56"/>
        <v>3.5</v>
      </c>
      <c r="J158" s="13">
        <f t="shared" si="57"/>
        <v>2.6459999999999999</v>
      </c>
      <c r="K158" s="1">
        <f t="shared" si="59"/>
        <v>9.5256000000000007</v>
      </c>
      <c r="L158" s="1">
        <f t="shared" si="60"/>
        <v>2.8980000000000001</v>
      </c>
      <c r="M158" s="1"/>
      <c r="N158" s="1">
        <f t="shared" si="61"/>
        <v>3.15</v>
      </c>
      <c r="O158" s="1">
        <f t="shared" si="62"/>
        <v>11.34</v>
      </c>
    </row>
    <row r="159" spans="1:15" x14ac:dyDescent="0.2">
      <c r="A159">
        <v>152</v>
      </c>
      <c r="B159">
        <f t="shared" si="58"/>
        <v>7</v>
      </c>
      <c r="C159" t="str">
        <f t="shared" si="64"/>
        <v>Sunday</v>
      </c>
      <c r="D159" s="1">
        <f t="shared" si="65"/>
        <v>1.1000000000000001</v>
      </c>
      <c r="E159" s="1">
        <v>1.1000000000000001</v>
      </c>
      <c r="F159" s="1">
        <f t="shared" si="53"/>
        <v>0.9900000000000001</v>
      </c>
      <c r="G159" s="1">
        <f t="shared" si="54"/>
        <v>0.83160000000000001</v>
      </c>
      <c r="H159" s="1">
        <f t="shared" si="55"/>
        <v>0.83160000000000012</v>
      </c>
      <c r="I159" s="107">
        <f t="shared" si="56"/>
        <v>3.6666666666666665</v>
      </c>
      <c r="J159" s="13">
        <f t="shared" si="57"/>
        <v>2.7719999999999998</v>
      </c>
      <c r="K159" s="1">
        <f t="shared" si="59"/>
        <v>9.9791999999999987</v>
      </c>
      <c r="L159" s="1">
        <f t="shared" si="60"/>
        <v>3.036</v>
      </c>
      <c r="M159" s="1"/>
      <c r="N159" s="1">
        <f t="shared" si="61"/>
        <v>3.3</v>
      </c>
      <c r="O159" s="1">
        <f t="shared" si="62"/>
        <v>11.879999999999999</v>
      </c>
    </row>
    <row r="160" spans="1:15" x14ac:dyDescent="0.2">
      <c r="A160">
        <v>153</v>
      </c>
      <c r="B160">
        <f t="shared" si="58"/>
        <v>8</v>
      </c>
      <c r="C160" t="str">
        <f t="shared" si="64"/>
        <v>Sunday</v>
      </c>
      <c r="D160" s="1">
        <f t="shared" si="65"/>
        <v>1.1500000000000001</v>
      </c>
      <c r="E160" s="1">
        <v>1.1500000000000001</v>
      </c>
      <c r="F160" s="1">
        <f t="shared" si="53"/>
        <v>1.0350000000000001</v>
      </c>
      <c r="G160" s="1">
        <f t="shared" si="54"/>
        <v>0.86940000000000006</v>
      </c>
      <c r="H160" s="1">
        <f t="shared" si="55"/>
        <v>0.86940000000000006</v>
      </c>
      <c r="I160" s="107">
        <f t="shared" si="56"/>
        <v>3.8333333333333335</v>
      </c>
      <c r="J160" s="13">
        <f t="shared" si="57"/>
        <v>2.8980000000000001</v>
      </c>
      <c r="K160" s="1">
        <f t="shared" si="59"/>
        <v>10.4328</v>
      </c>
      <c r="L160" s="1">
        <f t="shared" si="60"/>
        <v>3.1740000000000004</v>
      </c>
      <c r="M160" s="1"/>
      <c r="N160" s="1">
        <f t="shared" si="61"/>
        <v>3.45</v>
      </c>
      <c r="O160" s="1">
        <f t="shared" si="62"/>
        <v>12.420000000000002</v>
      </c>
    </row>
    <row r="161" spans="1:15" x14ac:dyDescent="0.2">
      <c r="A161">
        <v>154</v>
      </c>
      <c r="B161">
        <f t="shared" si="58"/>
        <v>9</v>
      </c>
      <c r="C161" t="str">
        <f t="shared" si="64"/>
        <v>Sunday</v>
      </c>
      <c r="D161" s="1">
        <f t="shared" si="65"/>
        <v>1.2000000000000002</v>
      </c>
      <c r="E161" s="1">
        <v>1.2000000000000002</v>
      </c>
      <c r="F161" s="1">
        <f t="shared" si="53"/>
        <v>1.0800000000000003</v>
      </c>
      <c r="G161" s="1">
        <f t="shared" si="54"/>
        <v>0.90720000000000023</v>
      </c>
      <c r="H161" s="1">
        <f t="shared" si="55"/>
        <v>0.90720000000000012</v>
      </c>
      <c r="I161" s="107">
        <f t="shared" si="56"/>
        <v>4</v>
      </c>
      <c r="J161" s="13">
        <f t="shared" si="57"/>
        <v>3.024</v>
      </c>
      <c r="K161" s="1">
        <f t="shared" si="59"/>
        <v>10.8864</v>
      </c>
      <c r="L161" s="1">
        <f t="shared" si="60"/>
        <v>3.3120000000000003</v>
      </c>
      <c r="M161" s="1"/>
      <c r="N161" s="1">
        <f t="shared" si="61"/>
        <v>3.6</v>
      </c>
      <c r="O161" s="1">
        <f t="shared" si="62"/>
        <v>12.96</v>
      </c>
    </row>
    <row r="162" spans="1:15" x14ac:dyDescent="0.2">
      <c r="A162">
        <v>155</v>
      </c>
      <c r="B162">
        <f t="shared" si="58"/>
        <v>10</v>
      </c>
      <c r="C162" t="str">
        <f t="shared" si="64"/>
        <v>Sunday</v>
      </c>
      <c r="D162" s="1">
        <f t="shared" si="65"/>
        <v>1.2500000000000002</v>
      </c>
      <c r="E162" s="1">
        <v>1.2500000000000002</v>
      </c>
      <c r="F162" s="1">
        <f t="shared" si="53"/>
        <v>1.1250000000000002</v>
      </c>
      <c r="G162" s="1">
        <f t="shared" si="54"/>
        <v>0.94500000000000017</v>
      </c>
      <c r="H162" s="1">
        <f t="shared" si="55"/>
        <v>0.94500000000000017</v>
      </c>
      <c r="I162" s="107">
        <f t="shared" si="56"/>
        <v>4.166666666666667</v>
      </c>
      <c r="J162" s="13">
        <f t="shared" si="57"/>
        <v>3.1500000000000004</v>
      </c>
      <c r="K162" s="1">
        <f t="shared" si="59"/>
        <v>11.340000000000002</v>
      </c>
      <c r="L162" s="1">
        <f t="shared" si="60"/>
        <v>3.4500000000000006</v>
      </c>
      <c r="M162" s="1"/>
      <c r="N162" s="1">
        <f t="shared" si="61"/>
        <v>3.7500000000000004</v>
      </c>
      <c r="O162" s="1">
        <f t="shared" si="62"/>
        <v>13.500000000000002</v>
      </c>
    </row>
    <row r="163" spans="1:15" x14ac:dyDescent="0.2">
      <c r="A163">
        <v>156</v>
      </c>
      <c r="B163">
        <f t="shared" si="58"/>
        <v>11</v>
      </c>
      <c r="C163" t="str">
        <f t="shared" si="64"/>
        <v>Sunday</v>
      </c>
      <c r="D163" s="1">
        <f t="shared" si="65"/>
        <v>1.3000000000000003</v>
      </c>
      <c r="E163" s="1">
        <v>1.3000000000000003</v>
      </c>
      <c r="F163" s="1">
        <f t="shared" si="53"/>
        <v>1.1700000000000004</v>
      </c>
      <c r="G163" s="1">
        <f t="shared" si="54"/>
        <v>0.98280000000000023</v>
      </c>
      <c r="H163" s="1">
        <f t="shared" si="55"/>
        <v>0.98280000000000023</v>
      </c>
      <c r="I163" s="107">
        <f t="shared" si="56"/>
        <v>4.3333333333333339</v>
      </c>
      <c r="J163" s="13">
        <f t="shared" si="57"/>
        <v>3.2760000000000007</v>
      </c>
      <c r="K163" s="1">
        <f t="shared" si="59"/>
        <v>11.793600000000003</v>
      </c>
      <c r="L163" s="1">
        <f t="shared" si="60"/>
        <v>3.588000000000001</v>
      </c>
      <c r="M163" s="1"/>
      <c r="N163" s="1">
        <f t="shared" si="61"/>
        <v>3.9000000000000008</v>
      </c>
      <c r="O163" s="1">
        <f t="shared" si="62"/>
        <v>14.040000000000003</v>
      </c>
    </row>
    <row r="164" spans="1:15" x14ac:dyDescent="0.2">
      <c r="A164">
        <v>157</v>
      </c>
      <c r="B164">
        <f t="shared" si="58"/>
        <v>12</v>
      </c>
      <c r="C164" t="str">
        <f t="shared" si="64"/>
        <v>Sunday</v>
      </c>
      <c r="D164" s="1">
        <f t="shared" si="65"/>
        <v>1.3500000000000003</v>
      </c>
      <c r="E164" s="1">
        <v>1.3500000000000003</v>
      </c>
      <c r="F164" s="1">
        <f t="shared" si="53"/>
        <v>1.2150000000000003</v>
      </c>
      <c r="G164" s="1">
        <f t="shared" si="54"/>
        <v>1.0206000000000002</v>
      </c>
      <c r="H164" s="1">
        <f t="shared" si="55"/>
        <v>1.0206000000000002</v>
      </c>
      <c r="I164" s="107">
        <f t="shared" si="56"/>
        <v>4.5000000000000009</v>
      </c>
      <c r="J164" s="13">
        <f t="shared" si="57"/>
        <v>3.4020000000000006</v>
      </c>
      <c r="K164" s="1">
        <f t="shared" si="59"/>
        <v>12.247200000000003</v>
      </c>
      <c r="L164" s="1">
        <f t="shared" si="60"/>
        <v>3.7260000000000009</v>
      </c>
      <c r="M164" s="1"/>
      <c r="N164" s="1">
        <f t="shared" si="61"/>
        <v>4.0500000000000007</v>
      </c>
      <c r="O164" s="1">
        <f t="shared" si="62"/>
        <v>14.580000000000004</v>
      </c>
    </row>
    <row r="165" spans="1:15" x14ac:dyDescent="0.2">
      <c r="A165">
        <v>158</v>
      </c>
      <c r="B165">
        <f t="shared" si="58"/>
        <v>13</v>
      </c>
      <c r="C165" t="str">
        <f t="shared" si="64"/>
        <v>Sunday</v>
      </c>
      <c r="D165" s="1">
        <f t="shared" si="65"/>
        <v>1.4000000000000004</v>
      </c>
      <c r="E165" s="1">
        <v>1.4000000000000004</v>
      </c>
      <c r="F165" s="1">
        <f t="shared" si="53"/>
        <v>1.2600000000000005</v>
      </c>
      <c r="G165" s="1">
        <f t="shared" si="54"/>
        <v>1.0584000000000005</v>
      </c>
      <c r="H165" s="1">
        <f t="shared" si="55"/>
        <v>1.0584000000000002</v>
      </c>
      <c r="I165" s="107">
        <f t="shared" si="56"/>
        <v>4.6666666666666679</v>
      </c>
      <c r="J165" s="13">
        <f t="shared" si="57"/>
        <v>3.5280000000000009</v>
      </c>
      <c r="K165" s="1">
        <f t="shared" si="59"/>
        <v>12.700800000000003</v>
      </c>
      <c r="L165" s="1">
        <f t="shared" si="60"/>
        <v>3.8640000000000012</v>
      </c>
      <c r="M165" s="1"/>
      <c r="N165" s="1">
        <f t="shared" si="61"/>
        <v>4.2000000000000011</v>
      </c>
      <c r="O165" s="1">
        <f t="shared" si="62"/>
        <v>15.120000000000005</v>
      </c>
    </row>
    <row r="166" spans="1:15" x14ac:dyDescent="0.2">
      <c r="A166">
        <v>159</v>
      </c>
      <c r="B166">
        <f t="shared" si="58"/>
        <v>14</v>
      </c>
      <c r="C166" t="str">
        <f t="shared" si="64"/>
        <v>Sunday</v>
      </c>
      <c r="D166" s="1">
        <f t="shared" si="65"/>
        <v>1.4500000000000002</v>
      </c>
      <c r="E166" s="1">
        <v>1.35</v>
      </c>
      <c r="F166" s="1">
        <f t="shared" si="53"/>
        <v>1.2150000000000001</v>
      </c>
      <c r="G166" s="1">
        <f t="shared" si="54"/>
        <v>1.0206</v>
      </c>
      <c r="H166" s="1">
        <f t="shared" si="55"/>
        <v>1.0206000000000002</v>
      </c>
      <c r="I166" s="107">
        <f t="shared" si="56"/>
        <v>4.5</v>
      </c>
      <c r="J166" s="13">
        <f t="shared" si="57"/>
        <v>3.4020000000000001</v>
      </c>
      <c r="K166" s="1">
        <f t="shared" si="59"/>
        <v>12.247200000000001</v>
      </c>
      <c r="L166" s="1">
        <f t="shared" si="60"/>
        <v>3.7260000000000004</v>
      </c>
      <c r="M166" s="1"/>
      <c r="N166" s="1">
        <f t="shared" si="61"/>
        <v>4.05</v>
      </c>
      <c r="O166" s="1">
        <f t="shared" si="62"/>
        <v>14.58</v>
      </c>
    </row>
    <row r="167" spans="1:15" x14ac:dyDescent="0.2">
      <c r="A167">
        <v>160</v>
      </c>
      <c r="B167">
        <f t="shared" si="58"/>
        <v>15</v>
      </c>
      <c r="C167" t="str">
        <f t="shared" si="64"/>
        <v>Sunday</v>
      </c>
      <c r="D167" s="1">
        <f t="shared" si="65"/>
        <v>1.5</v>
      </c>
      <c r="E167" s="1">
        <v>1.4</v>
      </c>
      <c r="F167" s="1">
        <f t="shared" si="53"/>
        <v>1.26</v>
      </c>
      <c r="G167" s="1">
        <f t="shared" si="54"/>
        <v>1.0584</v>
      </c>
      <c r="H167" s="1">
        <f t="shared" si="55"/>
        <v>1.0584</v>
      </c>
      <c r="I167" s="107">
        <f t="shared" si="56"/>
        <v>4.6666666666666661</v>
      </c>
      <c r="J167" s="13">
        <f t="shared" si="57"/>
        <v>3.5279999999999996</v>
      </c>
      <c r="K167" s="1">
        <f t="shared" si="59"/>
        <v>12.700799999999999</v>
      </c>
      <c r="L167" s="1">
        <f t="shared" si="60"/>
        <v>3.8639999999999999</v>
      </c>
      <c r="M167" s="1"/>
      <c r="N167" s="1">
        <f t="shared" si="61"/>
        <v>4.1999999999999993</v>
      </c>
      <c r="O167" s="1">
        <f t="shared" si="62"/>
        <v>15.119999999999997</v>
      </c>
    </row>
    <row r="168" spans="1:15" x14ac:dyDescent="0.2">
      <c r="A168">
        <v>161</v>
      </c>
      <c r="B168">
        <f t="shared" si="58"/>
        <v>16</v>
      </c>
      <c r="C168" t="str">
        <f t="shared" si="64"/>
        <v>Sunday</v>
      </c>
      <c r="D168" s="1">
        <f t="shared" si="65"/>
        <v>1.55</v>
      </c>
      <c r="E168" s="1">
        <v>1.6</v>
      </c>
      <c r="F168" s="1">
        <f t="shared" ref="F168:F175" si="66">E168*$F$2</f>
        <v>1.4400000000000002</v>
      </c>
      <c r="G168" s="1">
        <f t="shared" ref="G168:G175" si="67">(1-$G$2)*F168</f>
        <v>1.2096</v>
      </c>
      <c r="H168" s="1">
        <f t="shared" ref="H168:H175" si="68">$H$2*E168</f>
        <v>1.2096</v>
      </c>
      <c r="I168" s="107">
        <f t="shared" ref="I168:I175" si="69">E168*$E$5</f>
        <v>5.333333333333333</v>
      </c>
      <c r="J168" s="13">
        <f t="shared" ref="J168:J175" si="70">I168*$H$2</f>
        <v>4.032</v>
      </c>
      <c r="K168" s="1">
        <f t="shared" si="59"/>
        <v>14.5152</v>
      </c>
      <c r="L168" s="1">
        <f t="shared" si="60"/>
        <v>4.4160000000000004</v>
      </c>
      <c r="M168" s="1"/>
      <c r="N168" s="1">
        <f t="shared" si="61"/>
        <v>4.8</v>
      </c>
      <c r="O168" s="1">
        <f t="shared" si="62"/>
        <v>17.28</v>
      </c>
    </row>
    <row r="169" spans="1:15" x14ac:dyDescent="0.2">
      <c r="A169">
        <v>162</v>
      </c>
      <c r="B169">
        <f t="shared" si="58"/>
        <v>17</v>
      </c>
      <c r="C169" t="str">
        <f t="shared" si="64"/>
        <v>Sunday</v>
      </c>
      <c r="D169" s="1">
        <f t="shared" si="65"/>
        <v>1.6</v>
      </c>
      <c r="E169" s="1">
        <v>1.55</v>
      </c>
      <c r="F169" s="1">
        <f t="shared" si="66"/>
        <v>1.395</v>
      </c>
      <c r="G169" s="1">
        <f t="shared" si="67"/>
        <v>1.1718</v>
      </c>
      <c r="H169" s="1">
        <f t="shared" si="68"/>
        <v>1.1718</v>
      </c>
      <c r="I169" s="107">
        <f t="shared" si="69"/>
        <v>5.1666666666666661</v>
      </c>
      <c r="J169" s="13">
        <f t="shared" si="70"/>
        <v>3.9059999999999997</v>
      </c>
      <c r="K169" s="1">
        <f t="shared" si="59"/>
        <v>14.061599999999999</v>
      </c>
      <c r="L169" s="1">
        <f t="shared" si="60"/>
        <v>4.2779999999999996</v>
      </c>
      <c r="M169" s="1"/>
      <c r="N169" s="1">
        <f t="shared" si="61"/>
        <v>4.6499999999999995</v>
      </c>
      <c r="O169" s="1">
        <f t="shared" si="62"/>
        <v>16.739999999999998</v>
      </c>
    </row>
    <row r="170" spans="1:15" x14ac:dyDescent="0.2">
      <c r="A170">
        <v>163</v>
      </c>
      <c r="B170">
        <f t="shared" si="58"/>
        <v>18</v>
      </c>
      <c r="C170" t="str">
        <f t="shared" si="64"/>
        <v>Sunday</v>
      </c>
      <c r="D170" s="1">
        <v>1.65</v>
      </c>
      <c r="E170" s="1">
        <v>1.65</v>
      </c>
      <c r="F170" s="1">
        <f t="shared" si="66"/>
        <v>1.4849999999999999</v>
      </c>
      <c r="G170" s="1">
        <f t="shared" si="67"/>
        <v>1.2473999999999998</v>
      </c>
      <c r="H170" s="1">
        <f t="shared" si="68"/>
        <v>1.2473999999999998</v>
      </c>
      <c r="I170" s="107">
        <f t="shared" si="69"/>
        <v>5.4999999999999991</v>
      </c>
      <c r="J170" s="13">
        <f t="shared" si="70"/>
        <v>4.1579999999999995</v>
      </c>
      <c r="K170" s="1">
        <f t="shared" si="59"/>
        <v>14.968799999999998</v>
      </c>
      <c r="L170" s="1">
        <f t="shared" si="60"/>
        <v>4.5539999999999994</v>
      </c>
      <c r="M170" s="1"/>
      <c r="N170" s="1">
        <f t="shared" si="61"/>
        <v>4.9499999999999993</v>
      </c>
      <c r="O170" s="1">
        <f t="shared" si="62"/>
        <v>17.819999999999997</v>
      </c>
    </row>
    <row r="171" spans="1:15" x14ac:dyDescent="0.2">
      <c r="A171">
        <v>164</v>
      </c>
      <c r="B171">
        <f t="shared" si="58"/>
        <v>19</v>
      </c>
      <c r="C171" t="str">
        <f t="shared" si="64"/>
        <v>Sunday</v>
      </c>
      <c r="D171" s="1">
        <f>($D$175-D170)/($A$175-A170)+D170</f>
        <v>1.54</v>
      </c>
      <c r="E171" s="1">
        <v>1.54</v>
      </c>
      <c r="F171" s="1">
        <f t="shared" si="66"/>
        <v>1.3860000000000001</v>
      </c>
      <c r="G171" s="1">
        <f t="shared" si="67"/>
        <v>1.1642400000000002</v>
      </c>
      <c r="H171" s="1">
        <f t="shared" si="68"/>
        <v>1.1642399999999999</v>
      </c>
      <c r="I171" s="107">
        <f t="shared" si="69"/>
        <v>5.1333333333333329</v>
      </c>
      <c r="J171" s="13">
        <f t="shared" si="70"/>
        <v>3.8807999999999998</v>
      </c>
      <c r="K171" s="1">
        <f t="shared" si="59"/>
        <v>13.970879999999999</v>
      </c>
      <c r="L171" s="1">
        <f t="shared" si="60"/>
        <v>4.2504</v>
      </c>
      <c r="M171" s="1"/>
      <c r="N171" s="1">
        <f t="shared" si="61"/>
        <v>4.62</v>
      </c>
      <c r="O171" s="1">
        <f t="shared" si="62"/>
        <v>16.632000000000001</v>
      </c>
    </row>
    <row r="172" spans="1:15" x14ac:dyDescent="0.2">
      <c r="A172">
        <v>165</v>
      </c>
      <c r="B172">
        <f t="shared" si="58"/>
        <v>20</v>
      </c>
      <c r="C172" t="str">
        <f t="shared" si="64"/>
        <v>Sunday</v>
      </c>
      <c r="D172" s="1">
        <f t="shared" ref="D172:D174" si="71">($D$175-D171)/($A$175-A171)+D171</f>
        <v>1.4300000000000002</v>
      </c>
      <c r="E172" s="1">
        <v>1.4300000000000002</v>
      </c>
      <c r="F172" s="1">
        <f t="shared" si="66"/>
        <v>1.2870000000000001</v>
      </c>
      <c r="G172" s="1">
        <f t="shared" si="67"/>
        <v>1.08108</v>
      </c>
      <c r="H172" s="1">
        <f t="shared" si="68"/>
        <v>1.08108</v>
      </c>
      <c r="I172" s="107">
        <f t="shared" si="69"/>
        <v>4.7666666666666666</v>
      </c>
      <c r="J172" s="13">
        <f t="shared" si="70"/>
        <v>3.6036000000000001</v>
      </c>
      <c r="K172" s="1">
        <f t="shared" si="59"/>
        <v>12.97296</v>
      </c>
      <c r="L172" s="1">
        <f t="shared" si="60"/>
        <v>3.9468000000000001</v>
      </c>
      <c r="M172" s="1"/>
      <c r="N172" s="1">
        <f t="shared" si="61"/>
        <v>4.29</v>
      </c>
      <c r="O172" s="1">
        <f t="shared" si="62"/>
        <v>15.444000000000001</v>
      </c>
    </row>
    <row r="173" spans="1:15" x14ac:dyDescent="0.2">
      <c r="A173">
        <v>166</v>
      </c>
      <c r="B173">
        <f t="shared" si="58"/>
        <v>21</v>
      </c>
      <c r="C173" t="str">
        <f t="shared" si="64"/>
        <v>Sunday</v>
      </c>
      <c r="D173" s="1">
        <f t="shared" si="71"/>
        <v>1.32</v>
      </c>
      <c r="E173" s="1">
        <v>1.32</v>
      </c>
      <c r="F173" s="1">
        <f t="shared" si="66"/>
        <v>1.1880000000000002</v>
      </c>
      <c r="G173" s="1">
        <f t="shared" si="67"/>
        <v>0.99792000000000014</v>
      </c>
      <c r="H173" s="1">
        <f t="shared" si="68"/>
        <v>0.99792000000000003</v>
      </c>
      <c r="I173" s="107">
        <f t="shared" si="69"/>
        <v>4.3999999999999995</v>
      </c>
      <c r="J173" s="13">
        <f t="shared" si="70"/>
        <v>3.3263999999999996</v>
      </c>
      <c r="K173" s="1">
        <f t="shared" si="59"/>
        <v>11.975039999999998</v>
      </c>
      <c r="L173" s="1">
        <f t="shared" si="60"/>
        <v>3.6431999999999998</v>
      </c>
      <c r="M173" s="1"/>
      <c r="N173" s="1">
        <f t="shared" si="61"/>
        <v>3.9599999999999995</v>
      </c>
      <c r="O173" s="1">
        <f t="shared" si="62"/>
        <v>14.255999999999998</v>
      </c>
    </row>
    <row r="174" spans="1:15" x14ac:dyDescent="0.2">
      <c r="A174">
        <v>167</v>
      </c>
      <c r="B174">
        <f t="shared" si="58"/>
        <v>22</v>
      </c>
      <c r="C174" t="str">
        <f t="shared" si="64"/>
        <v>Sunday</v>
      </c>
      <c r="D174" s="1">
        <f t="shared" si="71"/>
        <v>1.21</v>
      </c>
      <c r="E174" s="1">
        <v>1.21</v>
      </c>
      <c r="F174" s="1">
        <f t="shared" si="66"/>
        <v>1.089</v>
      </c>
      <c r="G174" s="1">
        <f t="shared" si="67"/>
        <v>0.91475999999999991</v>
      </c>
      <c r="H174" s="1">
        <f t="shared" si="68"/>
        <v>0.91476000000000002</v>
      </c>
      <c r="I174" s="107">
        <f t="shared" si="69"/>
        <v>4.0333333333333332</v>
      </c>
      <c r="J174" s="13">
        <f t="shared" si="70"/>
        <v>3.0491999999999999</v>
      </c>
      <c r="K174" s="1">
        <f t="shared" si="59"/>
        <v>10.977119999999999</v>
      </c>
      <c r="L174" s="1">
        <f t="shared" si="60"/>
        <v>3.3396000000000003</v>
      </c>
      <c r="M174" s="1"/>
      <c r="N174" s="1">
        <f t="shared" si="61"/>
        <v>3.63</v>
      </c>
      <c r="O174" s="1">
        <f t="shared" si="62"/>
        <v>13.068</v>
      </c>
    </row>
    <row r="175" spans="1:15" x14ac:dyDescent="0.2">
      <c r="A175">
        <v>168</v>
      </c>
      <c r="B175">
        <f t="shared" si="58"/>
        <v>23</v>
      </c>
      <c r="C175" t="str">
        <f t="shared" si="64"/>
        <v>Sunday</v>
      </c>
      <c r="D175" s="1">
        <v>1.1000000000000001</v>
      </c>
      <c r="E175" s="1">
        <v>1.1000000000000001</v>
      </c>
      <c r="F175" s="1">
        <f t="shared" si="66"/>
        <v>0.9900000000000001</v>
      </c>
      <c r="G175" s="1">
        <f t="shared" si="67"/>
        <v>0.83160000000000001</v>
      </c>
      <c r="H175" s="1">
        <f t="shared" si="68"/>
        <v>0.83160000000000012</v>
      </c>
      <c r="I175" s="107">
        <f t="shared" si="69"/>
        <v>3.6666666666666665</v>
      </c>
      <c r="J175" s="13">
        <f t="shared" si="70"/>
        <v>2.7719999999999998</v>
      </c>
      <c r="K175" s="1">
        <f t="shared" si="59"/>
        <v>9.9791999999999987</v>
      </c>
      <c r="L175" s="1">
        <f t="shared" si="60"/>
        <v>3.036</v>
      </c>
      <c r="M175" s="1"/>
      <c r="N175" s="1">
        <f t="shared" si="61"/>
        <v>3.3</v>
      </c>
      <c r="O175" s="1">
        <f t="shared" si="62"/>
        <v>11.879999999999999</v>
      </c>
    </row>
    <row r="176" spans="1:15" x14ac:dyDescent="0.2">
      <c r="D176" s="1">
        <f>SUM(D8:D175)</f>
        <v>222.40000000000006</v>
      </c>
      <c r="E176" s="1">
        <f>SUM(E8:E175)</f>
        <v>221.00342241092247</v>
      </c>
      <c r="G176" s="1">
        <f>SUM(G8:G175)</f>
        <v>167.07858734265733</v>
      </c>
      <c r="H176" s="1">
        <f>SUM(H8:H175)</f>
        <v>167.07858734265733</v>
      </c>
      <c r="J176" s="13">
        <f>SUM(J8:J175)</f>
        <v>556.92862447552477</v>
      </c>
      <c r="K176" s="33">
        <f>SUM(K8:K175)</f>
        <v>2004.9430481118879</v>
      </c>
      <c r="L176" s="33">
        <f>SUM(L8:L175)</f>
        <v>609.96944585414565</v>
      </c>
      <c r="M176" s="33"/>
      <c r="N176" s="13">
        <f>SUM(N8:N175)</f>
        <v>663.01026723276732</v>
      </c>
      <c r="O176" s="29">
        <f>SUM(O8:O175)</f>
        <v>2386.8369620379622</v>
      </c>
    </row>
  </sheetData>
  <mergeCells count="8">
    <mergeCell ref="H4:I4"/>
    <mergeCell ref="G1:H1"/>
    <mergeCell ref="N1:O1"/>
    <mergeCell ref="J1:K1"/>
    <mergeCell ref="L1:M1"/>
    <mergeCell ref="N2:O2"/>
    <mergeCell ref="L2:M2"/>
    <mergeCell ref="J2:K2"/>
  </mergeCells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5852-C0A5-C240-B72C-840228E79CCE}">
  <dimension ref="A1:K23"/>
  <sheetViews>
    <sheetView zoomScale="190" zoomScaleNormal="190" workbookViewId="0">
      <selection activeCell="C18" sqref="C18"/>
    </sheetView>
  </sheetViews>
  <sheetFormatPr baseColWidth="10" defaultRowHeight="16" x14ac:dyDescent="0.2"/>
  <cols>
    <col min="1" max="1" width="25.6640625" customWidth="1"/>
    <col min="2" max="2" width="16.33203125" customWidth="1"/>
    <col min="3" max="3" width="11.5" bestFit="1" customWidth="1"/>
    <col min="4" max="4" width="11.5" customWidth="1"/>
    <col min="5" max="5" width="13.1640625" bestFit="1" customWidth="1"/>
    <col min="6" max="6" width="13.1640625" customWidth="1"/>
    <col min="7" max="7" width="12.83203125" customWidth="1"/>
  </cols>
  <sheetData>
    <row r="1" spans="1:11" s="17" customFormat="1" x14ac:dyDescent="0.2">
      <c r="B1" s="116" t="s">
        <v>20</v>
      </c>
      <c r="C1" s="116"/>
      <c r="D1" s="22"/>
    </row>
    <row r="2" spans="1:11" s="22" customFormat="1" x14ac:dyDescent="0.2">
      <c r="B2" s="22" t="s">
        <v>14</v>
      </c>
      <c r="K2" s="22" t="s">
        <v>15</v>
      </c>
    </row>
    <row r="3" spans="1:11" s="22" customFormat="1" ht="18" customHeight="1" x14ac:dyDescent="0.2">
      <c r="B3" s="22" t="s">
        <v>16</v>
      </c>
      <c r="K3" s="22" t="str">
        <f>B3</f>
        <v>MWh/day</v>
      </c>
    </row>
    <row r="4" spans="1:11" x14ac:dyDescent="0.2">
      <c r="A4" s="18" t="s">
        <v>0</v>
      </c>
      <c r="B4" s="13">
        <f>SUM('DC Cooler Duty'!J8:J31)</f>
        <v>87.800999999999974</v>
      </c>
      <c r="K4" s="13">
        <f>SUM('DC Cooler Duty'!N8:N31)</f>
        <v>104.52500000000001</v>
      </c>
    </row>
    <row r="5" spans="1:11" x14ac:dyDescent="0.2">
      <c r="A5" s="18" t="s">
        <v>1</v>
      </c>
      <c r="B5" s="13">
        <f>SUM('DC Cooler Duty'!J32:J55)</f>
        <v>84.211200000000005</v>
      </c>
      <c r="K5" s="13">
        <f>SUM('DC Cooler Duty'!N32:N55)</f>
        <v>100.25142857142859</v>
      </c>
    </row>
    <row r="6" spans="1:11" x14ac:dyDescent="0.2">
      <c r="A6" s="18" t="s">
        <v>2</v>
      </c>
      <c r="B6" s="13">
        <f>SUM('DC Cooler Duty'!J56:J79)</f>
        <v>86.567815384615358</v>
      </c>
      <c r="K6" s="13">
        <f>SUM('DC Cooler Duty'!N56:N79)</f>
        <v>103.05692307692304</v>
      </c>
    </row>
    <row r="7" spans="1:11" x14ac:dyDescent="0.2">
      <c r="A7" s="18" t="s">
        <v>3</v>
      </c>
      <c r="B7" s="13">
        <f>SUM('DC Cooler Duty'!J80:J103)</f>
        <v>79.978499999999968</v>
      </c>
      <c r="K7" s="13">
        <f>SUM('DC Cooler Duty'!N80:N103)</f>
        <v>95.212499999999991</v>
      </c>
    </row>
    <row r="8" spans="1:11" x14ac:dyDescent="0.2">
      <c r="A8" s="18" t="s">
        <v>4</v>
      </c>
      <c r="B8" s="13">
        <f>SUM('DC Cooler Duty'!J104:J127)</f>
        <v>73.102909090909108</v>
      </c>
      <c r="K8" s="13">
        <f>SUM('DC Cooler Duty'!N104:N127)</f>
        <v>87.027272727272731</v>
      </c>
    </row>
    <row r="9" spans="1:11" x14ac:dyDescent="0.2">
      <c r="A9" s="18" t="s">
        <v>5</v>
      </c>
      <c r="B9" s="13">
        <f>SUM('DC Cooler Duty'!J128:J151)</f>
        <v>71.55719999999998</v>
      </c>
      <c r="K9" s="13">
        <f>SUM('DC Cooler Duty'!N128:N151)</f>
        <v>85.187142857142859</v>
      </c>
    </row>
    <row r="10" spans="1:11" x14ac:dyDescent="0.2">
      <c r="A10" s="18" t="s">
        <v>6</v>
      </c>
      <c r="B10" s="21">
        <f>SUM('DC Cooler Duty'!J152:J175)</f>
        <v>73.710000000000008</v>
      </c>
      <c r="K10" s="21">
        <f>SUM('DC Cooler Duty'!N152:N175)</f>
        <v>87.75</v>
      </c>
    </row>
    <row r="11" spans="1:11" s="17" customFormat="1" x14ac:dyDescent="0.2">
      <c r="A11" s="19" t="s">
        <v>17</v>
      </c>
      <c r="B11" s="20">
        <f>SUM(B4:B10)</f>
        <v>556.92862447552432</v>
      </c>
      <c r="C11" s="20"/>
      <c r="D11" s="20"/>
      <c r="K11" s="20">
        <f>SUM(K4:K10)</f>
        <v>663.01026723276721</v>
      </c>
    </row>
    <row r="13" spans="1:11" ht="23" customHeight="1" x14ac:dyDescent="0.2">
      <c r="A13" s="23" t="s">
        <v>25</v>
      </c>
      <c r="B13" s="25" t="s">
        <v>19</v>
      </c>
      <c r="C13" s="13">
        <f>MAX(B4:B10)</f>
        <v>87.800999999999974</v>
      </c>
      <c r="D13" s="13"/>
      <c r="E13" s="24" t="s">
        <v>16</v>
      </c>
    </row>
    <row r="14" spans="1:11" ht="23" customHeight="1" x14ac:dyDescent="0.2">
      <c r="A14" s="23"/>
      <c r="B14" s="25"/>
      <c r="C14" s="29">
        <f>C13*3600</f>
        <v>316083.59999999992</v>
      </c>
      <c r="D14" s="29"/>
      <c r="E14" s="24" t="s">
        <v>100</v>
      </c>
    </row>
    <row r="15" spans="1:11" ht="30" customHeight="1" x14ac:dyDescent="0.2">
      <c r="A15" s="26" t="s">
        <v>24</v>
      </c>
      <c r="B15" s="25" t="s">
        <v>21</v>
      </c>
      <c r="C15">
        <v>10</v>
      </c>
      <c r="E15" s="25" t="s">
        <v>22</v>
      </c>
      <c r="G15" t="s">
        <v>30</v>
      </c>
    </row>
    <row r="16" spans="1:11" ht="17" x14ac:dyDescent="0.25">
      <c r="A16" t="s">
        <v>23</v>
      </c>
      <c r="B16" s="27" t="s">
        <v>26</v>
      </c>
      <c r="C16">
        <v>4.18</v>
      </c>
      <c r="E16" s="27" t="s">
        <v>35</v>
      </c>
      <c r="F16" t="s">
        <v>98</v>
      </c>
      <c r="G16" s="29">
        <f>C13*1000*3600</f>
        <v>316083599.99999988</v>
      </c>
    </row>
    <row r="18" spans="1:7" ht="18" x14ac:dyDescent="0.25">
      <c r="A18" t="s">
        <v>27</v>
      </c>
      <c r="B18" s="25" t="s">
        <v>29</v>
      </c>
      <c r="C18" s="29">
        <f>C14/(C16*C15)</f>
        <v>7561.8086124401898</v>
      </c>
      <c r="D18" s="29"/>
      <c r="E18" s="27" t="s">
        <v>99</v>
      </c>
      <c r="F18" s="28" t="s">
        <v>28</v>
      </c>
      <c r="G18" s="29">
        <f>G16/C16/C15</f>
        <v>7561808.6124401893</v>
      </c>
    </row>
    <row r="19" spans="1:7" ht="19" x14ac:dyDescent="0.2">
      <c r="A19" s="18" t="s">
        <v>31</v>
      </c>
      <c r="C19" s="51">
        <f>G18/1000</f>
        <v>7561.8086124401898</v>
      </c>
      <c r="D19" s="51"/>
      <c r="E19" t="s">
        <v>32</v>
      </c>
      <c r="F19" t="s">
        <v>33</v>
      </c>
    </row>
    <row r="20" spans="1:7" x14ac:dyDescent="0.2">
      <c r="A20" s="18" t="s">
        <v>34</v>
      </c>
      <c r="C20" s="51">
        <f>C19^(1/3)</f>
        <v>19.627962839836925</v>
      </c>
      <c r="D20" s="51"/>
      <c r="E20" t="s">
        <v>29</v>
      </c>
    </row>
    <row r="23" spans="1:7" x14ac:dyDescent="0.2">
      <c r="E23" s="30"/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739C-019F-D949-91D7-369251AA0C71}">
  <dimension ref="B1:G24"/>
  <sheetViews>
    <sheetView zoomScale="130" zoomScaleNormal="130" workbookViewId="0">
      <selection activeCell="F3" sqref="F3"/>
    </sheetView>
  </sheetViews>
  <sheetFormatPr baseColWidth="10" defaultRowHeight="16" x14ac:dyDescent="0.2"/>
  <cols>
    <col min="2" max="2" width="22.83203125" customWidth="1"/>
    <col min="6" max="6" width="11.5" customWidth="1"/>
  </cols>
  <sheetData>
    <row r="1" spans="2:6" x14ac:dyDescent="0.2">
      <c r="B1" t="s">
        <v>36</v>
      </c>
      <c r="C1">
        <v>10</v>
      </c>
      <c r="D1" t="s">
        <v>37</v>
      </c>
    </row>
    <row r="2" spans="2:6" x14ac:dyDescent="0.2">
      <c r="B2" t="s">
        <v>38</v>
      </c>
      <c r="C2">
        <v>35</v>
      </c>
      <c r="D2" t="s">
        <v>37</v>
      </c>
    </row>
    <row r="3" spans="2:6" x14ac:dyDescent="0.2">
      <c r="B3" t="s">
        <v>39</v>
      </c>
      <c r="C3">
        <v>5</v>
      </c>
      <c r="D3" t="s">
        <v>37</v>
      </c>
    </row>
    <row r="4" spans="2:6" x14ac:dyDescent="0.2">
      <c r="B4" t="s">
        <v>40</v>
      </c>
      <c r="C4">
        <v>2</v>
      </c>
      <c r="D4" t="s">
        <v>37</v>
      </c>
    </row>
    <row r="5" spans="2:6" ht="17" x14ac:dyDescent="0.2">
      <c r="B5" s="26" t="s">
        <v>41</v>
      </c>
      <c r="C5" s="31">
        <v>0</v>
      </c>
    </row>
    <row r="6" spans="2:6" x14ac:dyDescent="0.2">
      <c r="E6" t="s">
        <v>42</v>
      </c>
    </row>
    <row r="8" spans="2:6" x14ac:dyDescent="0.2">
      <c r="D8" t="s">
        <v>43</v>
      </c>
      <c r="E8" t="s">
        <v>44</v>
      </c>
      <c r="F8" s="27" t="s">
        <v>45</v>
      </c>
    </row>
    <row r="9" spans="2:6" x14ac:dyDescent="0.2">
      <c r="B9" t="s">
        <v>46</v>
      </c>
      <c r="C9" t="s">
        <v>47</v>
      </c>
      <c r="D9">
        <v>22</v>
      </c>
      <c r="E9">
        <f>D9</f>
        <v>22</v>
      </c>
      <c r="F9">
        <f>D9</f>
        <v>22</v>
      </c>
    </row>
    <row r="10" spans="2:6" x14ac:dyDescent="0.2">
      <c r="B10" t="s">
        <v>48</v>
      </c>
      <c r="C10" t="s">
        <v>47</v>
      </c>
      <c r="D10" s="13"/>
      <c r="F10" s="13">
        <f>SQRT(F9*F11)</f>
        <v>15.556349186104045</v>
      </c>
    </row>
    <row r="11" spans="2:6" x14ac:dyDescent="0.2">
      <c r="B11" t="s">
        <v>49</v>
      </c>
      <c r="C11" t="s">
        <v>47</v>
      </c>
      <c r="D11">
        <v>11</v>
      </c>
      <c r="E11">
        <f>D11</f>
        <v>11</v>
      </c>
      <c r="F11">
        <f>D11</f>
        <v>11</v>
      </c>
    </row>
    <row r="12" spans="2:6" x14ac:dyDescent="0.2">
      <c r="B12" t="s">
        <v>50</v>
      </c>
      <c r="C12" t="s">
        <v>51</v>
      </c>
      <c r="E12">
        <v>260</v>
      </c>
      <c r="F12">
        <f>E12</f>
        <v>260</v>
      </c>
    </row>
    <row r="13" spans="2:6" x14ac:dyDescent="0.2">
      <c r="B13" t="s">
        <v>52</v>
      </c>
      <c r="C13" t="s">
        <v>51</v>
      </c>
      <c r="E13">
        <f>E12</f>
        <v>260</v>
      </c>
      <c r="F13">
        <f>E12</f>
        <v>260</v>
      </c>
    </row>
    <row r="14" spans="2:6" x14ac:dyDescent="0.2">
      <c r="B14" t="s">
        <v>53</v>
      </c>
      <c r="C14" t="s">
        <v>51</v>
      </c>
      <c r="F14">
        <v>438</v>
      </c>
    </row>
    <row r="15" spans="2:6" x14ac:dyDescent="0.2">
      <c r="B15" t="s">
        <v>54</v>
      </c>
      <c r="C15" t="s">
        <v>51</v>
      </c>
      <c r="E15">
        <v>448</v>
      </c>
    </row>
    <row r="16" spans="2:6" x14ac:dyDescent="0.2">
      <c r="B16" t="s">
        <v>55</v>
      </c>
      <c r="C16" t="str">
        <f>C15</f>
        <v>kJ/kg</v>
      </c>
      <c r="F16">
        <v>430</v>
      </c>
    </row>
    <row r="17" spans="2:7" x14ac:dyDescent="0.2">
      <c r="B17" t="s">
        <v>56</v>
      </c>
      <c r="C17" t="s">
        <v>51</v>
      </c>
      <c r="F17">
        <v>439</v>
      </c>
    </row>
    <row r="18" spans="2:7" x14ac:dyDescent="0.2">
      <c r="B18" t="s">
        <v>57</v>
      </c>
      <c r="C18" t="s">
        <v>51</v>
      </c>
      <c r="E18">
        <v>432</v>
      </c>
      <c r="F18">
        <f>E18</f>
        <v>432</v>
      </c>
    </row>
    <row r="19" spans="2:7" x14ac:dyDescent="0.2">
      <c r="B19" t="s">
        <v>58</v>
      </c>
      <c r="C19" t="s">
        <v>37</v>
      </c>
      <c r="F19">
        <v>22</v>
      </c>
    </row>
    <row r="20" spans="2:7" x14ac:dyDescent="0.2">
      <c r="B20" t="s">
        <v>61</v>
      </c>
      <c r="C20" t="s">
        <v>37</v>
      </c>
      <c r="F20">
        <v>29</v>
      </c>
    </row>
    <row r="21" spans="2:7" x14ac:dyDescent="0.2">
      <c r="B21" t="s">
        <v>59</v>
      </c>
      <c r="C21" t="s">
        <v>37</v>
      </c>
      <c r="F21">
        <f>C1+C3</f>
        <v>15</v>
      </c>
    </row>
    <row r="22" spans="2:7" x14ac:dyDescent="0.2">
      <c r="B22" t="s">
        <v>62</v>
      </c>
      <c r="C22" t="s">
        <v>37</v>
      </c>
      <c r="F22">
        <v>41</v>
      </c>
    </row>
    <row r="23" spans="2:7" x14ac:dyDescent="0.2">
      <c r="B23" t="s">
        <v>60</v>
      </c>
      <c r="E23" s="1">
        <f>(E18-E12)/(E15-E18)</f>
        <v>10.75</v>
      </c>
      <c r="F23" s="1">
        <f>(F18-F12)/((F17-F18)+(F14-F16))</f>
        <v>11.466666666666667</v>
      </c>
      <c r="G23" s="32">
        <f>1-E23/F23</f>
        <v>6.25E-2</v>
      </c>
    </row>
    <row r="24" spans="2:7" x14ac:dyDescent="0.2">
      <c r="G24" s="3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66A0-98AC-4448-8753-5BDD87D92A01}">
  <dimension ref="A1:M171"/>
  <sheetViews>
    <sheetView zoomScale="140" zoomScaleNormal="140" workbookViewId="0">
      <selection activeCell="C4" sqref="C4"/>
    </sheetView>
  </sheetViews>
  <sheetFormatPr baseColWidth="10" defaultRowHeight="16" x14ac:dyDescent="0.2"/>
  <cols>
    <col min="3" max="3" width="12.33203125" customWidth="1"/>
    <col min="4" max="4" width="13.5" customWidth="1"/>
    <col min="5" max="5" width="14.5" customWidth="1"/>
    <col min="6" max="6" width="15.33203125" customWidth="1"/>
    <col min="7" max="7" width="14.6640625" customWidth="1"/>
    <col min="8" max="8" width="11.83203125" customWidth="1"/>
    <col min="9" max="9" width="12.83203125" customWidth="1"/>
    <col min="11" max="11" width="14.5" bestFit="1" customWidth="1"/>
    <col min="13" max="13" width="20.33203125" customWidth="1"/>
  </cols>
  <sheetData>
    <row r="1" spans="1:13" s="17" customFormat="1" ht="51" x14ac:dyDescent="0.2">
      <c r="B1" s="36" t="s">
        <v>70</v>
      </c>
      <c r="C1" s="36" t="s">
        <v>71</v>
      </c>
      <c r="D1" s="36" t="s">
        <v>73</v>
      </c>
      <c r="E1" s="36" t="s">
        <v>74</v>
      </c>
      <c r="F1" s="36" t="s">
        <v>75</v>
      </c>
      <c r="G1" s="36" t="s">
        <v>76</v>
      </c>
      <c r="H1" s="36" t="s">
        <v>77</v>
      </c>
      <c r="I1" s="40" t="s">
        <v>78</v>
      </c>
    </row>
    <row r="2" spans="1:13" s="38" customFormat="1" ht="43" customHeight="1" x14ac:dyDescent="0.2">
      <c r="B2" s="37"/>
      <c r="C2" s="39" t="s">
        <v>79</v>
      </c>
      <c r="D2" s="39" t="s">
        <v>80</v>
      </c>
      <c r="E2" s="39" t="s">
        <v>81</v>
      </c>
      <c r="F2" s="39" t="s">
        <v>82</v>
      </c>
      <c r="G2" s="39" t="s">
        <v>83</v>
      </c>
    </row>
    <row r="3" spans="1:13" s="22" customFormat="1" x14ac:dyDescent="0.2">
      <c r="A3" s="22" t="s">
        <v>7</v>
      </c>
      <c r="B3" s="22" t="s">
        <v>63</v>
      </c>
      <c r="C3" s="22" t="s">
        <v>72</v>
      </c>
      <c r="D3" s="22" t="s">
        <v>63</v>
      </c>
      <c r="E3" s="22" t="s">
        <v>63</v>
      </c>
      <c r="F3" s="22" t="s">
        <v>63</v>
      </c>
      <c r="G3" s="22" t="s">
        <v>63</v>
      </c>
      <c r="H3" s="22" t="s">
        <v>63</v>
      </c>
    </row>
    <row r="4" spans="1:13" x14ac:dyDescent="0.2">
      <c r="A4">
        <f>'DC Cooler Duty'!A8</f>
        <v>1</v>
      </c>
      <c r="B4" s="33">
        <f>'DC Cooler Duty'!K8</f>
        <v>7.7111999999999998</v>
      </c>
      <c r="C4" s="1">
        <f>B4/('R410a Enthalpy'!$F$18-'R410a Enthalpy'!$F$12)</f>
        <v>4.4832558139534885E-2</v>
      </c>
      <c r="D4" s="1">
        <f>C4*('R410a Enthalpy'!$F$17-'R410a Enthalpy'!$F$16)</f>
        <v>0.40349302325581399</v>
      </c>
      <c r="E4" s="35">
        <f>C4*('R410a Enthalpy'!$F$17-'R410a Enthalpy'!$F$18)</f>
        <v>0.31382790697674418</v>
      </c>
      <c r="F4" s="1">
        <f>C4*('R410a Enthalpy'!$F$14-'R410a Enthalpy'!$F$16)</f>
        <v>0.35866046511627908</v>
      </c>
      <c r="G4" s="1">
        <f>E4+F4</f>
        <v>0.67248837209302326</v>
      </c>
      <c r="H4" s="1">
        <f>C4*('R410a Enthalpy'!$E$15-'R410a Enthalpy'!$E$18)</f>
        <v>0.71732093023255816</v>
      </c>
      <c r="I4" s="32">
        <f>1-(G4/H4)</f>
        <v>6.25E-2</v>
      </c>
      <c r="K4" s="1"/>
      <c r="M4" s="41"/>
    </row>
    <row r="5" spans="1:13" x14ac:dyDescent="0.2">
      <c r="A5">
        <f>'DC Cooler Duty'!A9</f>
        <v>2</v>
      </c>
      <c r="B5" s="33">
        <f>'DC Cooler Duty'!K9</f>
        <v>7.2576000000000001</v>
      </c>
      <c r="C5" s="1">
        <f>B5/('R410a Enthalpy'!$F$18-'R410a Enthalpy'!$F$12)</f>
        <v>4.2195348837209302E-2</v>
      </c>
      <c r="D5" s="1">
        <f>C5*('R410a Enthalpy'!$F$17-'R410a Enthalpy'!$F$16)</f>
        <v>0.37975813953488374</v>
      </c>
      <c r="E5" s="35">
        <f>C5*('R410a Enthalpy'!$F$17-'R410a Enthalpy'!$F$18)</f>
        <v>0.2953674418604651</v>
      </c>
      <c r="F5" s="1">
        <f>C5*('R410a Enthalpy'!$F$14-'R410a Enthalpy'!$F$16)</f>
        <v>0.33756279069767442</v>
      </c>
      <c r="G5" s="1">
        <f t="shared" ref="G5:G68" si="0">E5+F5</f>
        <v>0.63293023255813952</v>
      </c>
      <c r="H5" s="1">
        <f>C5*('R410a Enthalpy'!$E$15-'R410a Enthalpy'!$E$18)</f>
        <v>0.67512558139534884</v>
      </c>
      <c r="I5" s="32">
        <f t="shared" ref="I5:I68" si="1">1-(G5/H5)</f>
        <v>6.25E-2</v>
      </c>
      <c r="M5" s="41"/>
    </row>
    <row r="6" spans="1:13" x14ac:dyDescent="0.2">
      <c r="A6">
        <f>'DC Cooler Duty'!A10</f>
        <v>3</v>
      </c>
      <c r="B6" s="33">
        <f>'DC Cooler Duty'!K10</f>
        <v>7.7111999999999998</v>
      </c>
      <c r="C6" s="1">
        <f>B6/('R410a Enthalpy'!$F$18-'R410a Enthalpy'!$F$12)</f>
        <v>4.4832558139534885E-2</v>
      </c>
      <c r="D6" s="1">
        <f>C6*('R410a Enthalpy'!$F$17-'R410a Enthalpy'!$F$16)</f>
        <v>0.40349302325581399</v>
      </c>
      <c r="E6" s="35">
        <f>C6*('R410a Enthalpy'!$F$17-'R410a Enthalpy'!$F$18)</f>
        <v>0.31382790697674418</v>
      </c>
      <c r="F6" s="1">
        <f>C6*('R410a Enthalpy'!$F$14-'R410a Enthalpy'!$F$16)</f>
        <v>0.35866046511627908</v>
      </c>
      <c r="G6" s="1">
        <f t="shared" si="0"/>
        <v>0.67248837209302326</v>
      </c>
      <c r="H6" s="1">
        <f>C6*('R410a Enthalpy'!$E$15-'R410a Enthalpy'!$E$18)</f>
        <v>0.71732093023255816</v>
      </c>
      <c r="I6" s="32">
        <f t="shared" si="1"/>
        <v>6.25E-2</v>
      </c>
    </row>
    <row r="7" spans="1:13" x14ac:dyDescent="0.2">
      <c r="A7">
        <f>'DC Cooler Duty'!A11</f>
        <v>4</v>
      </c>
      <c r="B7" s="33">
        <f>'DC Cooler Duty'!K11</f>
        <v>8.1647999999999996</v>
      </c>
      <c r="C7" s="1">
        <f>B7/('R410a Enthalpy'!$F$18-'R410a Enthalpy'!$F$12)</f>
        <v>4.7469767441860461E-2</v>
      </c>
      <c r="D7" s="1">
        <f>C7*('R410a Enthalpy'!$F$17-'R410a Enthalpy'!$F$16)</f>
        <v>0.42722790697674418</v>
      </c>
      <c r="E7" s="35">
        <f>C7*('R410a Enthalpy'!$F$17-'R410a Enthalpy'!$F$18)</f>
        <v>0.3322883720930232</v>
      </c>
      <c r="F7" s="1">
        <f>C7*('R410a Enthalpy'!$F$14-'R410a Enthalpy'!$F$16)</f>
        <v>0.37975813953488369</v>
      </c>
      <c r="G7" s="1">
        <f t="shared" si="0"/>
        <v>0.71204651162790689</v>
      </c>
      <c r="H7" s="1">
        <f>C7*('R410a Enthalpy'!$E$15-'R410a Enthalpy'!$E$18)</f>
        <v>0.75951627906976737</v>
      </c>
      <c r="I7" s="32">
        <f t="shared" si="1"/>
        <v>6.25E-2</v>
      </c>
    </row>
    <row r="8" spans="1:13" x14ac:dyDescent="0.2">
      <c r="A8">
        <f>'DC Cooler Duty'!A12</f>
        <v>5</v>
      </c>
      <c r="B8" s="33">
        <f>'DC Cooler Duty'!K12</f>
        <v>9.2988</v>
      </c>
      <c r="C8" s="1">
        <f>B8/('R410a Enthalpy'!$F$18-'R410a Enthalpy'!$F$12)</f>
        <v>5.4062790697674418E-2</v>
      </c>
      <c r="D8" s="1">
        <f>C8*('R410a Enthalpy'!$F$17-'R410a Enthalpy'!$F$16)</f>
        <v>0.48656511627906973</v>
      </c>
      <c r="E8" s="35">
        <f>C8*('R410a Enthalpy'!$F$17-'R410a Enthalpy'!$F$18)</f>
        <v>0.37843953488372095</v>
      </c>
      <c r="F8" s="1">
        <f>C8*('R410a Enthalpy'!$F$14-'R410a Enthalpy'!$F$16)</f>
        <v>0.43250232558139534</v>
      </c>
      <c r="G8" s="1">
        <f t="shared" si="0"/>
        <v>0.81094186046511629</v>
      </c>
      <c r="H8" s="1">
        <f>C8*('R410a Enthalpy'!$E$15-'R410a Enthalpy'!$E$18)</f>
        <v>0.86500465116279068</v>
      </c>
      <c r="I8" s="32">
        <f t="shared" si="1"/>
        <v>6.25E-2</v>
      </c>
    </row>
    <row r="9" spans="1:13" x14ac:dyDescent="0.2">
      <c r="A9">
        <f>'DC Cooler Duty'!A13</f>
        <v>6</v>
      </c>
      <c r="B9" s="33">
        <f>'DC Cooler Duty'!K13</f>
        <v>9.9791999999999987</v>
      </c>
      <c r="C9" s="1">
        <f>B9/('R410a Enthalpy'!$F$18-'R410a Enthalpy'!$F$12)</f>
        <v>5.8018604651162785E-2</v>
      </c>
      <c r="D9" s="1">
        <f>C9*('R410a Enthalpy'!$F$17-'R410a Enthalpy'!$F$16)</f>
        <v>0.52216744186046504</v>
      </c>
      <c r="E9" s="35">
        <f>C9*('R410a Enthalpy'!$F$17-'R410a Enthalpy'!$F$18)</f>
        <v>0.40613023255813951</v>
      </c>
      <c r="F9" s="1">
        <f>C9*('R410a Enthalpy'!$F$14-'R410a Enthalpy'!$F$16)</f>
        <v>0.46414883720930228</v>
      </c>
      <c r="G9" s="1">
        <f t="shared" si="0"/>
        <v>0.87027906976744185</v>
      </c>
      <c r="H9" s="1">
        <f>C9*('R410a Enthalpy'!$E$15-'R410a Enthalpy'!$E$18)</f>
        <v>0.92829767441860456</v>
      </c>
      <c r="I9" s="32">
        <f t="shared" si="1"/>
        <v>6.2499999999999889E-2</v>
      </c>
    </row>
    <row r="10" spans="1:13" x14ac:dyDescent="0.2">
      <c r="A10">
        <f>'DC Cooler Duty'!A14</f>
        <v>7</v>
      </c>
      <c r="B10" s="33">
        <f>'DC Cooler Duty'!K14</f>
        <v>10.659599999999998</v>
      </c>
      <c r="C10" s="1">
        <f>B10/('R410a Enthalpy'!$F$18-'R410a Enthalpy'!$F$12)</f>
        <v>6.1974418604651145E-2</v>
      </c>
      <c r="D10" s="1">
        <f>C10*('R410a Enthalpy'!$F$17-'R410a Enthalpy'!$F$16)</f>
        <v>0.55776976744186035</v>
      </c>
      <c r="E10" s="35">
        <f>C10*('R410a Enthalpy'!$F$17-'R410a Enthalpy'!$F$18)</f>
        <v>0.43382093023255802</v>
      </c>
      <c r="F10" s="1">
        <f>C10*('R410a Enthalpy'!$F$14-'R410a Enthalpy'!$F$16)</f>
        <v>0.49579534883720916</v>
      </c>
      <c r="G10" s="1">
        <f t="shared" si="0"/>
        <v>0.92961627906976718</v>
      </c>
      <c r="H10" s="1">
        <f>C10*('R410a Enthalpy'!$E$15-'R410a Enthalpy'!$E$18)</f>
        <v>0.99159069767441832</v>
      </c>
      <c r="I10" s="32">
        <f t="shared" si="1"/>
        <v>6.25E-2</v>
      </c>
    </row>
    <row r="11" spans="1:13" x14ac:dyDescent="0.2">
      <c r="A11">
        <f>'DC Cooler Duty'!A15</f>
        <v>8</v>
      </c>
      <c r="B11" s="33">
        <f>'DC Cooler Duty'!K15</f>
        <v>11.339999999999996</v>
      </c>
      <c r="C11" s="1">
        <f>B11/('R410a Enthalpy'!$F$18-'R410a Enthalpy'!$F$12)</f>
        <v>6.5930232558139512E-2</v>
      </c>
      <c r="D11" s="1">
        <f>C11*('R410a Enthalpy'!$F$17-'R410a Enthalpy'!$F$16)</f>
        <v>0.59337209302325555</v>
      </c>
      <c r="E11" s="35">
        <f>C11*('R410a Enthalpy'!$F$17-'R410a Enthalpy'!$F$18)</f>
        <v>0.46151162790697658</v>
      </c>
      <c r="F11" s="1">
        <f>C11*('R410a Enthalpy'!$F$14-'R410a Enthalpy'!$F$16)</f>
        <v>0.5274418604651161</v>
      </c>
      <c r="G11" s="1">
        <f t="shared" si="0"/>
        <v>0.98895348837209274</v>
      </c>
      <c r="H11" s="1">
        <f>C11*('R410a Enthalpy'!$E$15-'R410a Enthalpy'!$E$18)</f>
        <v>1.0548837209302322</v>
      </c>
      <c r="I11" s="32">
        <f t="shared" si="1"/>
        <v>6.25E-2</v>
      </c>
    </row>
    <row r="12" spans="1:13" x14ac:dyDescent="0.2">
      <c r="A12">
        <f>'DC Cooler Duty'!A16</f>
        <v>9</v>
      </c>
      <c r="B12" s="33">
        <f>'DC Cooler Duty'!K16</f>
        <v>12.020399999999997</v>
      </c>
      <c r="C12" s="1">
        <f>B12/('R410a Enthalpy'!$F$18-'R410a Enthalpy'!$F$12)</f>
        <v>6.9886046511627886E-2</v>
      </c>
      <c r="D12" s="1">
        <f>C12*('R410a Enthalpy'!$F$17-'R410a Enthalpy'!$F$16)</f>
        <v>0.62897441860465098</v>
      </c>
      <c r="E12" s="35">
        <f>C12*('R410a Enthalpy'!$F$17-'R410a Enthalpy'!$F$18)</f>
        <v>0.4892023255813952</v>
      </c>
      <c r="F12" s="1">
        <f>C12*('R410a Enthalpy'!$F$14-'R410a Enthalpy'!$F$16)</f>
        <v>0.55908837209302309</v>
      </c>
      <c r="G12" s="1">
        <f t="shared" si="0"/>
        <v>1.0482906976744184</v>
      </c>
      <c r="H12" s="1">
        <f>C12*('R410a Enthalpy'!$E$15-'R410a Enthalpy'!$E$18)</f>
        <v>1.1181767441860462</v>
      </c>
      <c r="I12" s="32">
        <f t="shared" si="1"/>
        <v>6.2499999999999889E-2</v>
      </c>
    </row>
    <row r="13" spans="1:13" x14ac:dyDescent="0.2">
      <c r="A13">
        <f>'DC Cooler Duty'!A17</f>
        <v>10</v>
      </c>
      <c r="B13" s="33">
        <f>'DC Cooler Duty'!K17</f>
        <v>12.700799999999996</v>
      </c>
      <c r="C13" s="1">
        <f>B13/('R410a Enthalpy'!$F$18-'R410a Enthalpy'!$F$12)</f>
        <v>7.384186046511626E-2</v>
      </c>
      <c r="D13" s="1">
        <f>C13*('R410a Enthalpy'!$F$17-'R410a Enthalpy'!$F$16)</f>
        <v>0.6645767441860464</v>
      </c>
      <c r="E13" s="35">
        <f>C13*('R410a Enthalpy'!$F$17-'R410a Enthalpy'!$F$18)</f>
        <v>0.51689302325581377</v>
      </c>
      <c r="F13" s="1">
        <f>C13*('R410a Enthalpy'!$F$14-'R410a Enthalpy'!$F$16)</f>
        <v>0.59073488372093008</v>
      </c>
      <c r="G13" s="1">
        <f t="shared" si="0"/>
        <v>1.1076279069767438</v>
      </c>
      <c r="H13" s="1">
        <f>C13*('R410a Enthalpy'!$E$15-'R410a Enthalpy'!$E$18)</f>
        <v>1.1814697674418602</v>
      </c>
      <c r="I13" s="32">
        <f t="shared" si="1"/>
        <v>6.25E-2</v>
      </c>
    </row>
    <row r="14" spans="1:13" x14ac:dyDescent="0.2">
      <c r="A14">
        <f>'DC Cooler Duty'!A18</f>
        <v>11</v>
      </c>
      <c r="B14" s="33">
        <f>'DC Cooler Duty'!K18</f>
        <v>13.381199999999996</v>
      </c>
      <c r="C14" s="1">
        <f>B14/('R410a Enthalpy'!$F$18-'R410a Enthalpy'!$F$12)</f>
        <v>7.7797674418604634E-2</v>
      </c>
      <c r="D14" s="1">
        <f>C14*('R410a Enthalpy'!$F$17-'R410a Enthalpy'!$F$16)</f>
        <v>0.70017906976744171</v>
      </c>
      <c r="E14" s="35">
        <f>C14*('R410a Enthalpy'!$F$17-'R410a Enthalpy'!$F$18)</f>
        <v>0.54458372093023244</v>
      </c>
      <c r="F14" s="1">
        <f>C14*('R410a Enthalpy'!$F$14-'R410a Enthalpy'!$F$16)</f>
        <v>0.62238139534883707</v>
      </c>
      <c r="G14" s="1">
        <f t="shared" si="0"/>
        <v>1.1669651162790695</v>
      </c>
      <c r="H14" s="1">
        <f>C14*('R410a Enthalpy'!$E$15-'R410a Enthalpy'!$E$18)</f>
        <v>1.2447627906976741</v>
      </c>
      <c r="I14" s="32">
        <f t="shared" si="1"/>
        <v>6.25E-2</v>
      </c>
    </row>
    <row r="15" spans="1:13" x14ac:dyDescent="0.2">
      <c r="A15">
        <f>'DC Cooler Duty'!A19</f>
        <v>12</v>
      </c>
      <c r="B15" s="33">
        <f>'DC Cooler Duty'!K19</f>
        <v>14.061599999999997</v>
      </c>
      <c r="C15" s="1">
        <f>B15/('R410a Enthalpy'!$F$18-'R410a Enthalpy'!$F$12)</f>
        <v>8.1753488372093008E-2</v>
      </c>
      <c r="D15" s="1">
        <f>C15*('R410a Enthalpy'!$F$17-'R410a Enthalpy'!$F$16)</f>
        <v>0.73578139534883702</v>
      </c>
      <c r="E15" s="35">
        <f>C15*('R410a Enthalpy'!$F$17-'R410a Enthalpy'!$F$18)</f>
        <v>0.57227441860465111</v>
      </c>
      <c r="F15" s="1">
        <f>C15*('R410a Enthalpy'!$F$14-'R410a Enthalpy'!$F$16)</f>
        <v>0.65402790697674407</v>
      </c>
      <c r="G15" s="1">
        <f t="shared" si="0"/>
        <v>1.2263023255813952</v>
      </c>
      <c r="H15" s="1">
        <f>C15*('R410a Enthalpy'!$E$15-'R410a Enthalpy'!$E$18)</f>
        <v>1.3080558139534881</v>
      </c>
      <c r="I15" s="32">
        <f t="shared" si="1"/>
        <v>6.25E-2</v>
      </c>
    </row>
    <row r="16" spans="1:13" x14ac:dyDescent="0.2">
      <c r="A16">
        <f>'DC Cooler Duty'!A20</f>
        <v>13</v>
      </c>
      <c r="B16" s="33">
        <f>'DC Cooler Duty'!K20</f>
        <v>14.741999999999999</v>
      </c>
      <c r="C16" s="1">
        <f>B16/('R410a Enthalpy'!$F$18-'R410a Enthalpy'!$F$12)</f>
        <v>8.5709302325581396E-2</v>
      </c>
      <c r="D16" s="1">
        <f>C16*('R410a Enthalpy'!$F$17-'R410a Enthalpy'!$F$16)</f>
        <v>0.77138372093023255</v>
      </c>
      <c r="E16" s="35">
        <f>C16*('R410a Enthalpy'!$F$17-'R410a Enthalpy'!$F$18)</f>
        <v>0.59996511627906979</v>
      </c>
      <c r="F16" s="1">
        <f>C16*('R410a Enthalpy'!$F$14-'R410a Enthalpy'!$F$16)</f>
        <v>0.68567441860465117</v>
      </c>
      <c r="G16" s="1">
        <f t="shared" si="0"/>
        <v>1.2856395348837211</v>
      </c>
      <c r="H16" s="1">
        <f>C16*('R410a Enthalpy'!$E$15-'R410a Enthalpy'!$E$18)</f>
        <v>1.3713488372093023</v>
      </c>
      <c r="I16" s="32">
        <f t="shared" si="1"/>
        <v>6.2499999999999889E-2</v>
      </c>
    </row>
    <row r="17" spans="1:9" x14ac:dyDescent="0.2">
      <c r="A17">
        <f>'DC Cooler Duty'!A21</f>
        <v>14</v>
      </c>
      <c r="B17" s="33">
        <f>'DC Cooler Duty'!K21</f>
        <v>15.4224</v>
      </c>
      <c r="C17" s="1">
        <f>B17/('R410a Enthalpy'!$F$18-'R410a Enthalpy'!$F$12)</f>
        <v>8.966511627906977E-2</v>
      </c>
      <c r="D17" s="1">
        <f>C17*('R410a Enthalpy'!$F$17-'R410a Enthalpy'!$F$16)</f>
        <v>0.80698604651162797</v>
      </c>
      <c r="E17" s="35">
        <f>C17*('R410a Enthalpy'!$F$17-'R410a Enthalpy'!$F$18)</f>
        <v>0.62765581395348835</v>
      </c>
      <c r="F17" s="1">
        <f>C17*('R410a Enthalpy'!$F$14-'R410a Enthalpy'!$F$16)</f>
        <v>0.71732093023255816</v>
      </c>
      <c r="G17" s="1">
        <f t="shared" si="0"/>
        <v>1.3449767441860465</v>
      </c>
      <c r="H17" s="1">
        <f>C17*('R410a Enthalpy'!$E$15-'R410a Enthalpy'!$E$18)</f>
        <v>1.4346418604651163</v>
      </c>
      <c r="I17" s="32">
        <f t="shared" si="1"/>
        <v>6.25E-2</v>
      </c>
    </row>
    <row r="18" spans="1:9" x14ac:dyDescent="0.2">
      <c r="A18">
        <f>'DC Cooler Duty'!A22</f>
        <v>15</v>
      </c>
      <c r="B18" s="33">
        <f>'DC Cooler Duty'!K22</f>
        <v>14.968799999999998</v>
      </c>
      <c r="C18" s="1">
        <f>B18/('R410a Enthalpy'!$F$18-'R410a Enthalpy'!$F$12)</f>
        <v>8.7027906976744174E-2</v>
      </c>
      <c r="D18" s="1">
        <f>C18*('R410a Enthalpy'!$F$17-'R410a Enthalpy'!$F$16)</f>
        <v>0.78325116279069751</v>
      </c>
      <c r="E18" s="35">
        <f>C18*('R410a Enthalpy'!$F$17-'R410a Enthalpy'!$F$18)</f>
        <v>0.60919534883720927</v>
      </c>
      <c r="F18" s="1">
        <f>C18*('R410a Enthalpy'!$F$14-'R410a Enthalpy'!$F$16)</f>
        <v>0.69622325581395339</v>
      </c>
      <c r="G18" s="1">
        <f t="shared" si="0"/>
        <v>1.3054186046511627</v>
      </c>
      <c r="H18" s="1">
        <f>C18*('R410a Enthalpy'!$E$15-'R410a Enthalpy'!$E$18)</f>
        <v>1.3924465116279068</v>
      </c>
      <c r="I18" s="32">
        <f t="shared" si="1"/>
        <v>6.25E-2</v>
      </c>
    </row>
    <row r="19" spans="1:9" x14ac:dyDescent="0.2">
      <c r="A19">
        <f>'DC Cooler Duty'!A23</f>
        <v>16</v>
      </c>
      <c r="B19" s="33">
        <f>'DC Cooler Duty'!K23</f>
        <v>15.573599999999999</v>
      </c>
      <c r="C19" s="1">
        <f>B19/('R410a Enthalpy'!$F$18-'R410a Enthalpy'!$F$12)</f>
        <v>9.0544186046511627E-2</v>
      </c>
      <c r="D19" s="1">
        <f>C19*('R410a Enthalpy'!$F$17-'R410a Enthalpy'!$F$16)</f>
        <v>0.81489767441860461</v>
      </c>
      <c r="E19" s="35">
        <f>C19*('R410a Enthalpy'!$F$17-'R410a Enthalpy'!$F$18)</f>
        <v>0.63380930232558141</v>
      </c>
      <c r="F19" s="1">
        <f>C19*('R410a Enthalpy'!$F$14-'R410a Enthalpy'!$F$16)</f>
        <v>0.72435348837209301</v>
      </c>
      <c r="G19" s="1">
        <f t="shared" si="0"/>
        <v>1.3581627906976745</v>
      </c>
      <c r="H19" s="1">
        <f>C19*('R410a Enthalpy'!$E$15-'R410a Enthalpy'!$E$18)</f>
        <v>1.448706976744186</v>
      </c>
      <c r="I19" s="32">
        <f t="shared" si="1"/>
        <v>6.2499999999999889E-2</v>
      </c>
    </row>
    <row r="20" spans="1:9" x14ac:dyDescent="0.2">
      <c r="A20">
        <f>'DC Cooler Duty'!A24</f>
        <v>17</v>
      </c>
      <c r="B20" s="33">
        <f>'DC Cooler Duty'!K24</f>
        <v>17.6904</v>
      </c>
      <c r="C20" s="1">
        <f>B20/('R410a Enthalpy'!$F$18-'R410a Enthalpy'!$F$12)</f>
        <v>0.10285116279069767</v>
      </c>
      <c r="D20" s="1">
        <f>C20*('R410a Enthalpy'!$F$17-'R410a Enthalpy'!$F$16)</f>
        <v>0.92566046511627897</v>
      </c>
      <c r="E20" s="35">
        <f>C20*('R410a Enthalpy'!$F$17-'R410a Enthalpy'!$F$18)</f>
        <v>0.71995813953488375</v>
      </c>
      <c r="F20" s="1">
        <f>C20*('R410a Enthalpy'!$F$14-'R410a Enthalpy'!$F$16)</f>
        <v>0.82280930232558136</v>
      </c>
      <c r="G20" s="1">
        <f t="shared" si="0"/>
        <v>1.5427674418604651</v>
      </c>
      <c r="H20" s="1">
        <f>C20*('R410a Enthalpy'!$E$15-'R410a Enthalpy'!$E$18)</f>
        <v>1.6456186046511627</v>
      </c>
      <c r="I20" s="32">
        <f t="shared" si="1"/>
        <v>6.25E-2</v>
      </c>
    </row>
    <row r="21" spans="1:9" x14ac:dyDescent="0.2">
      <c r="A21">
        <f>'DC Cooler Duty'!A25</f>
        <v>18</v>
      </c>
      <c r="B21" s="33">
        <f>'DC Cooler Duty'!K25</f>
        <v>17.236799999999999</v>
      </c>
      <c r="C21" s="1">
        <f>B21/('R410a Enthalpy'!$F$18-'R410a Enthalpy'!$F$12)</f>
        <v>0.10021395348837209</v>
      </c>
      <c r="D21" s="1">
        <f>C21*('R410a Enthalpy'!$F$17-'R410a Enthalpy'!$F$16)</f>
        <v>0.90192558139534884</v>
      </c>
      <c r="E21" s="35">
        <f>C21*('R410a Enthalpy'!$F$17-'R410a Enthalpy'!$F$18)</f>
        <v>0.70149767441860456</v>
      </c>
      <c r="F21" s="1">
        <f>C21*('R410a Enthalpy'!$F$14-'R410a Enthalpy'!$F$16)</f>
        <v>0.8017116279069767</v>
      </c>
      <c r="G21" s="1">
        <f t="shared" si="0"/>
        <v>1.5032093023255813</v>
      </c>
      <c r="H21" s="1">
        <f>C21*('R410a Enthalpy'!$E$15-'R410a Enthalpy'!$E$18)</f>
        <v>1.6034232558139534</v>
      </c>
      <c r="I21" s="32">
        <f t="shared" si="1"/>
        <v>6.25E-2</v>
      </c>
    </row>
    <row r="22" spans="1:9" x14ac:dyDescent="0.2">
      <c r="A22">
        <f>'DC Cooler Duty'!A26</f>
        <v>19</v>
      </c>
      <c r="B22" s="33">
        <f>'DC Cooler Duty'!K26</f>
        <v>18.143999999999998</v>
      </c>
      <c r="C22" s="1">
        <f>B22/('R410a Enthalpy'!$F$18-'R410a Enthalpy'!$F$12)</f>
        <v>0.10548837209302325</v>
      </c>
      <c r="D22" s="1">
        <f>C22*('R410a Enthalpy'!$F$17-'R410a Enthalpy'!$F$16)</f>
        <v>0.94939534883720933</v>
      </c>
      <c r="E22" s="35">
        <f>C22*('R410a Enthalpy'!$F$17-'R410a Enthalpy'!$F$18)</f>
        <v>0.73841860465116271</v>
      </c>
      <c r="F22" s="1">
        <f>C22*('R410a Enthalpy'!$F$14-'R410a Enthalpy'!$F$16)</f>
        <v>0.84390697674418602</v>
      </c>
      <c r="G22" s="1">
        <f t="shared" si="0"/>
        <v>1.5823255813953487</v>
      </c>
      <c r="H22" s="1">
        <f>C22*('R410a Enthalpy'!$E$15-'R410a Enthalpy'!$E$18)</f>
        <v>1.687813953488372</v>
      </c>
      <c r="I22" s="32">
        <f t="shared" si="1"/>
        <v>6.25E-2</v>
      </c>
    </row>
    <row r="23" spans="1:9" x14ac:dyDescent="0.2">
      <c r="A23">
        <f>'DC Cooler Duty'!A27</f>
        <v>20</v>
      </c>
      <c r="B23" s="33">
        <f>'DC Cooler Duty'!K27</f>
        <v>17.236799999999999</v>
      </c>
      <c r="C23" s="1">
        <f>B23/('R410a Enthalpy'!$F$18-'R410a Enthalpy'!$F$12)</f>
        <v>0.10021395348837209</v>
      </c>
      <c r="D23" s="1">
        <f>C23*('R410a Enthalpy'!$F$17-'R410a Enthalpy'!$F$16)</f>
        <v>0.90192558139534884</v>
      </c>
      <c r="E23" s="35">
        <f>C23*('R410a Enthalpy'!$F$17-'R410a Enthalpy'!$F$18)</f>
        <v>0.70149767441860456</v>
      </c>
      <c r="F23" s="1">
        <f>C23*('R410a Enthalpy'!$F$14-'R410a Enthalpy'!$F$16)</f>
        <v>0.8017116279069767</v>
      </c>
      <c r="G23" s="1">
        <f t="shared" si="0"/>
        <v>1.5032093023255813</v>
      </c>
      <c r="H23" s="1">
        <f>C23*('R410a Enthalpy'!$E$15-'R410a Enthalpy'!$E$18)</f>
        <v>1.6034232558139534</v>
      </c>
      <c r="I23" s="32">
        <f t="shared" si="1"/>
        <v>6.25E-2</v>
      </c>
    </row>
    <row r="24" spans="1:9" x14ac:dyDescent="0.2">
      <c r="A24">
        <f>'DC Cooler Duty'!A28</f>
        <v>21</v>
      </c>
      <c r="B24" s="33">
        <f>'DC Cooler Duty'!K28</f>
        <v>18.5976</v>
      </c>
      <c r="C24" s="1">
        <f>B24/('R410a Enthalpy'!$F$18-'R410a Enthalpy'!$F$12)</f>
        <v>0.10812558139534884</v>
      </c>
      <c r="D24" s="1">
        <f>C24*('R410a Enthalpy'!$F$17-'R410a Enthalpy'!$F$16)</f>
        <v>0.97313023255813946</v>
      </c>
      <c r="E24" s="35">
        <f>C24*('R410a Enthalpy'!$F$17-'R410a Enthalpy'!$F$18)</f>
        <v>0.7568790697674419</v>
      </c>
      <c r="F24" s="1">
        <f>C24*('R410a Enthalpy'!$F$14-'R410a Enthalpy'!$F$16)</f>
        <v>0.86500465116279068</v>
      </c>
      <c r="G24" s="1">
        <f t="shared" si="0"/>
        <v>1.6218837209302326</v>
      </c>
      <c r="H24" s="1">
        <f>C24*('R410a Enthalpy'!$E$15-'R410a Enthalpy'!$E$18)</f>
        <v>1.7300093023255814</v>
      </c>
      <c r="I24" s="32">
        <f t="shared" si="1"/>
        <v>6.25E-2</v>
      </c>
    </row>
    <row r="25" spans="1:9" x14ac:dyDescent="0.2">
      <c r="A25">
        <f>'DC Cooler Duty'!A29</f>
        <v>22</v>
      </c>
      <c r="B25" s="33">
        <f>'DC Cooler Duty'!K29</f>
        <v>16.329599999999999</v>
      </c>
      <c r="C25" s="1">
        <f>B25/('R410a Enthalpy'!$F$18-'R410a Enthalpy'!$F$12)</f>
        <v>9.4939534883720922E-2</v>
      </c>
      <c r="D25" s="1">
        <f>C25*('R410a Enthalpy'!$F$17-'R410a Enthalpy'!$F$16)</f>
        <v>0.85445581395348835</v>
      </c>
      <c r="E25" s="35">
        <f>C25*('R410a Enthalpy'!$F$17-'R410a Enthalpy'!$F$18)</f>
        <v>0.6645767441860464</v>
      </c>
      <c r="F25" s="1">
        <f>C25*('R410a Enthalpy'!$F$14-'R410a Enthalpy'!$F$16)</f>
        <v>0.75951627906976737</v>
      </c>
      <c r="G25" s="1">
        <f t="shared" si="0"/>
        <v>1.4240930232558138</v>
      </c>
      <c r="H25" s="1">
        <f>C25*('R410a Enthalpy'!$E$15-'R410a Enthalpy'!$E$18)</f>
        <v>1.5190325581395347</v>
      </c>
      <c r="I25" s="32">
        <f t="shared" si="1"/>
        <v>6.25E-2</v>
      </c>
    </row>
    <row r="26" spans="1:9" x14ac:dyDescent="0.2">
      <c r="A26">
        <f>'DC Cooler Duty'!A30</f>
        <v>23</v>
      </c>
      <c r="B26" s="33">
        <f>'DC Cooler Duty'!K30</f>
        <v>14.061599999999997</v>
      </c>
      <c r="C26" s="1">
        <f>B26/('R410a Enthalpy'!$F$18-'R410a Enthalpy'!$F$12)</f>
        <v>8.1753488372093008E-2</v>
      </c>
      <c r="D26" s="1">
        <f>C26*('R410a Enthalpy'!$F$17-'R410a Enthalpy'!$F$16)</f>
        <v>0.73578139534883702</v>
      </c>
      <c r="E26" s="35">
        <f>C26*('R410a Enthalpy'!$F$17-'R410a Enthalpy'!$F$18)</f>
        <v>0.57227441860465111</v>
      </c>
      <c r="F26" s="1">
        <f>C26*('R410a Enthalpy'!$F$14-'R410a Enthalpy'!$F$16)</f>
        <v>0.65402790697674407</v>
      </c>
      <c r="G26" s="1">
        <f t="shared" si="0"/>
        <v>1.2263023255813952</v>
      </c>
      <c r="H26" s="1">
        <f>C26*('R410a Enthalpy'!$E$15-'R410a Enthalpy'!$E$18)</f>
        <v>1.3080558139534881</v>
      </c>
      <c r="I26" s="32">
        <f t="shared" si="1"/>
        <v>6.25E-2</v>
      </c>
    </row>
    <row r="27" spans="1:9" x14ac:dyDescent="0.2">
      <c r="A27">
        <f>'DC Cooler Duty'!A31</f>
        <v>24</v>
      </c>
      <c r="B27" s="33">
        <f>'DC Cooler Duty'!K31</f>
        <v>11.793599999999996</v>
      </c>
      <c r="C27" s="1">
        <f>B27/('R410a Enthalpy'!$F$18-'R410a Enthalpy'!$F$12)</f>
        <v>6.8567441860465095E-2</v>
      </c>
      <c r="D27" s="1">
        <f>C27*('R410a Enthalpy'!$F$17-'R410a Enthalpy'!$F$16)</f>
        <v>0.61710697674418591</v>
      </c>
      <c r="E27" s="35">
        <f>C27*('R410a Enthalpy'!$F$17-'R410a Enthalpy'!$F$18)</f>
        <v>0.47997209302325566</v>
      </c>
      <c r="F27" s="1">
        <f>C27*('R410a Enthalpy'!$F$14-'R410a Enthalpy'!$F$16)</f>
        <v>0.54853953488372076</v>
      </c>
      <c r="G27" s="1">
        <f t="shared" si="0"/>
        <v>1.0285116279069764</v>
      </c>
      <c r="H27" s="1">
        <f>C27*('R410a Enthalpy'!$E$15-'R410a Enthalpy'!$E$18)</f>
        <v>1.0970790697674415</v>
      </c>
      <c r="I27" s="32">
        <f t="shared" si="1"/>
        <v>6.25E-2</v>
      </c>
    </row>
    <row r="28" spans="1:9" x14ac:dyDescent="0.2">
      <c r="A28">
        <f>'DC Cooler Duty'!A32</f>
        <v>25</v>
      </c>
      <c r="B28" s="33">
        <f>'DC Cooler Duty'!K32</f>
        <v>7.7111999999999998</v>
      </c>
      <c r="C28" s="1">
        <f>B28/('R410a Enthalpy'!$F$18-'R410a Enthalpy'!$F$12)</f>
        <v>4.4832558139534885E-2</v>
      </c>
      <c r="D28" s="1">
        <f>C28*('R410a Enthalpy'!$F$17-'R410a Enthalpy'!$F$16)</f>
        <v>0.40349302325581399</v>
      </c>
      <c r="E28" s="35">
        <f>C28*('R410a Enthalpy'!$F$17-'R410a Enthalpy'!$F$18)</f>
        <v>0.31382790697674418</v>
      </c>
      <c r="F28" s="1">
        <f>C28*('R410a Enthalpy'!$F$14-'R410a Enthalpy'!$F$16)</f>
        <v>0.35866046511627908</v>
      </c>
      <c r="G28" s="1">
        <f t="shared" si="0"/>
        <v>0.67248837209302326</v>
      </c>
      <c r="H28" s="1">
        <f>C28*('R410a Enthalpy'!$E$15-'R410a Enthalpy'!$E$18)</f>
        <v>0.71732093023255816</v>
      </c>
      <c r="I28" s="32">
        <f t="shared" si="1"/>
        <v>6.25E-2</v>
      </c>
    </row>
    <row r="29" spans="1:9" x14ac:dyDescent="0.2">
      <c r="A29">
        <f>'DC Cooler Duty'!A33</f>
        <v>26</v>
      </c>
      <c r="B29" s="33">
        <f>'DC Cooler Duty'!K33</f>
        <v>7.2576000000000001</v>
      </c>
      <c r="C29" s="1">
        <f>B29/('R410a Enthalpy'!$F$18-'R410a Enthalpy'!$F$12)</f>
        <v>4.2195348837209302E-2</v>
      </c>
      <c r="D29" s="1">
        <f>C29*('R410a Enthalpy'!$F$17-'R410a Enthalpy'!$F$16)</f>
        <v>0.37975813953488374</v>
      </c>
      <c r="E29" s="35">
        <f>C29*('R410a Enthalpy'!$F$17-'R410a Enthalpy'!$F$18)</f>
        <v>0.2953674418604651</v>
      </c>
      <c r="F29" s="1">
        <f>C29*('R410a Enthalpy'!$F$14-'R410a Enthalpy'!$F$16)</f>
        <v>0.33756279069767442</v>
      </c>
      <c r="G29" s="1">
        <f t="shared" si="0"/>
        <v>0.63293023255813952</v>
      </c>
      <c r="H29" s="1">
        <f>C29*('R410a Enthalpy'!$E$15-'R410a Enthalpy'!$E$18)</f>
        <v>0.67512558139534884</v>
      </c>
      <c r="I29" s="32">
        <f t="shared" si="1"/>
        <v>6.25E-2</v>
      </c>
    </row>
    <row r="30" spans="1:9" x14ac:dyDescent="0.2">
      <c r="A30">
        <f>'DC Cooler Duty'!A34</f>
        <v>27</v>
      </c>
      <c r="B30" s="33">
        <f>'DC Cooler Duty'!K34</f>
        <v>7.8019199999999991</v>
      </c>
      <c r="C30" s="1">
        <f>B30/('R410a Enthalpy'!$F$18-'R410a Enthalpy'!$F$12)</f>
        <v>4.5359999999999998E-2</v>
      </c>
      <c r="D30" s="1">
        <f>C30*('R410a Enthalpy'!$F$17-'R410a Enthalpy'!$F$16)</f>
        <v>0.40823999999999999</v>
      </c>
      <c r="E30" s="35">
        <f>C30*('R410a Enthalpy'!$F$17-'R410a Enthalpy'!$F$18)</f>
        <v>0.31751999999999997</v>
      </c>
      <c r="F30" s="1">
        <f>C30*('R410a Enthalpy'!$F$14-'R410a Enthalpy'!$F$16)</f>
        <v>0.36287999999999998</v>
      </c>
      <c r="G30" s="1">
        <f t="shared" si="0"/>
        <v>0.68039999999999989</v>
      </c>
      <c r="H30" s="1">
        <f>C30*('R410a Enthalpy'!$E$15-'R410a Enthalpy'!$E$18)</f>
        <v>0.72575999999999996</v>
      </c>
      <c r="I30" s="32">
        <f t="shared" si="1"/>
        <v>6.2500000000000111E-2</v>
      </c>
    </row>
    <row r="31" spans="1:9" x14ac:dyDescent="0.2">
      <c r="A31">
        <f>'DC Cooler Duty'!A35</f>
        <v>28</v>
      </c>
      <c r="B31" s="33">
        <f>'DC Cooler Duty'!K35</f>
        <v>8.1647999999999996</v>
      </c>
      <c r="C31" s="1">
        <f>B31/('R410a Enthalpy'!$F$18-'R410a Enthalpy'!$F$12)</f>
        <v>4.7469767441860461E-2</v>
      </c>
      <c r="D31" s="1">
        <f>C31*('R410a Enthalpy'!$F$17-'R410a Enthalpy'!$F$16)</f>
        <v>0.42722790697674418</v>
      </c>
      <c r="E31" s="35">
        <f>C31*('R410a Enthalpy'!$F$17-'R410a Enthalpy'!$F$18)</f>
        <v>0.3322883720930232</v>
      </c>
      <c r="F31" s="1">
        <f>C31*('R410a Enthalpy'!$F$14-'R410a Enthalpy'!$F$16)</f>
        <v>0.37975813953488369</v>
      </c>
      <c r="G31" s="1">
        <f t="shared" si="0"/>
        <v>0.71204651162790689</v>
      </c>
      <c r="H31" s="1">
        <f>C31*('R410a Enthalpy'!$E$15-'R410a Enthalpy'!$E$18)</f>
        <v>0.75951627906976737</v>
      </c>
      <c r="I31" s="32">
        <f t="shared" si="1"/>
        <v>6.25E-2</v>
      </c>
    </row>
    <row r="32" spans="1:9" x14ac:dyDescent="0.2">
      <c r="A32">
        <f>'DC Cooler Duty'!A36</f>
        <v>29</v>
      </c>
      <c r="B32" s="33">
        <f>'DC Cooler Duty'!K36</f>
        <v>9.0071999999999992</v>
      </c>
      <c r="C32" s="1">
        <f>B32/('R410a Enthalpy'!$F$18-'R410a Enthalpy'!$F$12)</f>
        <v>5.236744186046511E-2</v>
      </c>
      <c r="D32" s="1">
        <f>C32*('R410a Enthalpy'!$F$17-'R410a Enthalpy'!$F$16)</f>
        <v>0.47130697674418598</v>
      </c>
      <c r="E32" s="35">
        <f>C32*('R410a Enthalpy'!$F$17-'R410a Enthalpy'!$F$18)</f>
        <v>0.36657209302325577</v>
      </c>
      <c r="F32" s="1">
        <f>C32*('R410a Enthalpy'!$F$14-'R410a Enthalpy'!$F$16)</f>
        <v>0.41893953488372088</v>
      </c>
      <c r="G32" s="1">
        <f t="shared" si="0"/>
        <v>0.78551162790697671</v>
      </c>
      <c r="H32" s="1">
        <f>C32*('R410a Enthalpy'!$E$15-'R410a Enthalpy'!$E$18)</f>
        <v>0.83787906976744175</v>
      </c>
      <c r="I32" s="32">
        <f t="shared" si="1"/>
        <v>6.2499999999999889E-2</v>
      </c>
    </row>
    <row r="33" spans="1:9" x14ac:dyDescent="0.2">
      <c r="A33">
        <f>'DC Cooler Duty'!A37</f>
        <v>30</v>
      </c>
      <c r="B33" s="33">
        <f>'DC Cooler Duty'!K37</f>
        <v>9.5904000000000007</v>
      </c>
      <c r="C33" s="1">
        <f>B33/('R410a Enthalpy'!$F$18-'R410a Enthalpy'!$F$12)</f>
        <v>5.5758139534883726E-2</v>
      </c>
      <c r="D33" s="1">
        <f>C33*('R410a Enthalpy'!$F$17-'R410a Enthalpy'!$F$16)</f>
        <v>0.50182325581395348</v>
      </c>
      <c r="E33" s="35">
        <f>C33*('R410a Enthalpy'!$F$17-'R410a Enthalpy'!$F$18)</f>
        <v>0.39030697674418607</v>
      </c>
      <c r="F33" s="1">
        <f>C33*('R410a Enthalpy'!$F$14-'R410a Enthalpy'!$F$16)</f>
        <v>0.44606511627906981</v>
      </c>
      <c r="G33" s="1">
        <f t="shared" si="0"/>
        <v>0.83637209302325588</v>
      </c>
      <c r="H33" s="1">
        <f>C33*('R410a Enthalpy'!$E$15-'R410a Enthalpy'!$E$18)</f>
        <v>0.89213023255813961</v>
      </c>
      <c r="I33" s="32">
        <f t="shared" si="1"/>
        <v>6.25E-2</v>
      </c>
    </row>
    <row r="34" spans="1:9" x14ac:dyDescent="0.2">
      <c r="A34">
        <f>'DC Cooler Duty'!A38</f>
        <v>31</v>
      </c>
      <c r="B34" s="33">
        <f>'DC Cooler Duty'!K38</f>
        <v>10.173599999999999</v>
      </c>
      <c r="C34" s="1">
        <f>B34/('R410a Enthalpy'!$F$18-'R410a Enthalpy'!$F$12)</f>
        <v>5.9148837209302314E-2</v>
      </c>
      <c r="D34" s="1">
        <f>C34*('R410a Enthalpy'!$F$17-'R410a Enthalpy'!$F$16)</f>
        <v>0.53233953488372088</v>
      </c>
      <c r="E34" s="35">
        <f>C34*('R410a Enthalpy'!$F$17-'R410a Enthalpy'!$F$18)</f>
        <v>0.41404186046511621</v>
      </c>
      <c r="F34" s="1">
        <f>C34*('R410a Enthalpy'!$F$14-'R410a Enthalpy'!$F$16)</f>
        <v>0.47319069767441851</v>
      </c>
      <c r="G34" s="1">
        <f t="shared" si="0"/>
        <v>0.88723255813953472</v>
      </c>
      <c r="H34" s="1">
        <f>C34*('R410a Enthalpy'!$E$15-'R410a Enthalpy'!$E$18)</f>
        <v>0.94638139534883703</v>
      </c>
      <c r="I34" s="32">
        <f t="shared" si="1"/>
        <v>6.25E-2</v>
      </c>
    </row>
    <row r="35" spans="1:9" x14ac:dyDescent="0.2">
      <c r="A35">
        <f>'DC Cooler Duty'!A39</f>
        <v>32</v>
      </c>
      <c r="B35" s="33">
        <f>'DC Cooler Duty'!K39</f>
        <v>10.7568</v>
      </c>
      <c r="C35" s="1">
        <f>B35/('R410a Enthalpy'!$F$18-'R410a Enthalpy'!$F$12)</f>
        <v>6.2539534883720937E-2</v>
      </c>
      <c r="D35" s="1">
        <f>C35*('R410a Enthalpy'!$F$17-'R410a Enthalpy'!$F$16)</f>
        <v>0.56285581395348849</v>
      </c>
      <c r="E35" s="35">
        <f>C35*('R410a Enthalpy'!$F$17-'R410a Enthalpy'!$F$18)</f>
        <v>0.43777674418604656</v>
      </c>
      <c r="F35" s="1">
        <f>C35*('R410a Enthalpy'!$F$14-'R410a Enthalpy'!$F$16)</f>
        <v>0.5003162790697675</v>
      </c>
      <c r="G35" s="1">
        <f t="shared" si="0"/>
        <v>0.93809302325581401</v>
      </c>
      <c r="H35" s="1">
        <f>C35*('R410a Enthalpy'!$E$15-'R410a Enthalpy'!$E$18)</f>
        <v>1.000632558139535</v>
      </c>
      <c r="I35" s="32">
        <f t="shared" si="1"/>
        <v>6.25E-2</v>
      </c>
    </row>
    <row r="36" spans="1:9" x14ac:dyDescent="0.2">
      <c r="A36">
        <f>'DC Cooler Duty'!A40</f>
        <v>33</v>
      </c>
      <c r="B36" s="33">
        <f>'DC Cooler Duty'!K40</f>
        <v>11.339999999999998</v>
      </c>
      <c r="C36" s="1">
        <f>B36/('R410a Enthalpy'!$F$18-'R410a Enthalpy'!$F$12)</f>
        <v>6.5930232558139526E-2</v>
      </c>
      <c r="D36" s="1">
        <f>C36*('R410a Enthalpy'!$F$17-'R410a Enthalpy'!$F$16)</f>
        <v>0.59337209302325578</v>
      </c>
      <c r="E36" s="35">
        <f>C36*('R410a Enthalpy'!$F$17-'R410a Enthalpy'!$F$18)</f>
        <v>0.4615116279069767</v>
      </c>
      <c r="F36" s="1">
        <f>C36*('R410a Enthalpy'!$F$14-'R410a Enthalpy'!$F$16)</f>
        <v>0.52744186046511621</v>
      </c>
      <c r="G36" s="1">
        <f t="shared" si="0"/>
        <v>0.98895348837209296</v>
      </c>
      <c r="H36" s="1">
        <f>C36*('R410a Enthalpy'!$E$15-'R410a Enthalpy'!$E$18)</f>
        <v>1.0548837209302324</v>
      </c>
      <c r="I36" s="32">
        <f t="shared" si="1"/>
        <v>6.2499999999999889E-2</v>
      </c>
    </row>
    <row r="37" spans="1:9" x14ac:dyDescent="0.2">
      <c r="A37">
        <f>'DC Cooler Duty'!A41</f>
        <v>34</v>
      </c>
      <c r="B37" s="33">
        <f>'DC Cooler Duty'!K41</f>
        <v>11.9232</v>
      </c>
      <c r="C37" s="1">
        <f>B37/('R410a Enthalpy'!$F$18-'R410a Enthalpy'!$F$12)</f>
        <v>6.9320930232558142E-2</v>
      </c>
      <c r="D37" s="1">
        <f>C37*('R410a Enthalpy'!$F$17-'R410a Enthalpy'!$F$16)</f>
        <v>0.62388837209302328</v>
      </c>
      <c r="E37" s="35">
        <f>C37*('R410a Enthalpy'!$F$17-'R410a Enthalpy'!$F$18)</f>
        <v>0.485246511627907</v>
      </c>
      <c r="F37" s="1">
        <f>C37*('R410a Enthalpy'!$F$14-'R410a Enthalpy'!$F$16)</f>
        <v>0.55456744186046514</v>
      </c>
      <c r="G37" s="1">
        <f t="shared" si="0"/>
        <v>1.0398139534883721</v>
      </c>
      <c r="H37" s="1">
        <f>C37*('R410a Enthalpy'!$E$15-'R410a Enthalpy'!$E$18)</f>
        <v>1.1091348837209303</v>
      </c>
      <c r="I37" s="32">
        <f t="shared" si="1"/>
        <v>6.25E-2</v>
      </c>
    </row>
    <row r="38" spans="1:9" x14ac:dyDescent="0.2">
      <c r="A38">
        <f>'DC Cooler Duty'!A42</f>
        <v>35</v>
      </c>
      <c r="B38" s="33">
        <f>'DC Cooler Duty'!K42</f>
        <v>12.506399999999999</v>
      </c>
      <c r="C38" s="1">
        <f>B38/('R410a Enthalpy'!$F$18-'R410a Enthalpy'!$F$12)</f>
        <v>7.2711627906976745E-2</v>
      </c>
      <c r="D38" s="1">
        <f>C38*('R410a Enthalpy'!$F$17-'R410a Enthalpy'!$F$16)</f>
        <v>0.65440465116279067</v>
      </c>
      <c r="E38" s="35">
        <f>C38*('R410a Enthalpy'!$F$17-'R410a Enthalpy'!$F$18)</f>
        <v>0.50898139534883724</v>
      </c>
      <c r="F38" s="1">
        <f>C38*('R410a Enthalpy'!$F$14-'R410a Enthalpy'!$F$16)</f>
        <v>0.58169302325581396</v>
      </c>
      <c r="G38" s="1">
        <f t="shared" si="0"/>
        <v>1.0906744186046513</v>
      </c>
      <c r="H38" s="1">
        <f>C38*('R410a Enthalpy'!$E$15-'R410a Enthalpy'!$E$18)</f>
        <v>1.1633860465116279</v>
      </c>
      <c r="I38" s="32">
        <f t="shared" si="1"/>
        <v>6.2499999999999889E-2</v>
      </c>
    </row>
    <row r="39" spans="1:9" x14ac:dyDescent="0.2">
      <c r="A39">
        <f>'DC Cooler Duty'!A43</f>
        <v>36</v>
      </c>
      <c r="B39" s="33">
        <f>'DC Cooler Duty'!K43</f>
        <v>13.089599999999999</v>
      </c>
      <c r="C39" s="1">
        <f>B39/('R410a Enthalpy'!$F$18-'R410a Enthalpy'!$F$12)</f>
        <v>7.6102325581395347E-2</v>
      </c>
      <c r="D39" s="1">
        <f>C39*('R410a Enthalpy'!$F$17-'R410a Enthalpy'!$F$16)</f>
        <v>0.68492093023255807</v>
      </c>
      <c r="E39" s="35">
        <f>C39*('R410a Enthalpy'!$F$17-'R410a Enthalpy'!$F$18)</f>
        <v>0.53271627906976748</v>
      </c>
      <c r="F39" s="1">
        <f>C39*('R410a Enthalpy'!$F$14-'R410a Enthalpy'!$F$16)</f>
        <v>0.60881860465116278</v>
      </c>
      <c r="G39" s="1">
        <f t="shared" si="0"/>
        <v>1.1415348837209303</v>
      </c>
      <c r="H39" s="1">
        <f>C39*('R410a Enthalpy'!$E$15-'R410a Enthalpy'!$E$18)</f>
        <v>1.2176372093023256</v>
      </c>
      <c r="I39" s="32">
        <f t="shared" si="1"/>
        <v>6.25E-2</v>
      </c>
    </row>
    <row r="40" spans="1:9" x14ac:dyDescent="0.2">
      <c r="A40">
        <f>'DC Cooler Duty'!A44</f>
        <v>37</v>
      </c>
      <c r="B40" s="33">
        <f>'DC Cooler Duty'!K44</f>
        <v>13.672799999999997</v>
      </c>
      <c r="C40" s="1">
        <f>B40/('R410a Enthalpy'!$F$18-'R410a Enthalpy'!$F$12)</f>
        <v>7.9493023255813935E-2</v>
      </c>
      <c r="D40" s="1">
        <f>C40*('R410a Enthalpy'!$F$17-'R410a Enthalpy'!$F$16)</f>
        <v>0.71543720930232546</v>
      </c>
      <c r="E40" s="35">
        <f>C40*('R410a Enthalpy'!$F$17-'R410a Enthalpy'!$F$18)</f>
        <v>0.55645116279069751</v>
      </c>
      <c r="F40" s="1">
        <f>C40*('R410a Enthalpy'!$F$14-'R410a Enthalpy'!$F$16)</f>
        <v>0.63594418604651148</v>
      </c>
      <c r="G40" s="1">
        <f t="shared" si="0"/>
        <v>1.192395348837209</v>
      </c>
      <c r="H40" s="1">
        <f>C40*('R410a Enthalpy'!$E$15-'R410a Enthalpy'!$E$18)</f>
        <v>1.271888372093023</v>
      </c>
      <c r="I40" s="32">
        <f t="shared" si="1"/>
        <v>6.25E-2</v>
      </c>
    </row>
    <row r="41" spans="1:9" x14ac:dyDescent="0.2">
      <c r="A41">
        <f>'DC Cooler Duty'!A45</f>
        <v>38</v>
      </c>
      <c r="B41" s="33">
        <f>'DC Cooler Duty'!K45</f>
        <v>14.255999999999998</v>
      </c>
      <c r="C41" s="1">
        <f>B41/('R410a Enthalpy'!$F$18-'R410a Enthalpy'!$F$12)</f>
        <v>8.2883720930232552E-2</v>
      </c>
      <c r="D41" s="1">
        <f>C41*('R410a Enthalpy'!$F$17-'R410a Enthalpy'!$F$16)</f>
        <v>0.74595348837209297</v>
      </c>
      <c r="E41" s="35">
        <f>C41*('R410a Enthalpy'!$F$17-'R410a Enthalpy'!$F$18)</f>
        <v>0.58018604651162786</v>
      </c>
      <c r="F41" s="1">
        <f>C41*('R410a Enthalpy'!$F$14-'R410a Enthalpy'!$F$16)</f>
        <v>0.66306976744186041</v>
      </c>
      <c r="G41" s="1">
        <f t="shared" si="0"/>
        <v>1.2432558139534882</v>
      </c>
      <c r="H41" s="1">
        <f>C41*('R410a Enthalpy'!$E$15-'R410a Enthalpy'!$E$18)</f>
        <v>1.3261395348837208</v>
      </c>
      <c r="I41" s="32">
        <f t="shared" si="1"/>
        <v>6.2500000000000111E-2</v>
      </c>
    </row>
    <row r="42" spans="1:9" x14ac:dyDescent="0.2">
      <c r="A42">
        <f>'DC Cooler Duty'!A46</f>
        <v>39</v>
      </c>
      <c r="B42" s="33">
        <f>'DC Cooler Duty'!K46</f>
        <v>14.8392</v>
      </c>
      <c r="C42" s="1">
        <f>B42/('R410a Enthalpy'!$F$18-'R410a Enthalpy'!$F$12)</f>
        <v>8.6274418604651168E-2</v>
      </c>
      <c r="D42" s="1">
        <f>C42*('R410a Enthalpy'!$F$17-'R410a Enthalpy'!$F$16)</f>
        <v>0.77646976744186047</v>
      </c>
      <c r="E42" s="35">
        <f>C42*('R410a Enthalpy'!$F$17-'R410a Enthalpy'!$F$18)</f>
        <v>0.60392093023255822</v>
      </c>
      <c r="F42" s="1">
        <f>C42*('R410a Enthalpy'!$F$14-'R410a Enthalpy'!$F$16)</f>
        <v>0.69019534883720934</v>
      </c>
      <c r="G42" s="1">
        <f t="shared" si="0"/>
        <v>1.2941162790697676</v>
      </c>
      <c r="H42" s="1">
        <f>C42*('R410a Enthalpy'!$E$15-'R410a Enthalpy'!$E$18)</f>
        <v>1.3803906976744187</v>
      </c>
      <c r="I42" s="32">
        <f t="shared" si="1"/>
        <v>6.25E-2</v>
      </c>
    </row>
    <row r="43" spans="1:9" x14ac:dyDescent="0.2">
      <c r="A43">
        <f>'DC Cooler Duty'!A47</f>
        <v>40</v>
      </c>
      <c r="B43" s="33">
        <f>'DC Cooler Duty'!K47</f>
        <v>15.4224</v>
      </c>
      <c r="C43" s="1">
        <f>B43/('R410a Enthalpy'!$F$18-'R410a Enthalpy'!$F$12)</f>
        <v>8.966511627906977E-2</v>
      </c>
      <c r="D43" s="1">
        <f>C43*('R410a Enthalpy'!$F$17-'R410a Enthalpy'!$F$16)</f>
        <v>0.80698604651162797</v>
      </c>
      <c r="E43" s="35">
        <f>C43*('R410a Enthalpy'!$F$17-'R410a Enthalpy'!$F$18)</f>
        <v>0.62765581395348835</v>
      </c>
      <c r="F43" s="1">
        <f>C43*('R410a Enthalpy'!$F$14-'R410a Enthalpy'!$F$16)</f>
        <v>0.71732093023255816</v>
      </c>
      <c r="G43" s="1">
        <f t="shared" si="0"/>
        <v>1.3449767441860465</v>
      </c>
      <c r="H43" s="1">
        <f>C43*('R410a Enthalpy'!$E$15-'R410a Enthalpy'!$E$18)</f>
        <v>1.4346418604651163</v>
      </c>
      <c r="I43" s="32">
        <f t="shared" si="1"/>
        <v>6.25E-2</v>
      </c>
    </row>
    <row r="44" spans="1:9" x14ac:dyDescent="0.2">
      <c r="A44">
        <f>'DC Cooler Duty'!A48</f>
        <v>41</v>
      </c>
      <c r="B44" s="33">
        <f>'DC Cooler Duty'!K48</f>
        <v>14.968799999999998</v>
      </c>
      <c r="C44" s="1">
        <f>B44/('R410a Enthalpy'!$F$18-'R410a Enthalpy'!$F$12)</f>
        <v>8.7027906976744174E-2</v>
      </c>
      <c r="D44" s="1">
        <f>C44*('R410a Enthalpy'!$F$17-'R410a Enthalpy'!$F$16)</f>
        <v>0.78325116279069751</v>
      </c>
      <c r="E44" s="35">
        <f>C44*('R410a Enthalpy'!$F$17-'R410a Enthalpy'!$F$18)</f>
        <v>0.60919534883720927</v>
      </c>
      <c r="F44" s="1">
        <f>C44*('R410a Enthalpy'!$F$14-'R410a Enthalpy'!$F$16)</f>
        <v>0.69622325581395339</v>
      </c>
      <c r="G44" s="1">
        <f t="shared" si="0"/>
        <v>1.3054186046511627</v>
      </c>
      <c r="H44" s="1">
        <f>C44*('R410a Enthalpy'!$E$15-'R410a Enthalpy'!$E$18)</f>
        <v>1.3924465116279068</v>
      </c>
      <c r="I44" s="32">
        <f t="shared" si="1"/>
        <v>6.25E-2</v>
      </c>
    </row>
    <row r="45" spans="1:9" x14ac:dyDescent="0.2">
      <c r="A45">
        <f>'DC Cooler Duty'!A49</f>
        <v>42</v>
      </c>
      <c r="B45" s="33">
        <f>'DC Cooler Duty'!K49</f>
        <v>15.876000000000001</v>
      </c>
      <c r="C45" s="1">
        <f>B45/('R410a Enthalpy'!$F$18-'R410a Enthalpy'!$F$12)</f>
        <v>9.2302325581395353E-2</v>
      </c>
      <c r="D45" s="1">
        <f>C45*('R410a Enthalpy'!$F$17-'R410a Enthalpy'!$F$16)</f>
        <v>0.83072093023255822</v>
      </c>
      <c r="E45" s="35">
        <f>C45*('R410a Enthalpy'!$F$17-'R410a Enthalpy'!$F$18)</f>
        <v>0.64611627906976743</v>
      </c>
      <c r="F45" s="1">
        <f>C45*('R410a Enthalpy'!$F$14-'R410a Enthalpy'!$F$16)</f>
        <v>0.73841860465116282</v>
      </c>
      <c r="G45" s="1">
        <f t="shared" si="0"/>
        <v>1.3845348837209301</v>
      </c>
      <c r="H45" s="1">
        <f>C45*('R410a Enthalpy'!$E$15-'R410a Enthalpy'!$E$18)</f>
        <v>1.4768372093023256</v>
      </c>
      <c r="I45" s="32">
        <f t="shared" si="1"/>
        <v>6.2500000000000111E-2</v>
      </c>
    </row>
    <row r="46" spans="1:9" x14ac:dyDescent="0.2">
      <c r="A46">
        <f>'DC Cooler Duty'!A50</f>
        <v>43</v>
      </c>
      <c r="B46" s="33">
        <f>'DC Cooler Duty'!K50</f>
        <v>16.783200000000001</v>
      </c>
      <c r="C46" s="1">
        <f>B46/('R410a Enthalpy'!$F$18-'R410a Enthalpy'!$F$12)</f>
        <v>9.7576744186046518E-2</v>
      </c>
      <c r="D46" s="1">
        <f>C46*('R410a Enthalpy'!$F$17-'R410a Enthalpy'!$F$16)</f>
        <v>0.87819069767441871</v>
      </c>
      <c r="E46" s="35">
        <f>C46*('R410a Enthalpy'!$F$17-'R410a Enthalpy'!$F$18)</f>
        <v>0.68303720930232559</v>
      </c>
      <c r="F46" s="1">
        <f>C46*('R410a Enthalpy'!$F$14-'R410a Enthalpy'!$F$16)</f>
        <v>0.78061395348837215</v>
      </c>
      <c r="G46" s="1">
        <f t="shared" si="0"/>
        <v>1.4636511627906978</v>
      </c>
      <c r="H46" s="1">
        <f>C46*('R410a Enthalpy'!$E$15-'R410a Enthalpy'!$E$18)</f>
        <v>1.5612279069767443</v>
      </c>
      <c r="I46" s="32">
        <f t="shared" si="1"/>
        <v>6.25E-2</v>
      </c>
    </row>
    <row r="47" spans="1:9" x14ac:dyDescent="0.2">
      <c r="A47">
        <f>'DC Cooler Duty'!A51</f>
        <v>44</v>
      </c>
      <c r="B47" s="33">
        <f>'DC Cooler Duty'!K51</f>
        <v>17.236799999999999</v>
      </c>
      <c r="C47" s="1">
        <f>B47/('R410a Enthalpy'!$F$18-'R410a Enthalpy'!$F$12)</f>
        <v>0.10021395348837209</v>
      </c>
      <c r="D47" s="1">
        <f>C47*('R410a Enthalpy'!$F$17-'R410a Enthalpy'!$F$16)</f>
        <v>0.90192558139534884</v>
      </c>
      <c r="E47" s="35">
        <f>C47*('R410a Enthalpy'!$F$17-'R410a Enthalpy'!$F$18)</f>
        <v>0.70149767441860456</v>
      </c>
      <c r="F47" s="1">
        <f>C47*('R410a Enthalpy'!$F$14-'R410a Enthalpy'!$F$16)</f>
        <v>0.8017116279069767</v>
      </c>
      <c r="G47" s="1">
        <f t="shared" si="0"/>
        <v>1.5032093023255813</v>
      </c>
      <c r="H47" s="1">
        <f>C47*('R410a Enthalpy'!$E$15-'R410a Enthalpy'!$E$18)</f>
        <v>1.6034232558139534</v>
      </c>
      <c r="I47" s="32">
        <f t="shared" si="1"/>
        <v>6.25E-2</v>
      </c>
    </row>
    <row r="48" spans="1:9" x14ac:dyDescent="0.2">
      <c r="A48">
        <f>'DC Cooler Duty'!A52</f>
        <v>45</v>
      </c>
      <c r="B48" s="33">
        <f>'DC Cooler Duty'!K52</f>
        <v>18.5976</v>
      </c>
      <c r="C48" s="1">
        <f>B48/('R410a Enthalpy'!$F$18-'R410a Enthalpy'!$F$12)</f>
        <v>0.10812558139534884</v>
      </c>
      <c r="D48" s="1">
        <f>C48*('R410a Enthalpy'!$F$17-'R410a Enthalpy'!$F$16)</f>
        <v>0.97313023255813946</v>
      </c>
      <c r="E48" s="35">
        <f>C48*('R410a Enthalpy'!$F$17-'R410a Enthalpy'!$F$18)</f>
        <v>0.7568790697674419</v>
      </c>
      <c r="F48" s="1">
        <f>C48*('R410a Enthalpy'!$F$14-'R410a Enthalpy'!$F$16)</f>
        <v>0.86500465116279068</v>
      </c>
      <c r="G48" s="1">
        <f t="shared" si="0"/>
        <v>1.6218837209302326</v>
      </c>
      <c r="H48" s="1">
        <f>C48*('R410a Enthalpy'!$E$15-'R410a Enthalpy'!$E$18)</f>
        <v>1.7300093023255814</v>
      </c>
      <c r="I48" s="32">
        <f t="shared" si="1"/>
        <v>6.25E-2</v>
      </c>
    </row>
    <row r="49" spans="1:9" x14ac:dyDescent="0.2">
      <c r="A49">
        <f>'DC Cooler Duty'!A53</f>
        <v>46</v>
      </c>
      <c r="B49" s="33">
        <f>'DC Cooler Duty'!K53</f>
        <v>16.329599999999999</v>
      </c>
      <c r="C49" s="1">
        <f>B49/('R410a Enthalpy'!$F$18-'R410a Enthalpy'!$F$12)</f>
        <v>9.4939534883720922E-2</v>
      </c>
      <c r="D49" s="1">
        <f>C49*('R410a Enthalpy'!$F$17-'R410a Enthalpy'!$F$16)</f>
        <v>0.85445581395348835</v>
      </c>
      <c r="E49" s="35">
        <f>C49*('R410a Enthalpy'!$F$17-'R410a Enthalpy'!$F$18)</f>
        <v>0.6645767441860464</v>
      </c>
      <c r="F49" s="1">
        <f>C49*('R410a Enthalpy'!$F$14-'R410a Enthalpy'!$F$16)</f>
        <v>0.75951627906976737</v>
      </c>
      <c r="G49" s="1">
        <f t="shared" si="0"/>
        <v>1.4240930232558138</v>
      </c>
      <c r="H49" s="1">
        <f>C49*('R410a Enthalpy'!$E$15-'R410a Enthalpy'!$E$18)</f>
        <v>1.5190325581395347</v>
      </c>
      <c r="I49" s="32">
        <f t="shared" si="1"/>
        <v>6.25E-2</v>
      </c>
    </row>
    <row r="50" spans="1:9" x14ac:dyDescent="0.2">
      <c r="A50">
        <f>'DC Cooler Duty'!A54</f>
        <v>47</v>
      </c>
      <c r="B50" s="33">
        <f>'DC Cooler Duty'!K54</f>
        <v>14.061599999999997</v>
      </c>
      <c r="C50" s="1">
        <f>B50/('R410a Enthalpy'!$F$18-'R410a Enthalpy'!$F$12)</f>
        <v>8.1753488372093008E-2</v>
      </c>
      <c r="D50" s="1">
        <f>C50*('R410a Enthalpy'!$F$17-'R410a Enthalpy'!$F$16)</f>
        <v>0.73578139534883702</v>
      </c>
      <c r="E50" s="35">
        <f>C50*('R410a Enthalpy'!$F$17-'R410a Enthalpy'!$F$18)</f>
        <v>0.57227441860465111</v>
      </c>
      <c r="F50" s="1">
        <f>C50*('R410a Enthalpy'!$F$14-'R410a Enthalpy'!$F$16)</f>
        <v>0.65402790697674407</v>
      </c>
      <c r="G50" s="1">
        <f t="shared" si="0"/>
        <v>1.2263023255813952</v>
      </c>
      <c r="H50" s="1">
        <f>C50*('R410a Enthalpy'!$E$15-'R410a Enthalpy'!$E$18)</f>
        <v>1.3080558139534881</v>
      </c>
      <c r="I50" s="32">
        <f t="shared" si="1"/>
        <v>6.25E-2</v>
      </c>
    </row>
    <row r="51" spans="1:9" x14ac:dyDescent="0.2">
      <c r="A51">
        <f>'DC Cooler Duty'!A55</f>
        <v>48</v>
      </c>
      <c r="B51" s="33">
        <f>'DC Cooler Duty'!K55</f>
        <v>11.793599999999996</v>
      </c>
      <c r="C51" s="1">
        <f>B51/('R410a Enthalpy'!$F$18-'R410a Enthalpy'!$F$12)</f>
        <v>6.8567441860465095E-2</v>
      </c>
      <c r="D51" s="1">
        <f>C51*('R410a Enthalpy'!$F$17-'R410a Enthalpy'!$F$16)</f>
        <v>0.61710697674418591</v>
      </c>
      <c r="E51" s="35">
        <f>C51*('R410a Enthalpy'!$F$17-'R410a Enthalpy'!$F$18)</f>
        <v>0.47997209302325566</v>
      </c>
      <c r="F51" s="1">
        <f>C51*('R410a Enthalpy'!$F$14-'R410a Enthalpy'!$F$16)</f>
        <v>0.54853953488372076</v>
      </c>
      <c r="G51" s="1">
        <f t="shared" si="0"/>
        <v>1.0285116279069764</v>
      </c>
      <c r="H51" s="1">
        <f>C51*('R410a Enthalpy'!$E$15-'R410a Enthalpy'!$E$18)</f>
        <v>1.0970790697674415</v>
      </c>
      <c r="I51" s="32">
        <f t="shared" si="1"/>
        <v>6.25E-2</v>
      </c>
    </row>
    <row r="52" spans="1:9" x14ac:dyDescent="0.2">
      <c r="A52">
        <f>'DC Cooler Duty'!A56</f>
        <v>49</v>
      </c>
      <c r="B52" s="33">
        <f>'DC Cooler Duty'!K56</f>
        <v>7.7111999999999998</v>
      </c>
      <c r="C52" s="1">
        <f>B52/('R410a Enthalpy'!$F$18-'R410a Enthalpy'!$F$12)</f>
        <v>4.4832558139534885E-2</v>
      </c>
      <c r="D52" s="1">
        <f>C52*('R410a Enthalpy'!$F$17-'R410a Enthalpy'!$F$16)</f>
        <v>0.40349302325581399</v>
      </c>
      <c r="E52" s="35">
        <f>C52*('R410a Enthalpy'!$F$17-'R410a Enthalpy'!$F$18)</f>
        <v>0.31382790697674418</v>
      </c>
      <c r="F52" s="1">
        <f>C52*('R410a Enthalpy'!$F$14-'R410a Enthalpy'!$F$16)</f>
        <v>0.35866046511627908</v>
      </c>
      <c r="G52" s="1">
        <f t="shared" si="0"/>
        <v>0.67248837209302326</v>
      </c>
      <c r="H52" s="1">
        <f>C52*('R410a Enthalpy'!$E$15-'R410a Enthalpy'!$E$18)</f>
        <v>0.71732093023255816</v>
      </c>
      <c r="I52" s="32">
        <f t="shared" si="1"/>
        <v>6.25E-2</v>
      </c>
    </row>
    <row r="53" spans="1:9" x14ac:dyDescent="0.2">
      <c r="A53">
        <f>'DC Cooler Duty'!A57</f>
        <v>50</v>
      </c>
      <c r="B53" s="33">
        <f>'DC Cooler Duty'!K57</f>
        <v>7.2576000000000001</v>
      </c>
      <c r="C53" s="1">
        <f>B53/('R410a Enthalpy'!$F$18-'R410a Enthalpy'!$F$12)</f>
        <v>4.2195348837209302E-2</v>
      </c>
      <c r="D53" s="1">
        <f>C53*('R410a Enthalpy'!$F$17-'R410a Enthalpy'!$F$16)</f>
        <v>0.37975813953488374</v>
      </c>
      <c r="E53" s="35">
        <f>C53*('R410a Enthalpy'!$F$17-'R410a Enthalpy'!$F$18)</f>
        <v>0.2953674418604651</v>
      </c>
      <c r="F53" s="1">
        <f>C53*('R410a Enthalpy'!$F$14-'R410a Enthalpy'!$F$16)</f>
        <v>0.33756279069767442</v>
      </c>
      <c r="G53" s="1">
        <f t="shared" si="0"/>
        <v>0.63293023255813952</v>
      </c>
      <c r="H53" s="1">
        <f>C53*('R410a Enthalpy'!$E$15-'R410a Enthalpy'!$E$18)</f>
        <v>0.67512558139534884</v>
      </c>
      <c r="I53" s="32">
        <f t="shared" si="1"/>
        <v>6.25E-2</v>
      </c>
    </row>
    <row r="54" spans="1:9" x14ac:dyDescent="0.2">
      <c r="A54">
        <f>'DC Cooler Duty'!A58</f>
        <v>51</v>
      </c>
      <c r="B54" s="33">
        <f>'DC Cooler Duty'!K58</f>
        <v>7.7111999999999998</v>
      </c>
      <c r="C54" s="1">
        <f>B54/('R410a Enthalpy'!$F$18-'R410a Enthalpy'!$F$12)</f>
        <v>4.4832558139534885E-2</v>
      </c>
      <c r="D54" s="1">
        <f>C54*('R410a Enthalpy'!$F$17-'R410a Enthalpy'!$F$16)</f>
        <v>0.40349302325581399</v>
      </c>
      <c r="E54" s="35">
        <f>C54*('R410a Enthalpy'!$F$17-'R410a Enthalpy'!$F$18)</f>
        <v>0.31382790697674418</v>
      </c>
      <c r="F54" s="1">
        <f>C54*('R410a Enthalpy'!$F$14-'R410a Enthalpy'!$F$16)</f>
        <v>0.35866046511627908</v>
      </c>
      <c r="G54" s="1">
        <f t="shared" si="0"/>
        <v>0.67248837209302326</v>
      </c>
      <c r="H54" s="1">
        <f>C54*('R410a Enthalpy'!$E$15-'R410a Enthalpy'!$E$18)</f>
        <v>0.71732093023255816</v>
      </c>
      <c r="I54" s="32">
        <f t="shared" si="1"/>
        <v>6.25E-2</v>
      </c>
    </row>
    <row r="55" spans="1:9" x14ac:dyDescent="0.2">
      <c r="A55">
        <f>'DC Cooler Duty'!A59</f>
        <v>52</v>
      </c>
      <c r="B55" s="33">
        <f>'DC Cooler Duty'!K59</f>
        <v>8.1647999999999996</v>
      </c>
      <c r="C55" s="1">
        <f>B55/('R410a Enthalpy'!$F$18-'R410a Enthalpy'!$F$12)</f>
        <v>4.7469767441860461E-2</v>
      </c>
      <c r="D55" s="1">
        <f>C55*('R410a Enthalpy'!$F$17-'R410a Enthalpy'!$F$16)</f>
        <v>0.42722790697674418</v>
      </c>
      <c r="E55" s="35">
        <f>C55*('R410a Enthalpy'!$F$17-'R410a Enthalpy'!$F$18)</f>
        <v>0.3322883720930232</v>
      </c>
      <c r="F55" s="1">
        <f>C55*('R410a Enthalpy'!$F$14-'R410a Enthalpy'!$F$16)</f>
        <v>0.37975813953488369</v>
      </c>
      <c r="G55" s="1">
        <f t="shared" si="0"/>
        <v>0.71204651162790689</v>
      </c>
      <c r="H55" s="1">
        <f>C55*('R410a Enthalpy'!$E$15-'R410a Enthalpy'!$E$18)</f>
        <v>0.75951627906976737</v>
      </c>
      <c r="I55" s="32">
        <f t="shared" si="1"/>
        <v>6.25E-2</v>
      </c>
    </row>
    <row r="56" spans="1:9" x14ac:dyDescent="0.2">
      <c r="A56">
        <f>'DC Cooler Duty'!A60</f>
        <v>53</v>
      </c>
      <c r="B56" s="33">
        <f>'DC Cooler Duty'!K60</f>
        <v>9.1417846153846138</v>
      </c>
      <c r="C56" s="1">
        <f>B56/('R410a Enthalpy'!$F$18-'R410a Enthalpy'!$F$12)</f>
        <v>5.3149910554561711E-2</v>
      </c>
      <c r="D56" s="1">
        <f>C56*('R410a Enthalpy'!$F$17-'R410a Enthalpy'!$F$16)</f>
        <v>0.47834919499105538</v>
      </c>
      <c r="E56" s="35">
        <f>C56*('R410a Enthalpy'!$F$17-'R410a Enthalpy'!$F$18)</f>
        <v>0.37204937388193199</v>
      </c>
      <c r="F56" s="1">
        <f>C56*('R410a Enthalpy'!$F$14-'R410a Enthalpy'!$F$16)</f>
        <v>0.42519928443649369</v>
      </c>
      <c r="G56" s="1">
        <f t="shared" si="0"/>
        <v>0.79724865831842573</v>
      </c>
      <c r="H56" s="1">
        <f>C56*('R410a Enthalpy'!$E$15-'R410a Enthalpy'!$E$18)</f>
        <v>0.85039856887298737</v>
      </c>
      <c r="I56" s="32">
        <f t="shared" si="1"/>
        <v>6.2499999999999889E-2</v>
      </c>
    </row>
    <row r="57" spans="1:9" x14ac:dyDescent="0.2">
      <c r="A57">
        <f>'DC Cooler Duty'!A61</f>
        <v>54</v>
      </c>
      <c r="B57" s="33">
        <f>'DC Cooler Duty'!K61</f>
        <v>9.7698461538461547</v>
      </c>
      <c r="C57" s="1">
        <f>B57/('R410a Enthalpy'!$F$18-'R410a Enthalpy'!$F$12)</f>
        <v>5.6801431127012525E-2</v>
      </c>
      <c r="D57" s="1">
        <f>C57*('R410a Enthalpy'!$F$17-'R410a Enthalpy'!$F$16)</f>
        <v>0.51121288014311272</v>
      </c>
      <c r="E57" s="35">
        <f>C57*('R410a Enthalpy'!$F$17-'R410a Enthalpy'!$F$18)</f>
        <v>0.39761001788908767</v>
      </c>
      <c r="F57" s="1">
        <f>C57*('R410a Enthalpy'!$F$14-'R410a Enthalpy'!$F$16)</f>
        <v>0.4544114490161002</v>
      </c>
      <c r="G57" s="1">
        <f t="shared" si="0"/>
        <v>0.85202146690518787</v>
      </c>
      <c r="H57" s="1">
        <f>C57*('R410a Enthalpy'!$E$15-'R410a Enthalpy'!$E$18)</f>
        <v>0.9088228980322004</v>
      </c>
      <c r="I57" s="32">
        <f t="shared" si="1"/>
        <v>6.25E-2</v>
      </c>
    </row>
    <row r="58" spans="1:9" x14ac:dyDescent="0.2">
      <c r="A58">
        <f>'DC Cooler Duty'!A62</f>
        <v>55</v>
      </c>
      <c r="B58" s="33">
        <f>'DC Cooler Duty'!K62</f>
        <v>10.39790769230769</v>
      </c>
      <c r="C58" s="1">
        <f>B58/('R410a Enthalpy'!$F$18-'R410a Enthalpy'!$F$12)</f>
        <v>6.0452951699463318E-2</v>
      </c>
      <c r="D58" s="1">
        <f>C58*('R410a Enthalpy'!$F$17-'R410a Enthalpy'!$F$16)</f>
        <v>0.5440765652951699</v>
      </c>
      <c r="E58" s="35">
        <f>C58*('R410a Enthalpy'!$F$17-'R410a Enthalpy'!$F$18)</f>
        <v>0.42317066189624325</v>
      </c>
      <c r="F58" s="1">
        <f>C58*('R410a Enthalpy'!$F$14-'R410a Enthalpy'!$F$16)</f>
        <v>0.48362361359570655</v>
      </c>
      <c r="G58" s="1">
        <f t="shared" si="0"/>
        <v>0.9067942754919498</v>
      </c>
      <c r="H58" s="1">
        <f>C58*('R410a Enthalpy'!$E$15-'R410a Enthalpy'!$E$18)</f>
        <v>0.96724722719141309</v>
      </c>
      <c r="I58" s="32">
        <f t="shared" si="1"/>
        <v>6.25E-2</v>
      </c>
    </row>
    <row r="59" spans="1:9" x14ac:dyDescent="0.2">
      <c r="A59">
        <f>'DC Cooler Duty'!A63</f>
        <v>56</v>
      </c>
      <c r="B59" s="33">
        <f>'DC Cooler Duty'!K63</f>
        <v>11.025969230769228</v>
      </c>
      <c r="C59" s="1">
        <f>B59/('R410a Enthalpy'!$F$18-'R410a Enthalpy'!$F$12)</f>
        <v>6.4104472271914112E-2</v>
      </c>
      <c r="D59" s="1">
        <f>C59*('R410a Enthalpy'!$F$17-'R410a Enthalpy'!$F$16)</f>
        <v>0.57694025044722697</v>
      </c>
      <c r="E59" s="35">
        <f>C59*('R410a Enthalpy'!$F$17-'R410a Enthalpy'!$F$18)</f>
        <v>0.44873130590339877</v>
      </c>
      <c r="F59" s="1">
        <f>C59*('R410a Enthalpy'!$F$14-'R410a Enthalpy'!$F$16)</f>
        <v>0.5128357781753129</v>
      </c>
      <c r="G59" s="1">
        <f t="shared" si="0"/>
        <v>0.96156708407871161</v>
      </c>
      <c r="H59" s="1">
        <f>C59*('R410a Enthalpy'!$E$15-'R410a Enthalpy'!$E$18)</f>
        <v>1.0256715563506258</v>
      </c>
      <c r="I59" s="32">
        <f t="shared" si="1"/>
        <v>6.2500000000000111E-2</v>
      </c>
    </row>
    <row r="60" spans="1:9" x14ac:dyDescent="0.2">
      <c r="A60">
        <f>'DC Cooler Duty'!A64</f>
        <v>57</v>
      </c>
      <c r="B60" s="33">
        <f>'DC Cooler Duty'!K64</f>
        <v>11.654030769230767</v>
      </c>
      <c r="C60" s="1">
        <f>B60/('R410a Enthalpy'!$F$18-'R410a Enthalpy'!$F$12)</f>
        <v>6.7755992844364926E-2</v>
      </c>
      <c r="D60" s="1">
        <f>C60*('R410a Enthalpy'!$F$17-'R410a Enthalpy'!$F$16)</f>
        <v>0.60980393559928436</v>
      </c>
      <c r="E60" s="35">
        <f>C60*('R410a Enthalpy'!$F$17-'R410a Enthalpy'!$F$18)</f>
        <v>0.47429194991055446</v>
      </c>
      <c r="F60" s="1">
        <f>C60*('R410a Enthalpy'!$F$14-'R410a Enthalpy'!$F$16)</f>
        <v>0.54204794275491941</v>
      </c>
      <c r="G60" s="1">
        <f t="shared" si="0"/>
        <v>1.0163398926654739</v>
      </c>
      <c r="H60" s="1">
        <f>C60*('R410a Enthalpy'!$E$15-'R410a Enthalpy'!$E$18)</f>
        <v>1.0840958855098388</v>
      </c>
      <c r="I60" s="32">
        <f t="shared" si="1"/>
        <v>6.25E-2</v>
      </c>
    </row>
    <row r="61" spans="1:9" x14ac:dyDescent="0.2">
      <c r="A61">
        <f>'DC Cooler Duty'!A65</f>
        <v>58</v>
      </c>
      <c r="B61" s="33">
        <f>'DC Cooler Duty'!K65</f>
        <v>12.282092307692306</v>
      </c>
      <c r="C61" s="1">
        <f>B61/('R410a Enthalpy'!$F$18-'R410a Enthalpy'!$F$12)</f>
        <v>7.1407513416815727E-2</v>
      </c>
      <c r="D61" s="1">
        <f>C61*('R410a Enthalpy'!$F$17-'R410a Enthalpy'!$F$16)</f>
        <v>0.64266762075134154</v>
      </c>
      <c r="E61" s="35">
        <f>C61*('R410a Enthalpy'!$F$17-'R410a Enthalpy'!$F$18)</f>
        <v>0.49985259391771009</v>
      </c>
      <c r="F61" s="1">
        <f>C61*('R410a Enthalpy'!$F$14-'R410a Enthalpy'!$F$16)</f>
        <v>0.57126010733452581</v>
      </c>
      <c r="G61" s="1">
        <f t="shared" si="0"/>
        <v>1.0711127012522359</v>
      </c>
      <c r="H61" s="1">
        <f>C61*('R410a Enthalpy'!$E$15-'R410a Enthalpy'!$E$18)</f>
        <v>1.1425202146690516</v>
      </c>
      <c r="I61" s="32">
        <f t="shared" si="1"/>
        <v>6.25E-2</v>
      </c>
    </row>
    <row r="62" spans="1:9" x14ac:dyDescent="0.2">
      <c r="A62">
        <f>'DC Cooler Duty'!A66</f>
        <v>59</v>
      </c>
      <c r="B62" s="33">
        <f>'DC Cooler Duty'!K66</f>
        <v>12.910153846153845</v>
      </c>
      <c r="C62" s="1">
        <f>B62/('R410a Enthalpy'!$F$18-'R410a Enthalpy'!$F$12)</f>
        <v>7.5059033989266541E-2</v>
      </c>
      <c r="D62" s="1">
        <f>C62*('R410a Enthalpy'!$F$17-'R410a Enthalpy'!$F$16)</f>
        <v>0.67553130590339883</v>
      </c>
      <c r="E62" s="35">
        <f>C62*('R410a Enthalpy'!$F$17-'R410a Enthalpy'!$F$18)</f>
        <v>0.52541323792486583</v>
      </c>
      <c r="F62" s="1">
        <f>C62*('R410a Enthalpy'!$F$14-'R410a Enthalpy'!$F$16)</f>
        <v>0.60047227191413233</v>
      </c>
      <c r="G62" s="1">
        <f t="shared" si="0"/>
        <v>1.1258855098389982</v>
      </c>
      <c r="H62" s="1">
        <f>C62*('R410a Enthalpy'!$E$15-'R410a Enthalpy'!$E$18)</f>
        <v>1.2009445438282647</v>
      </c>
      <c r="I62" s="32">
        <f t="shared" si="1"/>
        <v>6.25E-2</v>
      </c>
    </row>
    <row r="63" spans="1:9" x14ac:dyDescent="0.2">
      <c r="A63">
        <f>'DC Cooler Duty'!A67</f>
        <v>60</v>
      </c>
      <c r="B63" s="33">
        <f>'DC Cooler Duty'!K67</f>
        <v>13.538215384615382</v>
      </c>
      <c r="C63" s="1">
        <f>B63/('R410a Enthalpy'!$F$18-'R410a Enthalpy'!$F$12)</f>
        <v>7.8710554561717341E-2</v>
      </c>
      <c r="D63" s="1">
        <f>C63*('R410a Enthalpy'!$F$17-'R410a Enthalpy'!$F$16)</f>
        <v>0.70839499105545611</v>
      </c>
      <c r="E63" s="35">
        <f>C63*('R410a Enthalpy'!$F$17-'R410a Enthalpy'!$F$18)</f>
        <v>0.55097388193202135</v>
      </c>
      <c r="F63" s="1">
        <f>C63*('R410a Enthalpy'!$F$14-'R410a Enthalpy'!$F$16)</f>
        <v>0.62968443649373873</v>
      </c>
      <c r="G63" s="1">
        <f t="shared" si="0"/>
        <v>1.1806583184257602</v>
      </c>
      <c r="H63" s="1">
        <f>C63*('R410a Enthalpy'!$E$15-'R410a Enthalpy'!$E$18)</f>
        <v>1.2593688729874775</v>
      </c>
      <c r="I63" s="32">
        <f t="shared" si="1"/>
        <v>6.25E-2</v>
      </c>
    </row>
    <row r="64" spans="1:9" x14ac:dyDescent="0.2">
      <c r="A64">
        <f>'DC Cooler Duty'!A68</f>
        <v>61</v>
      </c>
      <c r="B64" s="33">
        <f>'DC Cooler Duty'!K68</f>
        <v>14.16627692307692</v>
      </c>
      <c r="C64" s="1">
        <f>B64/('R410a Enthalpy'!$F$18-'R410a Enthalpy'!$F$12)</f>
        <v>8.2362075134168142E-2</v>
      </c>
      <c r="D64" s="1">
        <f>C64*('R410a Enthalpy'!$F$17-'R410a Enthalpy'!$F$16)</f>
        <v>0.74125867620751329</v>
      </c>
      <c r="E64" s="35">
        <f>C64*('R410a Enthalpy'!$F$17-'R410a Enthalpy'!$F$18)</f>
        <v>0.57653452593917698</v>
      </c>
      <c r="F64" s="1">
        <f>C64*('R410a Enthalpy'!$F$14-'R410a Enthalpy'!$F$16)</f>
        <v>0.65889660107334513</v>
      </c>
      <c r="G64" s="1">
        <f t="shared" si="0"/>
        <v>1.235431127012522</v>
      </c>
      <c r="H64" s="1">
        <f>C64*('R410a Enthalpy'!$E$15-'R410a Enthalpy'!$E$18)</f>
        <v>1.3177932021466903</v>
      </c>
      <c r="I64" s="32">
        <f t="shared" si="1"/>
        <v>6.2500000000000111E-2</v>
      </c>
    </row>
    <row r="65" spans="1:9" x14ac:dyDescent="0.2">
      <c r="A65">
        <f>'DC Cooler Duty'!A69</f>
        <v>62</v>
      </c>
      <c r="B65" s="33">
        <f>'DC Cooler Duty'!K69</f>
        <v>14.794338461538461</v>
      </c>
      <c r="C65" s="1">
        <f>B65/('R410a Enthalpy'!$F$18-'R410a Enthalpy'!$F$12)</f>
        <v>8.6013595706618956E-2</v>
      </c>
      <c r="D65" s="1">
        <f>C65*('R410a Enthalpy'!$F$17-'R410a Enthalpy'!$F$16)</f>
        <v>0.77412236135957058</v>
      </c>
      <c r="E65" s="35">
        <f>C65*('R410a Enthalpy'!$F$17-'R410a Enthalpy'!$F$18)</f>
        <v>0.60209516994633272</v>
      </c>
      <c r="F65" s="1">
        <f>C65*('R410a Enthalpy'!$F$14-'R410a Enthalpy'!$F$16)</f>
        <v>0.68810876565295165</v>
      </c>
      <c r="G65" s="1">
        <f t="shared" si="0"/>
        <v>1.2902039355992843</v>
      </c>
      <c r="H65" s="1">
        <f>C65*('R410a Enthalpy'!$E$15-'R410a Enthalpy'!$E$18)</f>
        <v>1.3762175313059033</v>
      </c>
      <c r="I65" s="32">
        <f t="shared" si="1"/>
        <v>6.2500000000000111E-2</v>
      </c>
    </row>
    <row r="66" spans="1:9" x14ac:dyDescent="0.2">
      <c r="A66">
        <f>'DC Cooler Duty'!A70</f>
        <v>63</v>
      </c>
      <c r="B66" s="33">
        <f>'DC Cooler Duty'!K70</f>
        <v>15.4224</v>
      </c>
      <c r="C66" s="1">
        <f>B66/('R410a Enthalpy'!$F$18-'R410a Enthalpy'!$F$12)</f>
        <v>8.966511627906977E-2</v>
      </c>
      <c r="D66" s="1">
        <f>C66*('R410a Enthalpy'!$F$17-'R410a Enthalpy'!$F$16)</f>
        <v>0.80698604651162797</v>
      </c>
      <c r="E66" s="35">
        <f>C66*('R410a Enthalpy'!$F$17-'R410a Enthalpy'!$F$18)</f>
        <v>0.62765581395348835</v>
      </c>
      <c r="F66" s="1">
        <f>C66*('R410a Enthalpy'!$F$14-'R410a Enthalpy'!$F$16)</f>
        <v>0.71732093023255816</v>
      </c>
      <c r="G66" s="1">
        <f t="shared" si="0"/>
        <v>1.3449767441860465</v>
      </c>
      <c r="H66" s="1">
        <f>C66*('R410a Enthalpy'!$E$15-'R410a Enthalpy'!$E$18)</f>
        <v>1.4346418604651163</v>
      </c>
      <c r="I66" s="32">
        <f t="shared" si="1"/>
        <v>6.25E-2</v>
      </c>
    </row>
    <row r="67" spans="1:9" x14ac:dyDescent="0.2">
      <c r="A67">
        <f>'DC Cooler Duty'!A71</f>
        <v>64</v>
      </c>
      <c r="B67" s="33">
        <f>'DC Cooler Duty'!K71</f>
        <v>14.968799999999998</v>
      </c>
      <c r="C67" s="1">
        <f>B67/('R410a Enthalpy'!$F$18-'R410a Enthalpy'!$F$12)</f>
        <v>8.7027906976744174E-2</v>
      </c>
      <c r="D67" s="1">
        <f>C67*('R410a Enthalpy'!$F$17-'R410a Enthalpy'!$F$16)</f>
        <v>0.78325116279069751</v>
      </c>
      <c r="E67" s="35">
        <f>C67*('R410a Enthalpy'!$F$17-'R410a Enthalpy'!$F$18)</f>
        <v>0.60919534883720927</v>
      </c>
      <c r="F67" s="1">
        <f>C67*('R410a Enthalpy'!$F$14-'R410a Enthalpy'!$F$16)</f>
        <v>0.69622325581395339</v>
      </c>
      <c r="G67" s="1">
        <f t="shared" si="0"/>
        <v>1.3054186046511627</v>
      </c>
      <c r="H67" s="1">
        <f>C67*('R410a Enthalpy'!$E$15-'R410a Enthalpy'!$E$18)</f>
        <v>1.3924465116279068</v>
      </c>
      <c r="I67" s="32">
        <f t="shared" si="1"/>
        <v>6.25E-2</v>
      </c>
    </row>
    <row r="68" spans="1:9" x14ac:dyDescent="0.2">
      <c r="A68">
        <f>'DC Cooler Duty'!A72</f>
        <v>65</v>
      </c>
      <c r="B68" s="33">
        <f>'DC Cooler Duty'!K72</f>
        <v>15.785280000000002</v>
      </c>
      <c r="C68" s="1">
        <f>B68/('R410a Enthalpy'!$F$18-'R410a Enthalpy'!$F$12)</f>
        <v>9.1774883720930248E-2</v>
      </c>
      <c r="D68" s="1">
        <f>C68*('R410a Enthalpy'!$F$17-'R410a Enthalpy'!$F$16)</f>
        <v>0.82597395348837221</v>
      </c>
      <c r="E68" s="35">
        <f>C68*('R410a Enthalpy'!$F$17-'R410a Enthalpy'!$F$18)</f>
        <v>0.64242418604651175</v>
      </c>
      <c r="F68" s="1">
        <f>C68*('R410a Enthalpy'!$F$14-'R410a Enthalpy'!$F$16)</f>
        <v>0.73419906976744198</v>
      </c>
      <c r="G68" s="1">
        <f t="shared" si="0"/>
        <v>1.3766232558139537</v>
      </c>
      <c r="H68" s="1">
        <f>C68*('R410a Enthalpy'!$E$15-'R410a Enthalpy'!$E$18)</f>
        <v>1.468398139534884</v>
      </c>
      <c r="I68" s="32">
        <f t="shared" si="1"/>
        <v>6.25E-2</v>
      </c>
    </row>
    <row r="69" spans="1:9" x14ac:dyDescent="0.2">
      <c r="A69">
        <f>'DC Cooler Duty'!A73</f>
        <v>66</v>
      </c>
      <c r="B69" s="33">
        <f>'DC Cooler Duty'!K73</f>
        <v>16.601760000000002</v>
      </c>
      <c r="C69" s="1">
        <f>B69/('R410a Enthalpy'!$F$18-'R410a Enthalpy'!$F$12)</f>
        <v>9.6521860465116294E-2</v>
      </c>
      <c r="D69" s="1">
        <f>C69*('R410a Enthalpy'!$F$17-'R410a Enthalpy'!$F$16)</f>
        <v>0.8686967441860467</v>
      </c>
      <c r="E69" s="35">
        <f>C69*('R410a Enthalpy'!$F$17-'R410a Enthalpy'!$F$18)</f>
        <v>0.675653023255814</v>
      </c>
      <c r="F69" s="1">
        <f>C69*('R410a Enthalpy'!$F$14-'R410a Enthalpy'!$F$16)</f>
        <v>0.77217488372093035</v>
      </c>
      <c r="G69" s="1">
        <f t="shared" ref="G69:G132" si="2">E69+F69</f>
        <v>1.4478279069767443</v>
      </c>
      <c r="H69" s="1">
        <f>C69*('R410a Enthalpy'!$E$15-'R410a Enthalpy'!$E$18)</f>
        <v>1.5443497674418607</v>
      </c>
      <c r="I69" s="32">
        <f t="shared" ref="I69:I132" si="3">1-(G69/H69)</f>
        <v>6.25E-2</v>
      </c>
    </row>
    <row r="70" spans="1:9" x14ac:dyDescent="0.2">
      <c r="A70">
        <f>'DC Cooler Duty'!A74</f>
        <v>67</v>
      </c>
      <c r="B70" s="33">
        <f>'DC Cooler Duty'!K74</f>
        <v>18.143999999999998</v>
      </c>
      <c r="C70" s="1">
        <f>B70/('R410a Enthalpy'!$F$18-'R410a Enthalpy'!$F$12)</f>
        <v>0.10548837209302325</v>
      </c>
      <c r="D70" s="1">
        <f>C70*('R410a Enthalpy'!$F$17-'R410a Enthalpy'!$F$16)</f>
        <v>0.94939534883720933</v>
      </c>
      <c r="E70" s="35">
        <f>C70*('R410a Enthalpy'!$F$17-'R410a Enthalpy'!$F$18)</f>
        <v>0.73841860465116271</v>
      </c>
      <c r="F70" s="1">
        <f>C70*('R410a Enthalpy'!$F$14-'R410a Enthalpy'!$F$16)</f>
        <v>0.84390697674418602</v>
      </c>
      <c r="G70" s="1">
        <f t="shared" si="2"/>
        <v>1.5823255813953487</v>
      </c>
      <c r="H70" s="1">
        <f>C70*('R410a Enthalpy'!$E$15-'R410a Enthalpy'!$E$18)</f>
        <v>1.687813953488372</v>
      </c>
      <c r="I70" s="32">
        <f t="shared" si="3"/>
        <v>6.25E-2</v>
      </c>
    </row>
    <row r="71" spans="1:9" x14ac:dyDescent="0.2">
      <c r="A71">
        <f>'DC Cooler Duty'!A75</f>
        <v>68</v>
      </c>
      <c r="B71" s="33">
        <f>'DC Cooler Duty'!K75</f>
        <v>18.143999999999998</v>
      </c>
      <c r="C71" s="1">
        <f>B71/('R410a Enthalpy'!$F$18-'R410a Enthalpy'!$F$12)</f>
        <v>0.10548837209302325</v>
      </c>
      <c r="D71" s="1">
        <f>C71*('R410a Enthalpy'!$F$17-'R410a Enthalpy'!$F$16)</f>
        <v>0.94939534883720933</v>
      </c>
      <c r="E71" s="35">
        <f>C71*('R410a Enthalpy'!$F$17-'R410a Enthalpy'!$F$18)</f>
        <v>0.73841860465116271</v>
      </c>
      <c r="F71" s="1">
        <f>C71*('R410a Enthalpy'!$F$14-'R410a Enthalpy'!$F$16)</f>
        <v>0.84390697674418602</v>
      </c>
      <c r="G71" s="1">
        <f t="shared" si="2"/>
        <v>1.5823255813953487</v>
      </c>
      <c r="H71" s="1">
        <f>C71*('R410a Enthalpy'!$E$15-'R410a Enthalpy'!$E$18)</f>
        <v>1.687813953488372</v>
      </c>
      <c r="I71" s="32">
        <f t="shared" si="3"/>
        <v>6.25E-2</v>
      </c>
    </row>
    <row r="72" spans="1:9" x14ac:dyDescent="0.2">
      <c r="A72">
        <f>'DC Cooler Duty'!A76</f>
        <v>69</v>
      </c>
      <c r="B72" s="33">
        <f>'DC Cooler Duty'!K76</f>
        <v>19.051200000000001</v>
      </c>
      <c r="C72" s="1">
        <f>B72/('R410a Enthalpy'!$F$18-'R410a Enthalpy'!$F$12)</f>
        <v>0.11076279069767443</v>
      </c>
      <c r="D72" s="1">
        <f>C72*('R410a Enthalpy'!$F$17-'R410a Enthalpy'!$F$16)</f>
        <v>0.99686511627906993</v>
      </c>
      <c r="E72" s="35">
        <f>C72*('R410a Enthalpy'!$F$17-'R410a Enthalpy'!$F$18)</f>
        <v>0.77533953488372098</v>
      </c>
      <c r="F72" s="1">
        <f>C72*('R410a Enthalpy'!$F$14-'R410a Enthalpy'!$F$16)</f>
        <v>0.88610232558139546</v>
      </c>
      <c r="G72" s="1">
        <f t="shared" si="2"/>
        <v>1.6614418604651164</v>
      </c>
      <c r="H72" s="1">
        <f>C72*('R410a Enthalpy'!$E$15-'R410a Enthalpy'!$E$18)</f>
        <v>1.7722046511627909</v>
      </c>
      <c r="I72" s="32">
        <f t="shared" si="3"/>
        <v>6.25E-2</v>
      </c>
    </row>
    <row r="73" spans="1:9" x14ac:dyDescent="0.2">
      <c r="A73">
        <f>'DC Cooler Duty'!A77</f>
        <v>70</v>
      </c>
      <c r="B73" s="33">
        <f>'DC Cooler Duty'!K77</f>
        <v>16.69248</v>
      </c>
      <c r="C73" s="1">
        <f>B73/('R410a Enthalpy'!$F$18-'R410a Enthalpy'!$F$12)</f>
        <v>9.7049302325581399E-2</v>
      </c>
      <c r="D73" s="1">
        <f>C73*('R410a Enthalpy'!$F$17-'R410a Enthalpy'!$F$16)</f>
        <v>0.87344372093023259</v>
      </c>
      <c r="E73" s="35">
        <f>C73*('R410a Enthalpy'!$F$17-'R410a Enthalpy'!$F$18)</f>
        <v>0.67934511627906979</v>
      </c>
      <c r="F73" s="1">
        <f>C73*('R410a Enthalpy'!$F$14-'R410a Enthalpy'!$F$16)</f>
        <v>0.77639441860465119</v>
      </c>
      <c r="G73" s="1">
        <f t="shared" si="2"/>
        <v>1.455739534883721</v>
      </c>
      <c r="H73" s="1">
        <f>C73*('R410a Enthalpy'!$E$15-'R410a Enthalpy'!$E$18)</f>
        <v>1.5527888372093024</v>
      </c>
      <c r="I73" s="32">
        <f t="shared" si="3"/>
        <v>6.25E-2</v>
      </c>
    </row>
    <row r="74" spans="1:9" x14ac:dyDescent="0.2">
      <c r="A74">
        <f>'DC Cooler Duty'!A78</f>
        <v>71</v>
      </c>
      <c r="B74" s="33">
        <f>'DC Cooler Duty'!K78</f>
        <v>14.33376</v>
      </c>
      <c r="C74" s="1">
        <f>B74/('R410a Enthalpy'!$F$18-'R410a Enthalpy'!$F$12)</f>
        <v>8.3335813953488366E-2</v>
      </c>
      <c r="D74" s="1">
        <f>C74*('R410a Enthalpy'!$F$17-'R410a Enthalpy'!$F$16)</f>
        <v>0.75002232558139525</v>
      </c>
      <c r="E74" s="35">
        <f>C74*('R410a Enthalpy'!$F$17-'R410a Enthalpy'!$F$18)</f>
        <v>0.58335069767441861</v>
      </c>
      <c r="F74" s="1">
        <f>C74*('R410a Enthalpy'!$F$14-'R410a Enthalpy'!$F$16)</f>
        <v>0.66668651162790693</v>
      </c>
      <c r="G74" s="1">
        <f t="shared" si="2"/>
        <v>1.2500372093023255</v>
      </c>
      <c r="H74" s="1">
        <f>C74*('R410a Enthalpy'!$E$15-'R410a Enthalpy'!$E$18)</f>
        <v>1.3333730232558139</v>
      </c>
      <c r="I74" s="32">
        <f t="shared" si="3"/>
        <v>6.25E-2</v>
      </c>
    </row>
    <row r="75" spans="1:9" x14ac:dyDescent="0.2">
      <c r="A75">
        <f>'DC Cooler Duty'!A79</f>
        <v>72</v>
      </c>
      <c r="B75" s="33">
        <f>'DC Cooler Duty'!K79</f>
        <v>11.975039999999998</v>
      </c>
      <c r="C75" s="1">
        <f>B75/('R410a Enthalpy'!$F$18-'R410a Enthalpy'!$F$12)</f>
        <v>6.9622325581395333E-2</v>
      </c>
      <c r="D75" s="1">
        <f>C75*('R410a Enthalpy'!$F$17-'R410a Enthalpy'!$F$16)</f>
        <v>0.62660093023255803</v>
      </c>
      <c r="E75" s="35">
        <f>C75*('R410a Enthalpy'!$F$17-'R410a Enthalpy'!$F$18)</f>
        <v>0.48735627906976731</v>
      </c>
      <c r="F75" s="1">
        <f>C75*('R410a Enthalpy'!$F$14-'R410a Enthalpy'!$F$16)</f>
        <v>0.55697860465116267</v>
      </c>
      <c r="G75" s="1">
        <f t="shared" si="2"/>
        <v>1.0443348837209299</v>
      </c>
      <c r="H75" s="1">
        <f>C75*('R410a Enthalpy'!$E$15-'R410a Enthalpy'!$E$18)</f>
        <v>1.1139572093023253</v>
      </c>
      <c r="I75" s="32">
        <f t="shared" si="3"/>
        <v>6.2500000000000111E-2</v>
      </c>
    </row>
    <row r="76" spans="1:9" x14ac:dyDescent="0.2">
      <c r="A76">
        <f>'DC Cooler Duty'!A80</f>
        <v>73</v>
      </c>
      <c r="B76" s="33">
        <f>'DC Cooler Duty'!K80</f>
        <v>7.7111999999999998</v>
      </c>
      <c r="C76" s="1">
        <f>B76/('R410a Enthalpy'!$F$18-'R410a Enthalpy'!$F$12)</f>
        <v>4.4832558139534885E-2</v>
      </c>
      <c r="D76" s="1">
        <f>C76*('R410a Enthalpy'!$F$17-'R410a Enthalpy'!$F$16)</f>
        <v>0.40349302325581399</v>
      </c>
      <c r="E76" s="35">
        <f>C76*('R410a Enthalpy'!$F$17-'R410a Enthalpy'!$F$18)</f>
        <v>0.31382790697674418</v>
      </c>
      <c r="F76" s="1">
        <f>C76*('R410a Enthalpy'!$F$14-'R410a Enthalpy'!$F$16)</f>
        <v>0.35866046511627908</v>
      </c>
      <c r="G76" s="1">
        <f t="shared" si="2"/>
        <v>0.67248837209302326</v>
      </c>
      <c r="H76" s="1">
        <f>C76*('R410a Enthalpy'!$E$15-'R410a Enthalpy'!$E$18)</f>
        <v>0.71732093023255816</v>
      </c>
      <c r="I76" s="32">
        <f t="shared" si="3"/>
        <v>6.25E-2</v>
      </c>
    </row>
    <row r="77" spans="1:9" x14ac:dyDescent="0.2">
      <c r="A77">
        <f>'DC Cooler Duty'!A81</f>
        <v>74</v>
      </c>
      <c r="B77" s="33">
        <f>'DC Cooler Duty'!K81</f>
        <v>7.2576000000000001</v>
      </c>
      <c r="C77" s="1">
        <f>B77/('R410a Enthalpy'!$F$18-'R410a Enthalpy'!$F$12)</f>
        <v>4.2195348837209302E-2</v>
      </c>
      <c r="D77" s="1">
        <f>C77*('R410a Enthalpy'!$F$17-'R410a Enthalpy'!$F$16)</f>
        <v>0.37975813953488374</v>
      </c>
      <c r="E77" s="35">
        <f>C77*('R410a Enthalpy'!$F$17-'R410a Enthalpy'!$F$18)</f>
        <v>0.2953674418604651</v>
      </c>
      <c r="F77" s="1">
        <f>C77*('R410a Enthalpy'!$F$14-'R410a Enthalpy'!$F$16)</f>
        <v>0.33756279069767442</v>
      </c>
      <c r="G77" s="1">
        <f t="shared" si="2"/>
        <v>0.63293023255813952</v>
      </c>
      <c r="H77" s="1">
        <f>C77*('R410a Enthalpy'!$E$15-'R410a Enthalpy'!$E$18)</f>
        <v>0.67512558139534884</v>
      </c>
      <c r="I77" s="32">
        <f t="shared" si="3"/>
        <v>6.25E-2</v>
      </c>
    </row>
    <row r="78" spans="1:9" x14ac:dyDescent="0.2">
      <c r="A78">
        <f>'DC Cooler Duty'!A82</f>
        <v>75</v>
      </c>
      <c r="B78" s="33">
        <f>'DC Cooler Duty'!K82</f>
        <v>7.7111999999999998</v>
      </c>
      <c r="C78" s="1">
        <f>B78/('R410a Enthalpy'!$F$18-'R410a Enthalpy'!$F$12)</f>
        <v>4.4832558139534885E-2</v>
      </c>
      <c r="D78" s="1">
        <f>C78*('R410a Enthalpy'!$F$17-'R410a Enthalpy'!$F$16)</f>
        <v>0.40349302325581399</v>
      </c>
      <c r="E78" s="35">
        <f>C78*('R410a Enthalpy'!$F$17-'R410a Enthalpy'!$F$18)</f>
        <v>0.31382790697674418</v>
      </c>
      <c r="F78" s="1">
        <f>C78*('R410a Enthalpy'!$F$14-'R410a Enthalpy'!$F$16)</f>
        <v>0.35866046511627908</v>
      </c>
      <c r="G78" s="1">
        <f t="shared" si="2"/>
        <v>0.67248837209302326</v>
      </c>
      <c r="H78" s="1">
        <f>C78*('R410a Enthalpy'!$E$15-'R410a Enthalpy'!$E$18)</f>
        <v>0.71732093023255816</v>
      </c>
      <c r="I78" s="32">
        <f t="shared" si="3"/>
        <v>6.25E-2</v>
      </c>
    </row>
    <row r="79" spans="1:9" x14ac:dyDescent="0.2">
      <c r="A79">
        <f>'DC Cooler Duty'!A83</f>
        <v>76</v>
      </c>
      <c r="B79" s="33">
        <f>'DC Cooler Duty'!K83</f>
        <v>8.1647999999999996</v>
      </c>
      <c r="C79" s="1">
        <f>B79/('R410a Enthalpy'!$F$18-'R410a Enthalpy'!$F$12)</f>
        <v>4.7469767441860461E-2</v>
      </c>
      <c r="D79" s="1">
        <f>C79*('R410a Enthalpy'!$F$17-'R410a Enthalpy'!$F$16)</f>
        <v>0.42722790697674418</v>
      </c>
      <c r="E79" s="35">
        <f>C79*('R410a Enthalpy'!$F$17-'R410a Enthalpy'!$F$18)</f>
        <v>0.3322883720930232</v>
      </c>
      <c r="F79" s="1">
        <f>C79*('R410a Enthalpy'!$F$14-'R410a Enthalpy'!$F$16)</f>
        <v>0.37975813953488369</v>
      </c>
      <c r="G79" s="1">
        <f t="shared" si="2"/>
        <v>0.71204651162790689</v>
      </c>
      <c r="H79" s="1">
        <f>C79*('R410a Enthalpy'!$E$15-'R410a Enthalpy'!$E$18)</f>
        <v>0.75951627906976737</v>
      </c>
      <c r="I79" s="32">
        <f t="shared" si="3"/>
        <v>6.25E-2</v>
      </c>
    </row>
    <row r="80" spans="1:9" x14ac:dyDescent="0.2">
      <c r="A80">
        <f>'DC Cooler Duty'!A84</f>
        <v>77</v>
      </c>
      <c r="B80" s="33">
        <f>'DC Cooler Duty'!K84</f>
        <v>9.0719999999999992</v>
      </c>
      <c r="C80" s="1">
        <f>B80/('R410a Enthalpy'!$F$18-'R410a Enthalpy'!$F$12)</f>
        <v>5.2744186046511626E-2</v>
      </c>
      <c r="D80" s="1">
        <f>C80*('R410a Enthalpy'!$F$17-'R410a Enthalpy'!$F$16)</f>
        <v>0.47469767441860466</v>
      </c>
      <c r="E80" s="35">
        <f>C80*('R410a Enthalpy'!$F$17-'R410a Enthalpy'!$F$18)</f>
        <v>0.36920930232558136</v>
      </c>
      <c r="F80" s="1">
        <f>C80*('R410a Enthalpy'!$F$14-'R410a Enthalpy'!$F$16)</f>
        <v>0.42195348837209301</v>
      </c>
      <c r="G80" s="1">
        <f t="shared" si="2"/>
        <v>0.79116279069767437</v>
      </c>
      <c r="H80" s="1">
        <f>C80*('R410a Enthalpy'!$E$15-'R410a Enthalpy'!$E$18)</f>
        <v>0.84390697674418602</v>
      </c>
      <c r="I80" s="32">
        <f t="shared" si="3"/>
        <v>6.25E-2</v>
      </c>
    </row>
    <row r="81" spans="1:9" x14ac:dyDescent="0.2">
      <c r="A81">
        <f>'DC Cooler Duty'!A85</f>
        <v>78</v>
      </c>
      <c r="B81" s="33">
        <f>'DC Cooler Duty'!K85</f>
        <v>9.6768000000000001</v>
      </c>
      <c r="C81" s="1">
        <f>B81/('R410a Enthalpy'!$F$18-'R410a Enthalpy'!$F$12)</f>
        <v>5.6260465116279072E-2</v>
      </c>
      <c r="D81" s="1">
        <f>C81*('R410a Enthalpy'!$F$17-'R410a Enthalpy'!$F$16)</f>
        <v>0.50634418604651166</v>
      </c>
      <c r="E81" s="35">
        <f>C81*('R410a Enthalpy'!$F$17-'R410a Enthalpy'!$F$18)</f>
        <v>0.3938232558139535</v>
      </c>
      <c r="F81" s="1">
        <f>C81*('R410a Enthalpy'!$F$14-'R410a Enthalpy'!$F$16)</f>
        <v>0.45008372093023258</v>
      </c>
      <c r="G81" s="1">
        <f t="shared" si="2"/>
        <v>0.84390697674418602</v>
      </c>
      <c r="H81" s="1">
        <f>C81*('R410a Enthalpy'!$E$15-'R410a Enthalpy'!$E$18)</f>
        <v>0.90016744186046516</v>
      </c>
      <c r="I81" s="32">
        <f t="shared" si="3"/>
        <v>6.2500000000000111E-2</v>
      </c>
    </row>
    <row r="82" spans="1:9" x14ac:dyDescent="0.2">
      <c r="A82">
        <f>'DC Cooler Duty'!A86</f>
        <v>79</v>
      </c>
      <c r="B82" s="33">
        <f>'DC Cooler Duty'!K86</f>
        <v>10.281599999999997</v>
      </c>
      <c r="C82" s="1">
        <f>B82/('R410a Enthalpy'!$F$18-'R410a Enthalpy'!$F$12)</f>
        <v>5.9776744186046497E-2</v>
      </c>
      <c r="D82" s="1">
        <f>C82*('R410a Enthalpy'!$F$17-'R410a Enthalpy'!$F$16)</f>
        <v>0.53799069767441843</v>
      </c>
      <c r="E82" s="35">
        <f>C82*('R410a Enthalpy'!$F$17-'R410a Enthalpy'!$F$18)</f>
        <v>0.41843720930232547</v>
      </c>
      <c r="F82" s="1">
        <f>C82*('R410a Enthalpy'!$F$14-'R410a Enthalpy'!$F$16)</f>
        <v>0.47821395348837198</v>
      </c>
      <c r="G82" s="1">
        <f t="shared" si="2"/>
        <v>0.89665116279069745</v>
      </c>
      <c r="H82" s="1">
        <f>C82*('R410a Enthalpy'!$E$15-'R410a Enthalpy'!$E$18)</f>
        <v>0.95642790697674396</v>
      </c>
      <c r="I82" s="32">
        <f t="shared" si="3"/>
        <v>6.25E-2</v>
      </c>
    </row>
    <row r="83" spans="1:9" x14ac:dyDescent="0.2">
      <c r="A83">
        <f>'DC Cooler Duty'!A87</f>
        <v>80</v>
      </c>
      <c r="B83" s="33">
        <f>'DC Cooler Duty'!K87</f>
        <v>10.886399999999998</v>
      </c>
      <c r="C83" s="1">
        <f>B83/('R410a Enthalpy'!$F$18-'R410a Enthalpy'!$F$12)</f>
        <v>6.3293023255813943E-2</v>
      </c>
      <c r="D83" s="1">
        <f>C83*('R410a Enthalpy'!$F$17-'R410a Enthalpy'!$F$16)</f>
        <v>0.56963720930232553</v>
      </c>
      <c r="E83" s="35">
        <f>C83*('R410a Enthalpy'!$F$17-'R410a Enthalpy'!$F$18)</f>
        <v>0.44305116279069762</v>
      </c>
      <c r="F83" s="1">
        <f>C83*('R410a Enthalpy'!$F$14-'R410a Enthalpy'!$F$16)</f>
        <v>0.50634418604651155</v>
      </c>
      <c r="G83" s="1">
        <f t="shared" si="2"/>
        <v>0.94939534883720911</v>
      </c>
      <c r="H83" s="1">
        <f>C83*('R410a Enthalpy'!$E$15-'R410a Enthalpy'!$E$18)</f>
        <v>1.0126883720930231</v>
      </c>
      <c r="I83" s="32">
        <f t="shared" si="3"/>
        <v>6.25E-2</v>
      </c>
    </row>
    <row r="84" spans="1:9" x14ac:dyDescent="0.2">
      <c r="A84">
        <f>'DC Cooler Duty'!A88</f>
        <v>81</v>
      </c>
      <c r="B84" s="33">
        <f>'DC Cooler Duty'!K88</f>
        <v>11.491199999999997</v>
      </c>
      <c r="C84" s="1">
        <f>B84/('R410a Enthalpy'!$F$18-'R410a Enthalpy'!$F$12)</f>
        <v>6.6809302325581382E-2</v>
      </c>
      <c r="D84" s="1">
        <f>C84*('R410a Enthalpy'!$F$17-'R410a Enthalpy'!$F$16)</f>
        <v>0.60128372093023241</v>
      </c>
      <c r="E84" s="35">
        <f>C84*('R410a Enthalpy'!$F$17-'R410a Enthalpy'!$F$18)</f>
        <v>0.4676651162790697</v>
      </c>
      <c r="F84" s="1">
        <f>C84*('R410a Enthalpy'!$F$14-'R410a Enthalpy'!$F$16)</f>
        <v>0.53447441860465106</v>
      </c>
      <c r="G84" s="1">
        <f t="shared" si="2"/>
        <v>1.0021395348837208</v>
      </c>
      <c r="H84" s="1">
        <f>C84*('R410a Enthalpy'!$E$15-'R410a Enthalpy'!$E$18)</f>
        <v>1.0689488372093021</v>
      </c>
      <c r="I84" s="32">
        <f t="shared" si="3"/>
        <v>6.25E-2</v>
      </c>
    </row>
    <row r="85" spans="1:9" x14ac:dyDescent="0.2">
      <c r="A85">
        <f>'DC Cooler Duty'!A89</f>
        <v>82</v>
      </c>
      <c r="B85" s="33">
        <f>'DC Cooler Duty'!K89</f>
        <v>12.095999999999998</v>
      </c>
      <c r="C85" s="1">
        <f>B85/('R410a Enthalpy'!$F$18-'R410a Enthalpy'!$F$12)</f>
        <v>7.0325581395348821E-2</v>
      </c>
      <c r="D85" s="1">
        <f>C85*('R410a Enthalpy'!$F$17-'R410a Enthalpy'!$F$16)</f>
        <v>0.63293023255813941</v>
      </c>
      <c r="E85" s="35">
        <f>C85*('R410a Enthalpy'!$F$17-'R410a Enthalpy'!$F$18)</f>
        <v>0.49227906976744173</v>
      </c>
      <c r="F85" s="1">
        <f>C85*('R410a Enthalpy'!$F$14-'R410a Enthalpy'!$F$16)</f>
        <v>0.56260465116279057</v>
      </c>
      <c r="G85" s="1">
        <f t="shared" si="2"/>
        <v>1.0548837209302322</v>
      </c>
      <c r="H85" s="1">
        <f>C85*('R410a Enthalpy'!$E$15-'R410a Enthalpy'!$E$18)</f>
        <v>1.1252093023255811</v>
      </c>
      <c r="I85" s="32">
        <f t="shared" si="3"/>
        <v>6.2500000000000111E-2</v>
      </c>
    </row>
    <row r="86" spans="1:9" x14ac:dyDescent="0.2">
      <c r="A86">
        <f>'DC Cooler Duty'!A90</f>
        <v>83</v>
      </c>
      <c r="B86" s="33">
        <f>'DC Cooler Duty'!K90</f>
        <v>12.700799999999999</v>
      </c>
      <c r="C86" s="1">
        <f>B86/('R410a Enthalpy'!$F$18-'R410a Enthalpy'!$F$12)</f>
        <v>7.3841860465116274E-2</v>
      </c>
      <c r="D86" s="1">
        <f>C86*('R410a Enthalpy'!$F$17-'R410a Enthalpy'!$F$16)</f>
        <v>0.66457674418604651</v>
      </c>
      <c r="E86" s="35">
        <f>C86*('R410a Enthalpy'!$F$17-'R410a Enthalpy'!$F$18)</f>
        <v>0.51689302325581388</v>
      </c>
      <c r="F86" s="1">
        <f>C86*('R410a Enthalpy'!$F$14-'R410a Enthalpy'!$F$16)</f>
        <v>0.59073488372093019</v>
      </c>
      <c r="G86" s="1">
        <f t="shared" si="2"/>
        <v>1.1076279069767441</v>
      </c>
      <c r="H86" s="1">
        <f>C86*('R410a Enthalpy'!$E$15-'R410a Enthalpy'!$E$18)</f>
        <v>1.1814697674418604</v>
      </c>
      <c r="I86" s="32">
        <f t="shared" si="3"/>
        <v>6.25E-2</v>
      </c>
    </row>
    <row r="87" spans="1:9" x14ac:dyDescent="0.2">
      <c r="A87">
        <f>'DC Cooler Duty'!A91</f>
        <v>84</v>
      </c>
      <c r="B87" s="33">
        <f>'DC Cooler Duty'!K91</f>
        <v>13.3056</v>
      </c>
      <c r="C87" s="1">
        <f>B87/('R410a Enthalpy'!$F$18-'R410a Enthalpy'!$F$12)</f>
        <v>7.7358139534883727E-2</v>
      </c>
      <c r="D87" s="1">
        <f>C87*('R410a Enthalpy'!$F$17-'R410a Enthalpy'!$F$16)</f>
        <v>0.6962232558139535</v>
      </c>
      <c r="E87" s="35">
        <f>C87*('R410a Enthalpy'!$F$17-'R410a Enthalpy'!$F$18)</f>
        <v>0.54150697674418613</v>
      </c>
      <c r="F87" s="1">
        <f>C87*('R410a Enthalpy'!$F$14-'R410a Enthalpy'!$F$16)</f>
        <v>0.61886511627906982</v>
      </c>
      <c r="G87" s="1">
        <f t="shared" si="2"/>
        <v>1.1603720930232559</v>
      </c>
      <c r="H87" s="1">
        <f>C87*('R410a Enthalpy'!$E$15-'R410a Enthalpy'!$E$18)</f>
        <v>1.2377302325581396</v>
      </c>
      <c r="I87" s="32">
        <f t="shared" si="3"/>
        <v>6.25E-2</v>
      </c>
    </row>
    <row r="88" spans="1:9" x14ac:dyDescent="0.2">
      <c r="A88">
        <f>'DC Cooler Duty'!A92</f>
        <v>85</v>
      </c>
      <c r="B88" s="33">
        <f>'DC Cooler Duty'!K92</f>
        <v>13.910399999999997</v>
      </c>
      <c r="C88" s="1">
        <f>B88/('R410a Enthalpy'!$F$18-'R410a Enthalpy'!$F$12)</f>
        <v>8.0874418604651152E-2</v>
      </c>
      <c r="D88" s="1">
        <f>C88*('R410a Enthalpy'!$F$17-'R410a Enthalpy'!$F$16)</f>
        <v>0.72786976744186038</v>
      </c>
      <c r="E88" s="35">
        <f>C88*('R410a Enthalpy'!$F$17-'R410a Enthalpy'!$F$18)</f>
        <v>0.56612093023255805</v>
      </c>
      <c r="F88" s="1">
        <f>C88*('R410a Enthalpy'!$F$14-'R410a Enthalpy'!$F$16)</f>
        <v>0.64699534883720922</v>
      </c>
      <c r="G88" s="1">
        <f t="shared" si="2"/>
        <v>1.2131162790697672</v>
      </c>
      <c r="H88" s="1">
        <f>C88*('R410a Enthalpy'!$E$15-'R410a Enthalpy'!$E$18)</f>
        <v>1.2939906976744184</v>
      </c>
      <c r="I88" s="32">
        <f t="shared" si="3"/>
        <v>6.2500000000000111E-2</v>
      </c>
    </row>
    <row r="89" spans="1:9" x14ac:dyDescent="0.2">
      <c r="A89">
        <f>'DC Cooler Duty'!A93</f>
        <v>86</v>
      </c>
      <c r="B89" s="33">
        <f>'DC Cooler Duty'!K93</f>
        <v>14.5152</v>
      </c>
      <c r="C89" s="1">
        <f>B89/('R410a Enthalpy'!$F$18-'R410a Enthalpy'!$F$12)</f>
        <v>8.4390697674418605E-2</v>
      </c>
      <c r="D89" s="1">
        <f>C89*('R410a Enthalpy'!$F$17-'R410a Enthalpy'!$F$16)</f>
        <v>0.75951627906976749</v>
      </c>
      <c r="E89" s="35">
        <f>C89*('R410a Enthalpy'!$F$17-'R410a Enthalpy'!$F$18)</f>
        <v>0.59073488372093019</v>
      </c>
      <c r="F89" s="1">
        <f>C89*('R410a Enthalpy'!$F$14-'R410a Enthalpy'!$F$16)</f>
        <v>0.67512558139534884</v>
      </c>
      <c r="G89" s="1">
        <f t="shared" si="2"/>
        <v>1.265860465116279</v>
      </c>
      <c r="H89" s="1">
        <f>C89*('R410a Enthalpy'!$E$15-'R410a Enthalpy'!$E$18)</f>
        <v>1.3502511627906977</v>
      </c>
      <c r="I89" s="32">
        <f t="shared" si="3"/>
        <v>6.25E-2</v>
      </c>
    </row>
    <row r="90" spans="1:9" x14ac:dyDescent="0.2">
      <c r="A90">
        <f>'DC Cooler Duty'!A94</f>
        <v>87</v>
      </c>
      <c r="B90" s="33">
        <f>'DC Cooler Duty'!K94</f>
        <v>14.061599999999999</v>
      </c>
      <c r="C90" s="1">
        <f>B90/('R410a Enthalpy'!$F$18-'R410a Enthalpy'!$F$12)</f>
        <v>8.1753488372093008E-2</v>
      </c>
      <c r="D90" s="1">
        <f>C90*('R410a Enthalpy'!$F$17-'R410a Enthalpy'!$F$16)</f>
        <v>0.73578139534883702</v>
      </c>
      <c r="E90" s="35">
        <f>C90*('R410a Enthalpy'!$F$17-'R410a Enthalpy'!$F$18)</f>
        <v>0.57227441860465111</v>
      </c>
      <c r="F90" s="1">
        <f>C90*('R410a Enthalpy'!$F$14-'R410a Enthalpy'!$F$16)</f>
        <v>0.65402790697674407</v>
      </c>
      <c r="G90" s="1">
        <f t="shared" si="2"/>
        <v>1.2263023255813952</v>
      </c>
      <c r="H90" s="1">
        <f>C90*('R410a Enthalpy'!$E$15-'R410a Enthalpy'!$E$18)</f>
        <v>1.3080558139534881</v>
      </c>
      <c r="I90" s="32">
        <f t="shared" si="3"/>
        <v>6.25E-2</v>
      </c>
    </row>
    <row r="91" spans="1:9" x14ac:dyDescent="0.2">
      <c r="A91">
        <f>'DC Cooler Duty'!A95</f>
        <v>88</v>
      </c>
      <c r="B91" s="33">
        <f>'DC Cooler Duty'!K95</f>
        <v>15.120000000000001</v>
      </c>
      <c r="C91" s="1">
        <f>B91/('R410a Enthalpy'!$F$18-'R410a Enthalpy'!$F$12)</f>
        <v>8.7906976744186058E-2</v>
      </c>
      <c r="D91" s="1">
        <f>C91*('R410a Enthalpy'!$F$17-'R410a Enthalpy'!$F$16)</f>
        <v>0.79116279069767448</v>
      </c>
      <c r="E91" s="35">
        <f>C91*('R410a Enthalpy'!$F$17-'R410a Enthalpy'!$F$18)</f>
        <v>0.61534883720930245</v>
      </c>
      <c r="F91" s="1">
        <f>C91*('R410a Enthalpy'!$F$14-'R410a Enthalpy'!$F$16)</f>
        <v>0.70325581395348846</v>
      </c>
      <c r="G91" s="1">
        <f t="shared" si="2"/>
        <v>1.3186046511627909</v>
      </c>
      <c r="H91" s="1">
        <f>C91*('R410a Enthalpy'!$E$15-'R410a Enthalpy'!$E$18)</f>
        <v>1.4065116279069769</v>
      </c>
      <c r="I91" s="32">
        <f t="shared" si="3"/>
        <v>6.25E-2</v>
      </c>
    </row>
    <row r="92" spans="1:9" x14ac:dyDescent="0.2">
      <c r="A92">
        <f>'DC Cooler Duty'!A96</f>
        <v>89</v>
      </c>
      <c r="B92" s="33">
        <f>'DC Cooler Duty'!K96</f>
        <v>16.1784</v>
      </c>
      <c r="C92" s="1">
        <f>B92/('R410a Enthalpy'!$F$18-'R410a Enthalpy'!$F$12)</f>
        <v>9.4060465116279066E-2</v>
      </c>
      <c r="D92" s="1">
        <f>C92*('R410a Enthalpy'!$F$17-'R410a Enthalpy'!$F$16)</f>
        <v>0.8465441860465116</v>
      </c>
      <c r="E92" s="35">
        <f>C92*('R410a Enthalpy'!$F$17-'R410a Enthalpy'!$F$18)</f>
        <v>0.65842325581395345</v>
      </c>
      <c r="F92" s="1">
        <f>C92*('R410a Enthalpy'!$F$14-'R410a Enthalpy'!$F$16)</f>
        <v>0.75248372093023252</v>
      </c>
      <c r="G92" s="1">
        <f t="shared" si="2"/>
        <v>1.410906976744186</v>
      </c>
      <c r="H92" s="1">
        <f>C92*('R410a Enthalpy'!$E$15-'R410a Enthalpy'!$E$18)</f>
        <v>1.504967441860465</v>
      </c>
      <c r="I92" s="32">
        <f t="shared" si="3"/>
        <v>6.25E-2</v>
      </c>
    </row>
    <row r="93" spans="1:9" x14ac:dyDescent="0.2">
      <c r="A93">
        <f>'DC Cooler Duty'!A97</f>
        <v>90</v>
      </c>
      <c r="B93" s="33">
        <f>'DC Cooler Duty'!K97</f>
        <v>17.236799999999999</v>
      </c>
      <c r="C93" s="1">
        <f>B93/('R410a Enthalpy'!$F$18-'R410a Enthalpy'!$F$12)</f>
        <v>0.10021395348837209</v>
      </c>
      <c r="D93" s="1">
        <f>C93*('R410a Enthalpy'!$F$17-'R410a Enthalpy'!$F$16)</f>
        <v>0.90192558139534884</v>
      </c>
      <c r="E93" s="35">
        <f>C93*('R410a Enthalpy'!$F$17-'R410a Enthalpy'!$F$18)</f>
        <v>0.70149767441860456</v>
      </c>
      <c r="F93" s="1">
        <f>C93*('R410a Enthalpy'!$F$14-'R410a Enthalpy'!$F$16)</f>
        <v>0.8017116279069767</v>
      </c>
      <c r="G93" s="1">
        <f t="shared" si="2"/>
        <v>1.5032093023255813</v>
      </c>
      <c r="H93" s="1">
        <f>C93*('R410a Enthalpy'!$E$15-'R410a Enthalpy'!$E$18)</f>
        <v>1.6034232558139534</v>
      </c>
      <c r="I93" s="32">
        <f t="shared" si="3"/>
        <v>6.25E-2</v>
      </c>
    </row>
    <row r="94" spans="1:9" x14ac:dyDescent="0.2">
      <c r="A94">
        <f>'DC Cooler Duty'!A98</f>
        <v>91</v>
      </c>
      <c r="B94" s="33">
        <f>'DC Cooler Duty'!K98</f>
        <v>15.989399999999998</v>
      </c>
      <c r="C94" s="1">
        <f>B94/('R410a Enthalpy'!$F$18-'R410a Enthalpy'!$F$12)</f>
        <v>9.2961627906976735E-2</v>
      </c>
      <c r="D94" s="1">
        <f>C94*('R410a Enthalpy'!$F$17-'R410a Enthalpy'!$F$16)</f>
        <v>0.83665465116279059</v>
      </c>
      <c r="E94" s="35">
        <f>C94*('R410a Enthalpy'!$F$17-'R410a Enthalpy'!$F$18)</f>
        <v>0.65073139534883717</v>
      </c>
      <c r="F94" s="1">
        <f>C94*('R410a Enthalpy'!$F$14-'R410a Enthalpy'!$F$16)</f>
        <v>0.74369302325581388</v>
      </c>
      <c r="G94" s="1">
        <f t="shared" si="2"/>
        <v>1.3944244186046511</v>
      </c>
      <c r="H94" s="1">
        <f>C94*('R410a Enthalpy'!$E$15-'R410a Enthalpy'!$E$18)</f>
        <v>1.4873860465116278</v>
      </c>
      <c r="I94" s="32">
        <f t="shared" si="3"/>
        <v>6.25E-2</v>
      </c>
    </row>
    <row r="95" spans="1:9" x14ac:dyDescent="0.2">
      <c r="A95">
        <f>'DC Cooler Duty'!A99</f>
        <v>92</v>
      </c>
      <c r="B95" s="33">
        <f>'DC Cooler Duty'!K99</f>
        <v>14.741999999999999</v>
      </c>
      <c r="C95" s="1">
        <f>B95/('R410a Enthalpy'!$F$18-'R410a Enthalpy'!$F$12)</f>
        <v>8.5709302325581396E-2</v>
      </c>
      <c r="D95" s="1">
        <f>C95*('R410a Enthalpy'!$F$17-'R410a Enthalpy'!$F$16)</f>
        <v>0.77138372093023255</v>
      </c>
      <c r="E95" s="35">
        <f>C95*('R410a Enthalpy'!$F$17-'R410a Enthalpy'!$F$18)</f>
        <v>0.59996511627906979</v>
      </c>
      <c r="F95" s="1">
        <f>C95*('R410a Enthalpy'!$F$14-'R410a Enthalpy'!$F$16)</f>
        <v>0.68567441860465117</v>
      </c>
      <c r="G95" s="1">
        <f t="shared" si="2"/>
        <v>1.2856395348837211</v>
      </c>
      <c r="H95" s="1">
        <f>C95*('R410a Enthalpy'!$E$15-'R410a Enthalpy'!$E$18)</f>
        <v>1.3713488372093023</v>
      </c>
      <c r="I95" s="32">
        <f t="shared" si="3"/>
        <v>6.2499999999999889E-2</v>
      </c>
    </row>
    <row r="96" spans="1:9" x14ac:dyDescent="0.2">
      <c r="A96">
        <f>'DC Cooler Duty'!A100</f>
        <v>93</v>
      </c>
      <c r="B96" s="33">
        <f>'DC Cooler Duty'!K100</f>
        <v>13.4946</v>
      </c>
      <c r="C96" s="1">
        <f>B96/('R410a Enthalpy'!$F$18-'R410a Enthalpy'!$F$12)</f>
        <v>7.8456976744186044E-2</v>
      </c>
      <c r="D96" s="1">
        <f>C96*('R410a Enthalpy'!$F$17-'R410a Enthalpy'!$F$16)</f>
        <v>0.70611279069767441</v>
      </c>
      <c r="E96" s="35">
        <f>C96*('R410a Enthalpy'!$F$17-'R410a Enthalpy'!$F$18)</f>
        <v>0.54919883720930229</v>
      </c>
      <c r="F96" s="1">
        <f>C96*('R410a Enthalpy'!$F$14-'R410a Enthalpy'!$F$16)</f>
        <v>0.62765581395348835</v>
      </c>
      <c r="G96" s="1">
        <f t="shared" si="2"/>
        <v>1.1768546511627906</v>
      </c>
      <c r="H96" s="1">
        <f>C96*('R410a Enthalpy'!$E$15-'R410a Enthalpy'!$E$18)</f>
        <v>1.2553116279069767</v>
      </c>
      <c r="I96" s="32">
        <f t="shared" si="3"/>
        <v>6.25E-2</v>
      </c>
    </row>
    <row r="97" spans="1:9" x14ac:dyDescent="0.2">
      <c r="A97">
        <f>'DC Cooler Duty'!A101</f>
        <v>94</v>
      </c>
      <c r="B97" s="33">
        <f>'DC Cooler Duty'!K101</f>
        <v>12.247200000000001</v>
      </c>
      <c r="C97" s="1">
        <f>B97/('R410a Enthalpy'!$F$18-'R410a Enthalpy'!$F$12)</f>
        <v>7.1204651162790705E-2</v>
      </c>
      <c r="D97" s="1">
        <f>C97*('R410a Enthalpy'!$F$17-'R410a Enthalpy'!$F$16)</f>
        <v>0.64084186046511638</v>
      </c>
      <c r="E97" s="35">
        <f>C97*('R410a Enthalpy'!$F$17-'R410a Enthalpy'!$F$18)</f>
        <v>0.49843255813953491</v>
      </c>
      <c r="F97" s="1">
        <f>C97*('R410a Enthalpy'!$F$14-'R410a Enthalpy'!$F$16)</f>
        <v>0.56963720930232564</v>
      </c>
      <c r="G97" s="1">
        <f t="shared" si="2"/>
        <v>1.0680697674418607</v>
      </c>
      <c r="H97" s="1">
        <f>C97*('R410a Enthalpy'!$E$15-'R410a Enthalpy'!$E$18)</f>
        <v>1.1392744186046513</v>
      </c>
      <c r="I97" s="32">
        <f t="shared" si="3"/>
        <v>6.2499999999999889E-2</v>
      </c>
    </row>
    <row r="98" spans="1:9" x14ac:dyDescent="0.2">
      <c r="A98">
        <f>'DC Cooler Duty'!A102</f>
        <v>95</v>
      </c>
      <c r="B98" s="33">
        <f>'DC Cooler Duty'!K102</f>
        <v>10.999800000000002</v>
      </c>
      <c r="C98" s="1">
        <f>B98/('R410a Enthalpy'!$F$18-'R410a Enthalpy'!$F$12)</f>
        <v>6.3952325581395367E-2</v>
      </c>
      <c r="D98" s="1">
        <f>C98*('R410a Enthalpy'!$F$17-'R410a Enthalpy'!$F$16)</f>
        <v>0.57557093023255834</v>
      </c>
      <c r="E98" s="35">
        <f>C98*('R410a Enthalpy'!$F$17-'R410a Enthalpy'!$F$18)</f>
        <v>0.44766627906976758</v>
      </c>
      <c r="F98" s="1">
        <f>C98*('R410a Enthalpy'!$F$14-'R410a Enthalpy'!$F$16)</f>
        <v>0.51161860465116293</v>
      </c>
      <c r="G98" s="1">
        <f t="shared" si="2"/>
        <v>0.95928488372093046</v>
      </c>
      <c r="H98" s="1">
        <f>C98*('R410a Enthalpy'!$E$15-'R410a Enthalpy'!$E$18)</f>
        <v>1.0232372093023259</v>
      </c>
      <c r="I98" s="32">
        <f t="shared" si="3"/>
        <v>6.25E-2</v>
      </c>
    </row>
    <row r="99" spans="1:9" x14ac:dyDescent="0.2">
      <c r="A99">
        <f>'DC Cooler Duty'!A103</f>
        <v>96</v>
      </c>
      <c r="B99" s="33">
        <f>'DC Cooler Duty'!K103</f>
        <v>9.0719999999999992</v>
      </c>
      <c r="C99" s="1">
        <f>B99/('R410a Enthalpy'!$F$18-'R410a Enthalpy'!$F$12)</f>
        <v>5.2744186046511626E-2</v>
      </c>
      <c r="D99" s="1">
        <f>C99*('R410a Enthalpy'!$F$17-'R410a Enthalpy'!$F$16)</f>
        <v>0.47469767441860466</v>
      </c>
      <c r="E99" s="35">
        <f>C99*('R410a Enthalpy'!$F$17-'R410a Enthalpy'!$F$18)</f>
        <v>0.36920930232558136</v>
      </c>
      <c r="F99" s="1">
        <f>C99*('R410a Enthalpy'!$F$14-'R410a Enthalpy'!$F$16)</f>
        <v>0.42195348837209301</v>
      </c>
      <c r="G99" s="1">
        <f t="shared" si="2"/>
        <v>0.79116279069767437</v>
      </c>
      <c r="H99" s="1">
        <f>C99*('R410a Enthalpy'!$E$15-'R410a Enthalpy'!$E$18)</f>
        <v>0.84390697674418602</v>
      </c>
      <c r="I99" s="32">
        <f t="shared" si="3"/>
        <v>6.25E-2</v>
      </c>
    </row>
    <row r="100" spans="1:9" x14ac:dyDescent="0.2">
      <c r="A100">
        <f>'DC Cooler Duty'!A104</f>
        <v>97</v>
      </c>
      <c r="B100" s="33">
        <f>'DC Cooler Duty'!K104</f>
        <v>7.7111999999999998</v>
      </c>
      <c r="C100" s="1">
        <f>B100/('R410a Enthalpy'!$F$18-'R410a Enthalpy'!$F$12)</f>
        <v>4.4832558139534885E-2</v>
      </c>
      <c r="D100" s="1">
        <f>C100*('R410a Enthalpy'!$F$17-'R410a Enthalpy'!$F$16)</f>
        <v>0.40349302325581399</v>
      </c>
      <c r="E100" s="35">
        <f>C100*('R410a Enthalpy'!$F$17-'R410a Enthalpy'!$F$18)</f>
        <v>0.31382790697674418</v>
      </c>
      <c r="F100" s="1">
        <f>C100*('R410a Enthalpy'!$F$14-'R410a Enthalpy'!$F$16)</f>
        <v>0.35866046511627908</v>
      </c>
      <c r="G100" s="1">
        <f t="shared" si="2"/>
        <v>0.67248837209302326</v>
      </c>
      <c r="H100" s="1">
        <f>C100*('R410a Enthalpy'!$E$15-'R410a Enthalpy'!$E$18)</f>
        <v>0.71732093023255816</v>
      </c>
      <c r="I100" s="32">
        <f t="shared" si="3"/>
        <v>6.25E-2</v>
      </c>
    </row>
    <row r="101" spans="1:9" x14ac:dyDescent="0.2">
      <c r="A101">
        <f>'DC Cooler Duty'!A105</f>
        <v>98</v>
      </c>
      <c r="B101" s="33">
        <f>'DC Cooler Duty'!K105</f>
        <v>7.2576000000000001</v>
      </c>
      <c r="C101" s="1">
        <f>B101/('R410a Enthalpy'!$F$18-'R410a Enthalpy'!$F$12)</f>
        <v>4.2195348837209302E-2</v>
      </c>
      <c r="D101" s="1">
        <f>C101*('R410a Enthalpy'!$F$17-'R410a Enthalpy'!$F$16)</f>
        <v>0.37975813953488374</v>
      </c>
      <c r="E101" s="35">
        <f>C101*('R410a Enthalpy'!$F$17-'R410a Enthalpy'!$F$18)</f>
        <v>0.2953674418604651</v>
      </c>
      <c r="F101" s="1">
        <f>C101*('R410a Enthalpy'!$F$14-'R410a Enthalpy'!$F$16)</f>
        <v>0.33756279069767442</v>
      </c>
      <c r="G101" s="1">
        <f t="shared" si="2"/>
        <v>0.63293023255813952</v>
      </c>
      <c r="H101" s="1">
        <f>C101*('R410a Enthalpy'!$E$15-'R410a Enthalpy'!$E$18)</f>
        <v>0.67512558139534884</v>
      </c>
      <c r="I101" s="32">
        <f t="shared" si="3"/>
        <v>6.25E-2</v>
      </c>
    </row>
    <row r="102" spans="1:9" x14ac:dyDescent="0.2">
      <c r="A102">
        <f>'DC Cooler Duty'!A106</f>
        <v>99</v>
      </c>
      <c r="B102" s="33">
        <f>'DC Cooler Duty'!K106</f>
        <v>7.7111999999999998</v>
      </c>
      <c r="C102" s="1">
        <f>B102/('R410a Enthalpy'!$F$18-'R410a Enthalpy'!$F$12)</f>
        <v>4.4832558139534885E-2</v>
      </c>
      <c r="D102" s="1">
        <f>C102*('R410a Enthalpy'!$F$17-'R410a Enthalpy'!$F$16)</f>
        <v>0.40349302325581399</v>
      </c>
      <c r="E102" s="35">
        <f>C102*('R410a Enthalpy'!$F$17-'R410a Enthalpy'!$F$18)</f>
        <v>0.31382790697674418</v>
      </c>
      <c r="F102" s="1">
        <f>C102*('R410a Enthalpy'!$F$14-'R410a Enthalpy'!$F$16)</f>
        <v>0.35866046511627908</v>
      </c>
      <c r="G102" s="1">
        <f t="shared" si="2"/>
        <v>0.67248837209302326</v>
      </c>
      <c r="H102" s="1">
        <f>C102*('R410a Enthalpy'!$E$15-'R410a Enthalpy'!$E$18)</f>
        <v>0.71732093023255816</v>
      </c>
      <c r="I102" s="32">
        <f t="shared" si="3"/>
        <v>6.25E-2</v>
      </c>
    </row>
    <row r="103" spans="1:9" x14ac:dyDescent="0.2">
      <c r="A103">
        <f>'DC Cooler Duty'!A107</f>
        <v>100</v>
      </c>
      <c r="B103" s="33">
        <f>'DC Cooler Duty'!K107</f>
        <v>8.1647999999999996</v>
      </c>
      <c r="C103" s="1">
        <f>B103/('R410a Enthalpy'!$F$18-'R410a Enthalpy'!$F$12)</f>
        <v>4.7469767441860461E-2</v>
      </c>
      <c r="D103" s="1">
        <f>C103*('R410a Enthalpy'!$F$17-'R410a Enthalpy'!$F$16)</f>
        <v>0.42722790697674418</v>
      </c>
      <c r="E103" s="35">
        <f>C103*('R410a Enthalpy'!$F$17-'R410a Enthalpy'!$F$18)</f>
        <v>0.3322883720930232</v>
      </c>
      <c r="F103" s="1">
        <f>C103*('R410a Enthalpy'!$F$14-'R410a Enthalpy'!$F$16)</f>
        <v>0.37975813953488369</v>
      </c>
      <c r="G103" s="1">
        <f t="shared" si="2"/>
        <v>0.71204651162790689</v>
      </c>
      <c r="H103" s="1">
        <f>C103*('R410a Enthalpy'!$E$15-'R410a Enthalpy'!$E$18)</f>
        <v>0.75951627906976737</v>
      </c>
      <c r="I103" s="32">
        <f t="shared" si="3"/>
        <v>6.25E-2</v>
      </c>
    </row>
    <row r="104" spans="1:9" x14ac:dyDescent="0.2">
      <c r="A104">
        <f>'DC Cooler Duty'!A108</f>
        <v>101</v>
      </c>
      <c r="B104" s="33">
        <f>'DC Cooler Duty'!K108</f>
        <v>8.9895272727272726</v>
      </c>
      <c r="C104" s="1">
        <f>B104/('R410a Enthalpy'!$F$18-'R410a Enthalpy'!$F$12)</f>
        <v>5.2264693446088792E-2</v>
      </c>
      <c r="D104" s="1">
        <f>C104*('R410a Enthalpy'!$F$17-'R410a Enthalpy'!$F$16)</f>
        <v>0.47038224101479914</v>
      </c>
      <c r="E104" s="35">
        <f>C104*('R410a Enthalpy'!$F$17-'R410a Enthalpy'!$F$18)</f>
        <v>0.36585285412262153</v>
      </c>
      <c r="F104" s="1">
        <f>C104*('R410a Enthalpy'!$F$14-'R410a Enthalpy'!$F$16)</f>
        <v>0.41811754756871033</v>
      </c>
      <c r="G104" s="1">
        <f t="shared" si="2"/>
        <v>0.78397040169133181</v>
      </c>
      <c r="H104" s="1">
        <f>C104*('R410a Enthalpy'!$E$15-'R410a Enthalpy'!$E$18)</f>
        <v>0.83623509513742067</v>
      </c>
      <c r="I104" s="32">
        <f t="shared" si="3"/>
        <v>6.2500000000000111E-2</v>
      </c>
    </row>
    <row r="105" spans="1:9" x14ac:dyDescent="0.2">
      <c r="A105">
        <f>'DC Cooler Duty'!A109</f>
        <v>102</v>
      </c>
      <c r="B105" s="33">
        <f>'DC Cooler Duty'!K109</f>
        <v>9.5668363636363623</v>
      </c>
      <c r="C105" s="1">
        <f>B105/('R410a Enthalpy'!$F$18-'R410a Enthalpy'!$F$12)</f>
        <v>5.5621141649048619E-2</v>
      </c>
      <c r="D105" s="1">
        <f>C105*('R410a Enthalpy'!$F$17-'R410a Enthalpy'!$F$16)</f>
        <v>0.50059027484143759</v>
      </c>
      <c r="E105" s="35">
        <f>C105*('R410a Enthalpy'!$F$17-'R410a Enthalpy'!$F$18)</f>
        <v>0.38934799154334032</v>
      </c>
      <c r="F105" s="1">
        <f>C105*('R410a Enthalpy'!$F$14-'R410a Enthalpy'!$F$16)</f>
        <v>0.44496913319238895</v>
      </c>
      <c r="G105" s="1">
        <f t="shared" si="2"/>
        <v>0.83431712473572928</v>
      </c>
      <c r="H105" s="1">
        <f>C105*('R410a Enthalpy'!$E$15-'R410a Enthalpy'!$E$18)</f>
        <v>0.88993826638477791</v>
      </c>
      <c r="I105" s="32">
        <f t="shared" si="3"/>
        <v>6.25E-2</v>
      </c>
    </row>
    <row r="106" spans="1:9" x14ac:dyDescent="0.2">
      <c r="A106">
        <f>'DC Cooler Duty'!A110</f>
        <v>103</v>
      </c>
      <c r="B106" s="33">
        <f>'DC Cooler Duty'!K110</f>
        <v>10.144145454545455</v>
      </c>
      <c r="C106" s="1">
        <f>B106/('R410a Enthalpy'!$F$18-'R410a Enthalpy'!$F$12)</f>
        <v>5.8977589852008461E-2</v>
      </c>
      <c r="D106" s="1">
        <f>C106*('R410a Enthalpy'!$F$17-'R410a Enthalpy'!$F$16)</f>
        <v>0.53079830866807609</v>
      </c>
      <c r="E106" s="35">
        <f>C106*('R410a Enthalpy'!$F$17-'R410a Enthalpy'!$F$18)</f>
        <v>0.41284312896405922</v>
      </c>
      <c r="F106" s="1">
        <f>C106*('R410a Enthalpy'!$F$14-'R410a Enthalpy'!$F$16)</f>
        <v>0.47182071881606769</v>
      </c>
      <c r="G106" s="1">
        <f t="shared" si="2"/>
        <v>0.88466384778012697</v>
      </c>
      <c r="H106" s="1">
        <f>C106*('R410a Enthalpy'!$E$15-'R410a Enthalpy'!$E$18)</f>
        <v>0.94364143763213537</v>
      </c>
      <c r="I106" s="32">
        <f t="shared" si="3"/>
        <v>6.2499999999999889E-2</v>
      </c>
    </row>
    <row r="107" spans="1:9" x14ac:dyDescent="0.2">
      <c r="A107">
        <f>'DC Cooler Duty'!A111</f>
        <v>104</v>
      </c>
      <c r="B107" s="33">
        <f>'DC Cooler Duty'!K111</f>
        <v>10.721454545454545</v>
      </c>
      <c r="C107" s="1">
        <f>B107/('R410a Enthalpy'!$F$18-'R410a Enthalpy'!$F$12)</f>
        <v>6.2334038054968288E-2</v>
      </c>
      <c r="D107" s="1">
        <f>C107*('R410a Enthalpy'!$F$17-'R410a Enthalpy'!$F$16)</f>
        <v>0.56100634249471459</v>
      </c>
      <c r="E107" s="35">
        <f>C107*('R410a Enthalpy'!$F$17-'R410a Enthalpy'!$F$18)</f>
        <v>0.43633826638477802</v>
      </c>
      <c r="F107" s="1">
        <f>C107*('R410a Enthalpy'!$F$14-'R410a Enthalpy'!$F$16)</f>
        <v>0.49867230443974631</v>
      </c>
      <c r="G107" s="1">
        <f t="shared" si="2"/>
        <v>0.93501057082452432</v>
      </c>
      <c r="H107" s="1">
        <f>C107*('R410a Enthalpy'!$E$15-'R410a Enthalpy'!$E$18)</f>
        <v>0.99734460887949261</v>
      </c>
      <c r="I107" s="32">
        <f t="shared" si="3"/>
        <v>6.25E-2</v>
      </c>
    </row>
    <row r="108" spans="1:9" x14ac:dyDescent="0.2">
      <c r="A108">
        <f>'DC Cooler Duty'!A112</f>
        <v>105</v>
      </c>
      <c r="B108" s="33">
        <f>'DC Cooler Duty'!K112</f>
        <v>11.298763636363637</v>
      </c>
      <c r="C108" s="1">
        <f>B108/('R410a Enthalpy'!$F$18-'R410a Enthalpy'!$F$12)</f>
        <v>6.5690486257928116E-2</v>
      </c>
      <c r="D108" s="1">
        <f>C108*('R410a Enthalpy'!$F$17-'R410a Enthalpy'!$F$16)</f>
        <v>0.5912143763213531</v>
      </c>
      <c r="E108" s="35">
        <f>C108*('R410a Enthalpy'!$F$17-'R410a Enthalpy'!$F$18)</f>
        <v>0.45983340380549681</v>
      </c>
      <c r="F108" s="1">
        <f>C108*('R410a Enthalpy'!$F$14-'R410a Enthalpy'!$F$16)</f>
        <v>0.52552389006342493</v>
      </c>
      <c r="G108" s="1">
        <f t="shared" si="2"/>
        <v>0.98535729386892168</v>
      </c>
      <c r="H108" s="1">
        <f>C108*('R410a Enthalpy'!$E$15-'R410a Enthalpy'!$E$18)</f>
        <v>1.0510477801268499</v>
      </c>
      <c r="I108" s="32">
        <f t="shared" si="3"/>
        <v>6.25E-2</v>
      </c>
    </row>
    <row r="109" spans="1:9" x14ac:dyDescent="0.2">
      <c r="A109">
        <f>'DC Cooler Duty'!A113</f>
        <v>106</v>
      </c>
      <c r="B109" s="33">
        <f>'DC Cooler Duty'!K113</f>
        <v>11.876072727272726</v>
      </c>
      <c r="C109" s="1">
        <f>B109/('R410a Enthalpy'!$F$18-'R410a Enthalpy'!$F$12)</f>
        <v>6.9046934460887943E-2</v>
      </c>
      <c r="D109" s="1">
        <f>C109*('R410a Enthalpy'!$F$17-'R410a Enthalpy'!$F$16)</f>
        <v>0.62142241014799149</v>
      </c>
      <c r="E109" s="35">
        <f>C109*('R410a Enthalpy'!$F$17-'R410a Enthalpy'!$F$18)</f>
        <v>0.4833285412262156</v>
      </c>
      <c r="F109" s="1">
        <f>C109*('R410a Enthalpy'!$F$14-'R410a Enthalpy'!$F$16)</f>
        <v>0.55237547568710355</v>
      </c>
      <c r="G109" s="1">
        <f t="shared" si="2"/>
        <v>1.0357040169133191</v>
      </c>
      <c r="H109" s="1">
        <f>C109*('R410a Enthalpy'!$E$15-'R410a Enthalpy'!$E$18)</f>
        <v>1.1047509513742071</v>
      </c>
      <c r="I109" s="32">
        <f t="shared" si="3"/>
        <v>6.25E-2</v>
      </c>
    </row>
    <row r="110" spans="1:9" x14ac:dyDescent="0.2">
      <c r="A110">
        <f>'DC Cooler Duty'!A114</f>
        <v>107</v>
      </c>
      <c r="B110" s="33">
        <f>'DC Cooler Duty'!K114</f>
        <v>12.453381818181818</v>
      </c>
      <c r="C110" s="1">
        <f>B110/('R410a Enthalpy'!$F$18-'R410a Enthalpy'!$F$12)</f>
        <v>7.2403382663847771E-2</v>
      </c>
      <c r="D110" s="1">
        <f>C110*('R410a Enthalpy'!$F$17-'R410a Enthalpy'!$F$16)</f>
        <v>0.65163044397462988</v>
      </c>
      <c r="E110" s="35">
        <f>C110*('R410a Enthalpy'!$F$17-'R410a Enthalpy'!$F$18)</f>
        <v>0.50682367864693445</v>
      </c>
      <c r="F110" s="1">
        <f>C110*('R410a Enthalpy'!$F$14-'R410a Enthalpy'!$F$16)</f>
        <v>0.57922706131078217</v>
      </c>
      <c r="G110" s="1">
        <f t="shared" si="2"/>
        <v>1.0860507399577166</v>
      </c>
      <c r="H110" s="1">
        <f>C110*('R410a Enthalpy'!$E$15-'R410a Enthalpy'!$E$18)</f>
        <v>1.1584541226215643</v>
      </c>
      <c r="I110" s="32">
        <f t="shared" si="3"/>
        <v>6.25E-2</v>
      </c>
    </row>
    <row r="111" spans="1:9" x14ac:dyDescent="0.2">
      <c r="A111">
        <f>'DC Cooler Duty'!A115</f>
        <v>108</v>
      </c>
      <c r="B111" s="33">
        <f>'DC Cooler Duty'!K115</f>
        <v>13.030690909090911</v>
      </c>
      <c r="C111" s="1">
        <f>B111/('R410a Enthalpy'!$F$18-'R410a Enthalpy'!$F$12)</f>
        <v>7.5759830866807626E-2</v>
      </c>
      <c r="D111" s="1">
        <f>C111*('R410a Enthalpy'!$F$17-'R410a Enthalpy'!$F$16)</f>
        <v>0.68183847780126861</v>
      </c>
      <c r="E111" s="35">
        <f>C111*('R410a Enthalpy'!$F$17-'R410a Enthalpy'!$F$18)</f>
        <v>0.53031881606765341</v>
      </c>
      <c r="F111" s="1">
        <f>C111*('R410a Enthalpy'!$F$14-'R410a Enthalpy'!$F$16)</f>
        <v>0.60607864693446101</v>
      </c>
      <c r="G111" s="1">
        <f t="shared" si="2"/>
        <v>1.1363974630021145</v>
      </c>
      <c r="H111" s="1">
        <f>C111*('R410a Enthalpy'!$E$15-'R410a Enthalpy'!$E$18)</f>
        <v>1.212157293868922</v>
      </c>
      <c r="I111" s="32">
        <f t="shared" si="3"/>
        <v>6.2499999999999889E-2</v>
      </c>
    </row>
    <row r="112" spans="1:9" x14ac:dyDescent="0.2">
      <c r="A112">
        <f>'DC Cooler Duty'!A116</f>
        <v>109</v>
      </c>
      <c r="B112" s="33">
        <f>'DC Cooler Duty'!K116</f>
        <v>13.608000000000001</v>
      </c>
      <c r="C112" s="1">
        <f>B112/('R410a Enthalpy'!$F$18-'R410a Enthalpy'!$F$12)</f>
        <v>7.911627906976744E-2</v>
      </c>
      <c r="D112" s="1">
        <f>C112*('R410a Enthalpy'!$F$17-'R410a Enthalpy'!$F$16)</f>
        <v>0.712046511627907</v>
      </c>
      <c r="E112" s="35">
        <f>C112*('R410a Enthalpy'!$F$17-'R410a Enthalpy'!$F$18)</f>
        <v>0.55381395348837203</v>
      </c>
      <c r="F112" s="1">
        <f>C112*('R410a Enthalpy'!$F$14-'R410a Enthalpy'!$F$16)</f>
        <v>0.63293023255813952</v>
      </c>
      <c r="G112" s="1">
        <f t="shared" si="2"/>
        <v>1.1867441860465116</v>
      </c>
      <c r="H112" s="1">
        <f>C112*('R410a Enthalpy'!$E$15-'R410a Enthalpy'!$E$18)</f>
        <v>1.265860465116279</v>
      </c>
      <c r="I112" s="32">
        <f t="shared" si="3"/>
        <v>6.25E-2</v>
      </c>
    </row>
    <row r="113" spans="1:9" x14ac:dyDescent="0.2">
      <c r="A113">
        <f>'DC Cooler Duty'!A117</f>
        <v>110</v>
      </c>
      <c r="B113" s="33">
        <f>'DC Cooler Duty'!K117</f>
        <v>13.348800000000001</v>
      </c>
      <c r="C113" s="1">
        <f>B113/('R410a Enthalpy'!$F$18-'R410a Enthalpy'!$F$12)</f>
        <v>7.76093023255814E-2</v>
      </c>
      <c r="D113" s="1">
        <f>C113*('R410a Enthalpy'!$F$17-'R410a Enthalpy'!$F$16)</f>
        <v>0.69848372093023259</v>
      </c>
      <c r="E113" s="35">
        <f>C113*('R410a Enthalpy'!$F$17-'R410a Enthalpy'!$F$18)</f>
        <v>0.54326511627906982</v>
      </c>
      <c r="F113" s="1">
        <f>C113*('R410a Enthalpy'!$F$14-'R410a Enthalpy'!$F$16)</f>
        <v>0.6208744186046512</v>
      </c>
      <c r="G113" s="1">
        <f t="shared" si="2"/>
        <v>1.1641395348837209</v>
      </c>
      <c r="H113" s="1">
        <f>C113*('R410a Enthalpy'!$E$15-'R410a Enthalpy'!$E$18)</f>
        <v>1.2417488372093024</v>
      </c>
      <c r="I113" s="32">
        <f t="shared" si="3"/>
        <v>6.2500000000000111E-2</v>
      </c>
    </row>
    <row r="114" spans="1:9" x14ac:dyDescent="0.2">
      <c r="A114">
        <f>'DC Cooler Duty'!A118</f>
        <v>111</v>
      </c>
      <c r="B114" s="33">
        <f>'DC Cooler Duty'!K118</f>
        <v>13.089600000000003</v>
      </c>
      <c r="C114" s="1">
        <f>B114/('R410a Enthalpy'!$F$18-'R410a Enthalpy'!$F$12)</f>
        <v>7.6102325581395361E-2</v>
      </c>
      <c r="D114" s="1">
        <f>C114*('R410a Enthalpy'!$F$17-'R410a Enthalpy'!$F$16)</f>
        <v>0.68492093023255829</v>
      </c>
      <c r="E114" s="35">
        <f>C114*('R410a Enthalpy'!$F$17-'R410a Enthalpy'!$F$18)</f>
        <v>0.53271627906976748</v>
      </c>
      <c r="F114" s="1">
        <f>C114*('R410a Enthalpy'!$F$14-'R410a Enthalpy'!$F$16)</f>
        <v>0.60881860465116289</v>
      </c>
      <c r="G114" s="1">
        <f t="shared" si="2"/>
        <v>1.1415348837209303</v>
      </c>
      <c r="H114" s="1">
        <f>C114*('R410a Enthalpy'!$E$15-'R410a Enthalpy'!$E$18)</f>
        <v>1.2176372093023258</v>
      </c>
      <c r="I114" s="32">
        <f t="shared" si="3"/>
        <v>6.2500000000000111E-2</v>
      </c>
    </row>
    <row r="115" spans="1:9" x14ac:dyDescent="0.2">
      <c r="A115">
        <f>'DC Cooler Duty'!A119</f>
        <v>112</v>
      </c>
      <c r="B115" s="33">
        <f>'DC Cooler Duty'!K119</f>
        <v>12.830400000000001</v>
      </c>
      <c r="C115" s="1">
        <f>B115/('R410a Enthalpy'!$F$18-'R410a Enthalpy'!$F$12)</f>
        <v>7.4595348837209308E-2</v>
      </c>
      <c r="D115" s="1">
        <f>C115*('R410a Enthalpy'!$F$17-'R410a Enthalpy'!$F$16)</f>
        <v>0.67135813953488377</v>
      </c>
      <c r="E115" s="35">
        <f>C115*('R410a Enthalpy'!$F$17-'R410a Enthalpy'!$F$18)</f>
        <v>0.52216744186046515</v>
      </c>
      <c r="F115" s="1">
        <f>C115*('R410a Enthalpy'!$F$14-'R410a Enthalpy'!$F$16)</f>
        <v>0.59676279069767446</v>
      </c>
      <c r="G115" s="1">
        <f t="shared" si="2"/>
        <v>1.1189302325581396</v>
      </c>
      <c r="H115" s="1">
        <f>C115*('R410a Enthalpy'!$E$15-'R410a Enthalpy'!$E$18)</f>
        <v>1.1935255813953489</v>
      </c>
      <c r="I115" s="32">
        <f t="shared" si="3"/>
        <v>6.25E-2</v>
      </c>
    </row>
    <row r="116" spans="1:9" x14ac:dyDescent="0.2">
      <c r="A116">
        <f>'DC Cooler Duty'!A120</f>
        <v>113</v>
      </c>
      <c r="B116" s="33">
        <f>'DC Cooler Duty'!K120</f>
        <v>12.571199999999999</v>
      </c>
      <c r="C116" s="1">
        <f>B116/('R410a Enthalpy'!$F$18-'R410a Enthalpy'!$F$12)</f>
        <v>7.3088372093023254E-2</v>
      </c>
      <c r="D116" s="1">
        <f>C116*('R410a Enthalpy'!$F$17-'R410a Enthalpy'!$F$16)</f>
        <v>0.65779534883720925</v>
      </c>
      <c r="E116" s="35">
        <f>C116*('R410a Enthalpy'!$F$17-'R410a Enthalpy'!$F$18)</f>
        <v>0.51161860465116282</v>
      </c>
      <c r="F116" s="1">
        <f>C116*('R410a Enthalpy'!$F$14-'R410a Enthalpy'!$F$16)</f>
        <v>0.58470697674418604</v>
      </c>
      <c r="G116" s="1">
        <f t="shared" si="2"/>
        <v>1.096325581395349</v>
      </c>
      <c r="H116" s="1">
        <f>C116*('R410a Enthalpy'!$E$15-'R410a Enthalpy'!$E$18)</f>
        <v>1.1694139534883721</v>
      </c>
      <c r="I116" s="32">
        <f t="shared" si="3"/>
        <v>6.2499999999999889E-2</v>
      </c>
    </row>
    <row r="117" spans="1:9" x14ac:dyDescent="0.2">
      <c r="A117">
        <f>'DC Cooler Duty'!A121</f>
        <v>114</v>
      </c>
      <c r="B117" s="33">
        <f>'DC Cooler Duty'!K121</f>
        <v>12.311999999999999</v>
      </c>
      <c r="C117" s="1">
        <f>B117/('R410a Enthalpy'!$F$18-'R410a Enthalpy'!$F$12)</f>
        <v>7.1581395348837201E-2</v>
      </c>
      <c r="D117" s="1">
        <f>C117*('R410a Enthalpy'!$F$17-'R410a Enthalpy'!$F$16)</f>
        <v>0.64423255813953484</v>
      </c>
      <c r="E117" s="35">
        <f>C117*('R410a Enthalpy'!$F$17-'R410a Enthalpy'!$F$18)</f>
        <v>0.50106976744186038</v>
      </c>
      <c r="F117" s="1">
        <f>C117*('R410a Enthalpy'!$F$14-'R410a Enthalpy'!$F$16)</f>
        <v>0.57265116279069761</v>
      </c>
      <c r="G117" s="1">
        <f t="shared" si="2"/>
        <v>1.0737209302325579</v>
      </c>
      <c r="H117" s="1">
        <f>C117*('R410a Enthalpy'!$E$15-'R410a Enthalpy'!$E$18)</f>
        <v>1.1453023255813952</v>
      </c>
      <c r="I117" s="32">
        <f t="shared" si="3"/>
        <v>6.2500000000000111E-2</v>
      </c>
    </row>
    <row r="118" spans="1:9" x14ac:dyDescent="0.2">
      <c r="A118">
        <f>'DC Cooler Duty'!A122</f>
        <v>115</v>
      </c>
      <c r="B118" s="33">
        <f>'DC Cooler Duty'!K122</f>
        <v>12.052800000000001</v>
      </c>
      <c r="C118" s="1">
        <f>B118/('R410a Enthalpy'!$F$18-'R410a Enthalpy'!$F$12)</f>
        <v>7.0074418604651176E-2</v>
      </c>
      <c r="D118" s="1">
        <f>C118*('R410a Enthalpy'!$F$17-'R410a Enthalpy'!$F$16)</f>
        <v>0.63066976744186054</v>
      </c>
      <c r="E118" s="35">
        <f>C118*('R410a Enthalpy'!$F$17-'R410a Enthalpy'!$F$18)</f>
        <v>0.49052093023255822</v>
      </c>
      <c r="F118" s="1">
        <f>C118*('R410a Enthalpy'!$F$14-'R410a Enthalpy'!$F$16)</f>
        <v>0.56059534883720941</v>
      </c>
      <c r="G118" s="1">
        <f t="shared" si="2"/>
        <v>1.0511162790697677</v>
      </c>
      <c r="H118" s="1">
        <f>C118*('R410a Enthalpy'!$E$15-'R410a Enthalpy'!$E$18)</f>
        <v>1.1211906976744188</v>
      </c>
      <c r="I118" s="32">
        <f t="shared" si="3"/>
        <v>6.25E-2</v>
      </c>
    </row>
    <row r="119" spans="1:9" x14ac:dyDescent="0.2">
      <c r="A119">
        <f>'DC Cooler Duty'!A123</f>
        <v>116</v>
      </c>
      <c r="B119" s="33">
        <f>'DC Cooler Duty'!K123</f>
        <v>11.7936</v>
      </c>
      <c r="C119" s="1">
        <f>B119/('R410a Enthalpy'!$F$18-'R410a Enthalpy'!$F$12)</f>
        <v>6.8567441860465109E-2</v>
      </c>
      <c r="D119" s="1">
        <f>C119*('R410a Enthalpy'!$F$17-'R410a Enthalpy'!$F$16)</f>
        <v>0.61710697674418602</v>
      </c>
      <c r="E119" s="35">
        <f>C119*('R410a Enthalpy'!$F$17-'R410a Enthalpy'!$F$18)</f>
        <v>0.47997209302325577</v>
      </c>
      <c r="F119" s="1">
        <f>C119*('R410a Enthalpy'!$F$14-'R410a Enthalpy'!$F$16)</f>
        <v>0.54853953488372087</v>
      </c>
      <c r="G119" s="1">
        <f t="shared" si="2"/>
        <v>1.0285116279069766</v>
      </c>
      <c r="H119" s="1">
        <f>C119*('R410a Enthalpy'!$E$15-'R410a Enthalpy'!$E$18)</f>
        <v>1.0970790697674417</v>
      </c>
      <c r="I119" s="32">
        <f t="shared" si="3"/>
        <v>6.25E-2</v>
      </c>
    </row>
    <row r="120" spans="1:9" x14ac:dyDescent="0.2">
      <c r="A120">
        <f>'DC Cooler Duty'!A124</f>
        <v>117</v>
      </c>
      <c r="B120" s="33">
        <f>'DC Cooler Duty'!K124</f>
        <v>12.700799999999999</v>
      </c>
      <c r="C120" s="1">
        <f>B120/('R410a Enthalpy'!$F$18-'R410a Enthalpy'!$F$12)</f>
        <v>7.3841860465116274E-2</v>
      </c>
      <c r="D120" s="1">
        <f>C120*('R410a Enthalpy'!$F$17-'R410a Enthalpy'!$F$16)</f>
        <v>0.66457674418604651</v>
      </c>
      <c r="E120" s="35">
        <f>C120*('R410a Enthalpy'!$F$17-'R410a Enthalpy'!$F$18)</f>
        <v>0.51689302325581388</v>
      </c>
      <c r="F120" s="1">
        <f>C120*('R410a Enthalpy'!$F$14-'R410a Enthalpy'!$F$16)</f>
        <v>0.59073488372093019</v>
      </c>
      <c r="G120" s="1">
        <f t="shared" si="2"/>
        <v>1.1076279069767441</v>
      </c>
      <c r="H120" s="1">
        <f>C120*('R410a Enthalpy'!$E$15-'R410a Enthalpy'!$E$18)</f>
        <v>1.1814697674418604</v>
      </c>
      <c r="I120" s="32">
        <f t="shared" si="3"/>
        <v>6.25E-2</v>
      </c>
    </row>
    <row r="121" spans="1:9" x14ac:dyDescent="0.2">
      <c r="A121">
        <f>'DC Cooler Duty'!A125</f>
        <v>118</v>
      </c>
      <c r="B121" s="33">
        <f>'DC Cooler Duty'!K125</f>
        <v>11.339999999999998</v>
      </c>
      <c r="C121" s="1">
        <f>B121/('R410a Enthalpy'!$F$18-'R410a Enthalpy'!$F$12)</f>
        <v>6.5930232558139526E-2</v>
      </c>
      <c r="D121" s="1">
        <f>C121*('R410a Enthalpy'!$F$17-'R410a Enthalpy'!$F$16)</f>
        <v>0.59337209302325578</v>
      </c>
      <c r="E121" s="35">
        <f>C121*('R410a Enthalpy'!$F$17-'R410a Enthalpy'!$F$18)</f>
        <v>0.4615116279069767</v>
      </c>
      <c r="F121" s="1">
        <f>C121*('R410a Enthalpy'!$F$14-'R410a Enthalpy'!$F$16)</f>
        <v>0.52744186046511621</v>
      </c>
      <c r="G121" s="1">
        <f t="shared" si="2"/>
        <v>0.98895348837209296</v>
      </c>
      <c r="H121" s="1">
        <f>C121*('R410a Enthalpy'!$E$15-'R410a Enthalpy'!$E$18)</f>
        <v>1.0548837209302324</v>
      </c>
      <c r="I121" s="32">
        <f t="shared" si="3"/>
        <v>6.2499999999999889E-2</v>
      </c>
    </row>
    <row r="122" spans="1:9" x14ac:dyDescent="0.2">
      <c r="A122">
        <f>'DC Cooler Duty'!A126</f>
        <v>119</v>
      </c>
      <c r="B122" s="33">
        <f>'DC Cooler Duty'!K126</f>
        <v>9.9791999999999987</v>
      </c>
      <c r="C122" s="1">
        <f>B122/('R410a Enthalpy'!$F$18-'R410a Enthalpy'!$F$12)</f>
        <v>5.8018604651162785E-2</v>
      </c>
      <c r="D122" s="1">
        <f>C122*('R410a Enthalpy'!$F$17-'R410a Enthalpy'!$F$16)</f>
        <v>0.52216744186046504</v>
      </c>
      <c r="E122" s="35">
        <f>C122*('R410a Enthalpy'!$F$17-'R410a Enthalpy'!$F$18)</f>
        <v>0.40613023255813951</v>
      </c>
      <c r="F122" s="1">
        <f>C122*('R410a Enthalpy'!$F$14-'R410a Enthalpy'!$F$16)</f>
        <v>0.46414883720930228</v>
      </c>
      <c r="G122" s="1">
        <f t="shared" si="2"/>
        <v>0.87027906976744185</v>
      </c>
      <c r="H122" s="1">
        <f>C122*('R410a Enthalpy'!$E$15-'R410a Enthalpy'!$E$18)</f>
        <v>0.92829767441860456</v>
      </c>
      <c r="I122" s="32">
        <f t="shared" si="3"/>
        <v>6.2499999999999889E-2</v>
      </c>
    </row>
    <row r="123" spans="1:9" x14ac:dyDescent="0.2">
      <c r="A123">
        <f>'DC Cooler Duty'!A127</f>
        <v>120</v>
      </c>
      <c r="B123" s="33">
        <f>'DC Cooler Duty'!K127</f>
        <v>8.6183999999999994</v>
      </c>
      <c r="C123" s="1">
        <f>B123/('R410a Enthalpy'!$F$18-'R410a Enthalpy'!$F$12)</f>
        <v>5.0106976744186044E-2</v>
      </c>
      <c r="D123" s="1">
        <f>C123*('R410a Enthalpy'!$F$17-'R410a Enthalpy'!$F$16)</f>
        <v>0.45096279069767442</v>
      </c>
      <c r="E123" s="35">
        <f>C123*('R410a Enthalpy'!$F$17-'R410a Enthalpy'!$F$18)</f>
        <v>0.35074883720930228</v>
      </c>
      <c r="F123" s="1">
        <f>C123*('R410a Enthalpy'!$F$14-'R410a Enthalpy'!$F$16)</f>
        <v>0.40085581395348835</v>
      </c>
      <c r="G123" s="1">
        <f t="shared" si="2"/>
        <v>0.75160465116279063</v>
      </c>
      <c r="H123" s="1">
        <f>C123*('R410a Enthalpy'!$E$15-'R410a Enthalpy'!$E$18)</f>
        <v>0.8017116279069767</v>
      </c>
      <c r="I123" s="32">
        <f t="shared" si="3"/>
        <v>6.25E-2</v>
      </c>
    </row>
    <row r="124" spans="1:9" x14ac:dyDescent="0.2">
      <c r="A124">
        <f>'DC Cooler Duty'!A128</f>
        <v>121</v>
      </c>
      <c r="B124" s="33">
        <f>'DC Cooler Duty'!K128</f>
        <v>7.2576000000000001</v>
      </c>
      <c r="C124" s="1">
        <f>B124/('R410a Enthalpy'!$F$18-'R410a Enthalpy'!$F$12)</f>
        <v>4.2195348837209302E-2</v>
      </c>
      <c r="D124" s="1">
        <f>C124*('R410a Enthalpy'!$F$17-'R410a Enthalpy'!$F$16)</f>
        <v>0.37975813953488374</v>
      </c>
      <c r="E124" s="35">
        <f>C124*('R410a Enthalpy'!$F$17-'R410a Enthalpy'!$F$18)</f>
        <v>0.2953674418604651</v>
      </c>
      <c r="F124" s="1">
        <f>C124*('R410a Enthalpy'!$F$14-'R410a Enthalpy'!$F$16)</f>
        <v>0.33756279069767442</v>
      </c>
      <c r="G124" s="1">
        <f t="shared" si="2"/>
        <v>0.63293023255813952</v>
      </c>
      <c r="H124" s="1">
        <f>C124*('R410a Enthalpy'!$E$15-'R410a Enthalpy'!$E$18)</f>
        <v>0.67512558139534884</v>
      </c>
      <c r="I124" s="32">
        <f t="shared" si="3"/>
        <v>6.25E-2</v>
      </c>
    </row>
    <row r="125" spans="1:9" x14ac:dyDescent="0.2">
      <c r="A125">
        <f>'DC Cooler Duty'!A129</f>
        <v>122</v>
      </c>
      <c r="B125" s="33">
        <f>'DC Cooler Duty'!K129</f>
        <v>7.2576000000000001</v>
      </c>
      <c r="C125" s="1">
        <f>B125/('R410a Enthalpy'!$F$18-'R410a Enthalpy'!$F$12)</f>
        <v>4.2195348837209302E-2</v>
      </c>
      <c r="D125" s="1">
        <f>C125*('R410a Enthalpy'!$F$17-'R410a Enthalpy'!$F$16)</f>
        <v>0.37975813953488374</v>
      </c>
      <c r="E125" s="35">
        <f>C125*('R410a Enthalpy'!$F$17-'R410a Enthalpy'!$F$18)</f>
        <v>0.2953674418604651</v>
      </c>
      <c r="F125" s="1">
        <f>C125*('R410a Enthalpy'!$F$14-'R410a Enthalpy'!$F$16)</f>
        <v>0.33756279069767442</v>
      </c>
      <c r="G125" s="1">
        <f t="shared" si="2"/>
        <v>0.63293023255813952</v>
      </c>
      <c r="H125" s="1">
        <f>C125*('R410a Enthalpy'!$E$15-'R410a Enthalpy'!$E$18)</f>
        <v>0.67512558139534884</v>
      </c>
      <c r="I125" s="32">
        <f t="shared" si="3"/>
        <v>6.25E-2</v>
      </c>
    </row>
    <row r="126" spans="1:9" x14ac:dyDescent="0.2">
      <c r="A126">
        <f>'DC Cooler Duty'!A130</f>
        <v>123</v>
      </c>
      <c r="B126" s="33">
        <f>'DC Cooler Duty'!K130</f>
        <v>7.7760000000000007</v>
      </c>
      <c r="C126" s="1">
        <f>B126/('R410a Enthalpy'!$F$18-'R410a Enthalpy'!$F$12)</f>
        <v>4.5209302325581402E-2</v>
      </c>
      <c r="D126" s="1">
        <f>C126*('R410a Enthalpy'!$F$17-'R410a Enthalpy'!$F$16)</f>
        <v>0.40688372093023262</v>
      </c>
      <c r="E126" s="35">
        <f>C126*('R410a Enthalpy'!$F$17-'R410a Enthalpy'!$F$18)</f>
        <v>0.31646511627906981</v>
      </c>
      <c r="F126" s="1">
        <f>C126*('R410a Enthalpy'!$F$14-'R410a Enthalpy'!$F$16)</f>
        <v>0.36167441860465122</v>
      </c>
      <c r="G126" s="1">
        <f t="shared" si="2"/>
        <v>0.67813953488372103</v>
      </c>
      <c r="H126" s="1">
        <f>C126*('R410a Enthalpy'!$E$15-'R410a Enthalpy'!$E$18)</f>
        <v>0.72334883720930243</v>
      </c>
      <c r="I126" s="32">
        <f t="shared" si="3"/>
        <v>6.25E-2</v>
      </c>
    </row>
    <row r="127" spans="1:9" x14ac:dyDescent="0.2">
      <c r="A127">
        <f>'DC Cooler Duty'!A131</f>
        <v>124</v>
      </c>
      <c r="B127" s="33">
        <f>'DC Cooler Duty'!K131</f>
        <v>8.2943999999999996</v>
      </c>
      <c r="C127" s="1">
        <f>B127/('R410a Enthalpy'!$F$18-'R410a Enthalpy'!$F$12)</f>
        <v>4.8223255813953488E-2</v>
      </c>
      <c r="D127" s="1">
        <f>C127*('R410a Enthalpy'!$F$17-'R410a Enthalpy'!$F$16)</f>
        <v>0.43400930232558138</v>
      </c>
      <c r="E127" s="35">
        <f>C127*('R410a Enthalpy'!$F$17-'R410a Enthalpy'!$F$18)</f>
        <v>0.33756279069767442</v>
      </c>
      <c r="F127" s="1">
        <f>C127*('R410a Enthalpy'!$F$14-'R410a Enthalpy'!$F$16)</f>
        <v>0.3857860465116279</v>
      </c>
      <c r="G127" s="1">
        <f t="shared" si="2"/>
        <v>0.72334883720930232</v>
      </c>
      <c r="H127" s="1">
        <f>C127*('R410a Enthalpy'!$E$15-'R410a Enthalpy'!$E$18)</f>
        <v>0.7715720930232558</v>
      </c>
      <c r="I127" s="32">
        <f t="shared" si="3"/>
        <v>6.25E-2</v>
      </c>
    </row>
    <row r="128" spans="1:9" x14ac:dyDescent="0.2">
      <c r="A128">
        <f>'DC Cooler Duty'!A132</f>
        <v>125</v>
      </c>
      <c r="B128" s="33">
        <f>'DC Cooler Duty'!K132</f>
        <v>8.8127999999999993</v>
      </c>
      <c r="C128" s="1">
        <f>B128/('R410a Enthalpy'!$F$18-'R410a Enthalpy'!$F$12)</f>
        <v>5.123720930232558E-2</v>
      </c>
      <c r="D128" s="1">
        <f>C128*('R410a Enthalpy'!$F$17-'R410a Enthalpy'!$F$16)</f>
        <v>0.4611348837209302</v>
      </c>
      <c r="E128" s="35">
        <f>C128*('R410a Enthalpy'!$F$17-'R410a Enthalpy'!$F$18)</f>
        <v>0.35866046511627908</v>
      </c>
      <c r="F128" s="1">
        <f>C128*('R410a Enthalpy'!$F$14-'R410a Enthalpy'!$F$16)</f>
        <v>0.40989767441860464</v>
      </c>
      <c r="G128" s="1">
        <f t="shared" si="2"/>
        <v>0.76855813953488372</v>
      </c>
      <c r="H128" s="1">
        <f>C128*('R410a Enthalpy'!$E$15-'R410a Enthalpy'!$E$18)</f>
        <v>0.81979534883720928</v>
      </c>
      <c r="I128" s="32">
        <f t="shared" si="3"/>
        <v>6.25E-2</v>
      </c>
    </row>
    <row r="129" spans="1:9" x14ac:dyDescent="0.2">
      <c r="A129">
        <f>'DC Cooler Duty'!A133</f>
        <v>126</v>
      </c>
      <c r="B129" s="33">
        <f>'DC Cooler Duty'!K133</f>
        <v>9.3312000000000008</v>
      </c>
      <c r="C129" s="1">
        <f>B129/('R410a Enthalpy'!$F$18-'R410a Enthalpy'!$F$12)</f>
        <v>5.425116279069768E-2</v>
      </c>
      <c r="D129" s="1">
        <f>C129*('R410a Enthalpy'!$F$17-'R410a Enthalpy'!$F$16)</f>
        <v>0.48826046511627913</v>
      </c>
      <c r="E129" s="35">
        <f>C129*('R410a Enthalpy'!$F$17-'R410a Enthalpy'!$F$18)</f>
        <v>0.37975813953488374</v>
      </c>
      <c r="F129" s="1">
        <f>C129*('R410a Enthalpy'!$F$14-'R410a Enthalpy'!$F$16)</f>
        <v>0.43400930232558144</v>
      </c>
      <c r="G129" s="1">
        <f t="shared" si="2"/>
        <v>0.81376744186046523</v>
      </c>
      <c r="H129" s="1">
        <f>C129*('R410a Enthalpy'!$E$15-'R410a Enthalpy'!$E$18)</f>
        <v>0.86801860465116287</v>
      </c>
      <c r="I129" s="32">
        <f t="shared" si="3"/>
        <v>6.25E-2</v>
      </c>
    </row>
    <row r="130" spans="1:9" x14ac:dyDescent="0.2">
      <c r="A130">
        <f>'DC Cooler Duty'!A134</f>
        <v>127</v>
      </c>
      <c r="B130" s="33">
        <f>'DC Cooler Duty'!K134</f>
        <v>9.8496000000000006</v>
      </c>
      <c r="C130" s="1">
        <f>B130/('R410a Enthalpy'!$F$18-'R410a Enthalpy'!$F$12)</f>
        <v>5.7265116279069772E-2</v>
      </c>
      <c r="D130" s="1">
        <f>C130*('R410a Enthalpy'!$F$17-'R410a Enthalpy'!$F$16)</f>
        <v>0.515386046511628</v>
      </c>
      <c r="E130" s="35">
        <f>C130*('R410a Enthalpy'!$F$17-'R410a Enthalpy'!$F$18)</f>
        <v>0.4008558139534884</v>
      </c>
      <c r="F130" s="1">
        <f>C130*('R410a Enthalpy'!$F$14-'R410a Enthalpy'!$F$16)</f>
        <v>0.45812093023255818</v>
      </c>
      <c r="G130" s="1">
        <f t="shared" si="2"/>
        <v>0.85897674418604653</v>
      </c>
      <c r="H130" s="1">
        <f>C130*('R410a Enthalpy'!$E$15-'R410a Enthalpy'!$E$18)</f>
        <v>0.91624186046511635</v>
      </c>
      <c r="I130" s="32">
        <f t="shared" si="3"/>
        <v>6.2500000000000111E-2</v>
      </c>
    </row>
    <row r="131" spans="1:9" x14ac:dyDescent="0.2">
      <c r="A131">
        <f>'DC Cooler Duty'!A135</f>
        <v>128</v>
      </c>
      <c r="B131" s="33">
        <f>'DC Cooler Duty'!K135</f>
        <v>10.368000000000002</v>
      </c>
      <c r="C131" s="1">
        <f>B131/('R410a Enthalpy'!$F$18-'R410a Enthalpy'!$F$12)</f>
        <v>6.0279069767441872E-2</v>
      </c>
      <c r="D131" s="1">
        <f>C131*('R410a Enthalpy'!$F$17-'R410a Enthalpy'!$F$16)</f>
        <v>0.54251162790697682</v>
      </c>
      <c r="E131" s="35">
        <f>C131*('R410a Enthalpy'!$F$17-'R410a Enthalpy'!$F$18)</f>
        <v>0.42195348837209312</v>
      </c>
      <c r="F131" s="1">
        <f>C131*('R410a Enthalpy'!$F$14-'R410a Enthalpy'!$F$16)</f>
        <v>0.48223255813953497</v>
      </c>
      <c r="G131" s="1">
        <f t="shared" si="2"/>
        <v>0.90418604651162804</v>
      </c>
      <c r="H131" s="1">
        <f>C131*('R410a Enthalpy'!$E$15-'R410a Enthalpy'!$E$18)</f>
        <v>0.96446511627906995</v>
      </c>
      <c r="I131" s="32">
        <f t="shared" si="3"/>
        <v>6.25E-2</v>
      </c>
    </row>
    <row r="132" spans="1:9" x14ac:dyDescent="0.2">
      <c r="A132">
        <f>'DC Cooler Duty'!A136</f>
        <v>129</v>
      </c>
      <c r="B132" s="33">
        <f>'DC Cooler Duty'!K136</f>
        <v>10.8864</v>
      </c>
      <c r="C132" s="1">
        <f>B132/('R410a Enthalpy'!$F$18-'R410a Enthalpy'!$F$12)</f>
        <v>6.3293023255813957E-2</v>
      </c>
      <c r="D132" s="1">
        <f>C132*('R410a Enthalpy'!$F$17-'R410a Enthalpy'!$F$16)</f>
        <v>0.56963720930232564</v>
      </c>
      <c r="E132" s="35">
        <f>C132*('R410a Enthalpy'!$F$17-'R410a Enthalpy'!$F$18)</f>
        <v>0.44305116279069767</v>
      </c>
      <c r="F132" s="1">
        <f>C132*('R410a Enthalpy'!$F$14-'R410a Enthalpy'!$F$16)</f>
        <v>0.50634418604651166</v>
      </c>
      <c r="G132" s="1">
        <f t="shared" si="2"/>
        <v>0.94939534883720933</v>
      </c>
      <c r="H132" s="1">
        <f>C132*('R410a Enthalpy'!$E$15-'R410a Enthalpy'!$E$18)</f>
        <v>1.0126883720930233</v>
      </c>
      <c r="I132" s="32">
        <f t="shared" si="3"/>
        <v>6.25E-2</v>
      </c>
    </row>
    <row r="133" spans="1:9" x14ac:dyDescent="0.2">
      <c r="A133">
        <f>'DC Cooler Duty'!A137</f>
        <v>130</v>
      </c>
      <c r="B133" s="33">
        <f>'DC Cooler Duty'!K137</f>
        <v>11.404800000000002</v>
      </c>
      <c r="C133" s="1">
        <f>B133/('R410a Enthalpy'!$F$18-'R410a Enthalpy'!$F$12)</f>
        <v>6.630697674418605E-2</v>
      </c>
      <c r="D133" s="1">
        <f>C133*('R410a Enthalpy'!$F$17-'R410a Enthalpy'!$F$16)</f>
        <v>0.59676279069767446</v>
      </c>
      <c r="E133" s="35">
        <f>C133*('R410a Enthalpy'!$F$17-'R410a Enthalpy'!$F$18)</f>
        <v>0.46414883720930233</v>
      </c>
      <c r="F133" s="1">
        <f>C133*('R410a Enthalpy'!$F$14-'R410a Enthalpy'!$F$16)</f>
        <v>0.5304558139534884</v>
      </c>
      <c r="G133" s="1">
        <f t="shared" ref="G133:G171" si="4">E133+F133</f>
        <v>0.99460465116279073</v>
      </c>
      <c r="H133" s="1">
        <f>C133*('R410a Enthalpy'!$E$15-'R410a Enthalpy'!$E$18)</f>
        <v>1.0609116279069768</v>
      </c>
      <c r="I133" s="32">
        <f t="shared" ref="I133:I171" si="5">1-(G133/H133)</f>
        <v>6.25E-2</v>
      </c>
    </row>
    <row r="134" spans="1:9" x14ac:dyDescent="0.2">
      <c r="A134">
        <f>'DC Cooler Duty'!A138</f>
        <v>131</v>
      </c>
      <c r="B134" s="33">
        <f>'DC Cooler Duty'!K138</f>
        <v>11.923200000000001</v>
      </c>
      <c r="C134" s="1">
        <f>B134/('R410a Enthalpy'!$F$18-'R410a Enthalpy'!$F$12)</f>
        <v>6.9320930232558142E-2</v>
      </c>
      <c r="D134" s="1">
        <f>C134*('R410a Enthalpy'!$F$17-'R410a Enthalpy'!$F$16)</f>
        <v>0.62388837209302328</v>
      </c>
      <c r="E134" s="35">
        <f>C134*('R410a Enthalpy'!$F$17-'R410a Enthalpy'!$F$18)</f>
        <v>0.485246511627907</v>
      </c>
      <c r="F134" s="1">
        <f>C134*('R410a Enthalpy'!$F$14-'R410a Enthalpy'!$F$16)</f>
        <v>0.55456744186046514</v>
      </c>
      <c r="G134" s="1">
        <f t="shared" si="4"/>
        <v>1.0398139534883721</v>
      </c>
      <c r="H134" s="1">
        <f>C134*('R410a Enthalpy'!$E$15-'R410a Enthalpy'!$E$18)</f>
        <v>1.1091348837209303</v>
      </c>
      <c r="I134" s="32">
        <f t="shared" si="5"/>
        <v>6.25E-2</v>
      </c>
    </row>
    <row r="135" spans="1:9" x14ac:dyDescent="0.2">
      <c r="A135">
        <f>'DC Cooler Duty'!A139</f>
        <v>132</v>
      </c>
      <c r="B135" s="33">
        <f>'DC Cooler Duty'!K139</f>
        <v>12.441600000000001</v>
      </c>
      <c r="C135" s="1">
        <f>B135/('R410a Enthalpy'!$F$18-'R410a Enthalpy'!$F$12)</f>
        <v>7.2334883720930235E-2</v>
      </c>
      <c r="D135" s="1">
        <f>C135*('R410a Enthalpy'!$F$17-'R410a Enthalpy'!$F$16)</f>
        <v>0.6510139534883721</v>
      </c>
      <c r="E135" s="35">
        <f>C135*('R410a Enthalpy'!$F$17-'R410a Enthalpy'!$F$18)</f>
        <v>0.50634418604651166</v>
      </c>
      <c r="F135" s="1">
        <f>C135*('R410a Enthalpy'!$F$14-'R410a Enthalpy'!$F$16)</f>
        <v>0.57867906976744188</v>
      </c>
      <c r="G135" s="1">
        <f t="shared" si="4"/>
        <v>1.0850232558139536</v>
      </c>
      <c r="H135" s="1">
        <f>C135*('R410a Enthalpy'!$E$15-'R410a Enthalpy'!$E$18)</f>
        <v>1.1573581395348838</v>
      </c>
      <c r="I135" s="32">
        <f t="shared" si="5"/>
        <v>6.2499999999999889E-2</v>
      </c>
    </row>
    <row r="136" spans="1:9" x14ac:dyDescent="0.2">
      <c r="A136">
        <f>'DC Cooler Duty'!A140</f>
        <v>133</v>
      </c>
      <c r="B136" s="33">
        <f>'DC Cooler Duty'!K140</f>
        <v>12.700799999999999</v>
      </c>
      <c r="C136" s="1">
        <f>B136/('R410a Enthalpy'!$F$18-'R410a Enthalpy'!$F$12)</f>
        <v>7.3841860465116274E-2</v>
      </c>
      <c r="D136" s="1">
        <f>C136*('R410a Enthalpy'!$F$17-'R410a Enthalpy'!$F$16)</f>
        <v>0.66457674418604651</v>
      </c>
      <c r="E136" s="35">
        <f>C136*('R410a Enthalpy'!$F$17-'R410a Enthalpy'!$F$18)</f>
        <v>0.51689302325581388</v>
      </c>
      <c r="F136" s="1">
        <f>C136*('R410a Enthalpy'!$F$14-'R410a Enthalpy'!$F$16)</f>
        <v>0.59073488372093019</v>
      </c>
      <c r="G136" s="1">
        <f t="shared" si="4"/>
        <v>1.1076279069767441</v>
      </c>
      <c r="H136" s="1">
        <f>C136*('R410a Enthalpy'!$E$15-'R410a Enthalpy'!$E$18)</f>
        <v>1.1814697674418604</v>
      </c>
      <c r="I136" s="32">
        <f t="shared" si="5"/>
        <v>6.25E-2</v>
      </c>
    </row>
    <row r="137" spans="1:9" x14ac:dyDescent="0.2">
      <c r="A137">
        <f>'DC Cooler Duty'!A141</f>
        <v>134</v>
      </c>
      <c r="B137" s="33">
        <f>'DC Cooler Duty'!K141</f>
        <v>12.700799999999999</v>
      </c>
      <c r="C137" s="1">
        <f>B137/('R410a Enthalpy'!$F$18-'R410a Enthalpy'!$F$12)</f>
        <v>7.3841860465116274E-2</v>
      </c>
      <c r="D137" s="1">
        <f>C137*('R410a Enthalpy'!$F$17-'R410a Enthalpy'!$F$16)</f>
        <v>0.66457674418604651</v>
      </c>
      <c r="E137" s="35">
        <f>C137*('R410a Enthalpy'!$F$17-'R410a Enthalpy'!$F$18)</f>
        <v>0.51689302325581388</v>
      </c>
      <c r="F137" s="1">
        <f>C137*('R410a Enthalpy'!$F$14-'R410a Enthalpy'!$F$16)</f>
        <v>0.59073488372093019</v>
      </c>
      <c r="G137" s="1">
        <f t="shared" si="4"/>
        <v>1.1076279069767441</v>
      </c>
      <c r="H137" s="1">
        <f>C137*('R410a Enthalpy'!$E$15-'R410a Enthalpy'!$E$18)</f>
        <v>1.1814697674418604</v>
      </c>
      <c r="I137" s="32">
        <f t="shared" si="5"/>
        <v>6.25E-2</v>
      </c>
    </row>
    <row r="138" spans="1:9" x14ac:dyDescent="0.2">
      <c r="A138">
        <f>'DC Cooler Duty'!A142</f>
        <v>135</v>
      </c>
      <c r="B138" s="33">
        <f>'DC Cooler Duty'!K142</f>
        <v>13.996800000000002</v>
      </c>
      <c r="C138" s="1">
        <f>B138/('R410a Enthalpy'!$F$18-'R410a Enthalpy'!$F$12)</f>
        <v>8.1376744186046526E-2</v>
      </c>
      <c r="D138" s="1">
        <f>C138*('R410a Enthalpy'!$F$17-'R410a Enthalpy'!$F$16)</f>
        <v>0.73239069767441878</v>
      </c>
      <c r="E138" s="35">
        <f>C138*('R410a Enthalpy'!$F$17-'R410a Enthalpy'!$F$18)</f>
        <v>0.56963720930232564</v>
      </c>
      <c r="F138" s="1">
        <f>C138*('R410a Enthalpy'!$F$14-'R410a Enthalpy'!$F$16)</f>
        <v>0.65101395348837221</v>
      </c>
      <c r="G138" s="1">
        <f t="shared" si="4"/>
        <v>1.220651162790698</v>
      </c>
      <c r="H138" s="1">
        <f>C138*('R410a Enthalpy'!$E$15-'R410a Enthalpy'!$E$18)</f>
        <v>1.3020279069767444</v>
      </c>
      <c r="I138" s="32">
        <f t="shared" si="5"/>
        <v>6.25E-2</v>
      </c>
    </row>
    <row r="139" spans="1:9" x14ac:dyDescent="0.2">
      <c r="A139">
        <f>'DC Cooler Duty'!A143</f>
        <v>136</v>
      </c>
      <c r="B139" s="33">
        <f>'DC Cooler Duty'!K143</f>
        <v>14.5152</v>
      </c>
      <c r="C139" s="1">
        <f>B139/('R410a Enthalpy'!$F$18-'R410a Enthalpy'!$F$12)</f>
        <v>8.4390697674418605E-2</v>
      </c>
      <c r="D139" s="1">
        <f>C139*('R410a Enthalpy'!$F$17-'R410a Enthalpy'!$F$16)</f>
        <v>0.75951627906976749</v>
      </c>
      <c r="E139" s="35">
        <f>C139*('R410a Enthalpy'!$F$17-'R410a Enthalpy'!$F$18)</f>
        <v>0.59073488372093019</v>
      </c>
      <c r="F139" s="1">
        <f>C139*('R410a Enthalpy'!$F$14-'R410a Enthalpy'!$F$16)</f>
        <v>0.67512558139534884</v>
      </c>
      <c r="G139" s="1">
        <f t="shared" si="4"/>
        <v>1.265860465116279</v>
      </c>
      <c r="H139" s="1">
        <f>C139*('R410a Enthalpy'!$E$15-'R410a Enthalpy'!$E$18)</f>
        <v>1.3502511627906977</v>
      </c>
      <c r="I139" s="32">
        <f t="shared" si="5"/>
        <v>6.25E-2</v>
      </c>
    </row>
    <row r="140" spans="1:9" x14ac:dyDescent="0.2">
      <c r="A140">
        <f>'DC Cooler Duty'!A144</f>
        <v>137</v>
      </c>
      <c r="B140" s="33">
        <f>'DC Cooler Duty'!K144</f>
        <v>13.789440000000001</v>
      </c>
      <c r="C140" s="1">
        <f>B140/('R410a Enthalpy'!$F$18-'R410a Enthalpy'!$F$12)</f>
        <v>8.0171162790697678E-2</v>
      </c>
      <c r="D140" s="1">
        <f>C140*('R410a Enthalpy'!$F$17-'R410a Enthalpy'!$F$16)</f>
        <v>0.72154046511627912</v>
      </c>
      <c r="E140" s="35">
        <f>C140*('R410a Enthalpy'!$F$17-'R410a Enthalpy'!$F$18)</f>
        <v>0.56119813953488373</v>
      </c>
      <c r="F140" s="1">
        <f>C140*('R410a Enthalpy'!$F$14-'R410a Enthalpy'!$F$16)</f>
        <v>0.64136930232558143</v>
      </c>
      <c r="G140" s="1">
        <f t="shared" si="4"/>
        <v>1.2025674418604653</v>
      </c>
      <c r="H140" s="1">
        <f>C140*('R410a Enthalpy'!$E$15-'R410a Enthalpy'!$E$18)</f>
        <v>1.2827386046511629</v>
      </c>
      <c r="I140" s="32">
        <f t="shared" si="5"/>
        <v>6.2499999999999889E-2</v>
      </c>
    </row>
    <row r="141" spans="1:9" x14ac:dyDescent="0.2">
      <c r="A141">
        <f>'DC Cooler Duty'!A145</f>
        <v>138</v>
      </c>
      <c r="B141" s="33">
        <f>'DC Cooler Duty'!K145</f>
        <v>13.06368</v>
      </c>
      <c r="C141" s="1">
        <f>B141/('R410a Enthalpy'!$F$18-'R410a Enthalpy'!$F$12)</f>
        <v>7.5951627906976737E-2</v>
      </c>
      <c r="D141" s="1">
        <f>C141*('R410a Enthalpy'!$F$17-'R410a Enthalpy'!$F$16)</f>
        <v>0.68356465116279064</v>
      </c>
      <c r="E141" s="35">
        <f>C141*('R410a Enthalpy'!$F$17-'R410a Enthalpy'!$F$18)</f>
        <v>0.53166139534883716</v>
      </c>
      <c r="F141" s="1">
        <f>C141*('R410a Enthalpy'!$F$14-'R410a Enthalpy'!$F$16)</f>
        <v>0.6076130232558139</v>
      </c>
      <c r="G141" s="1">
        <f t="shared" si="4"/>
        <v>1.1392744186046511</v>
      </c>
      <c r="H141" s="1">
        <f>C141*('R410a Enthalpy'!$E$15-'R410a Enthalpy'!$E$18)</f>
        <v>1.2152260465116278</v>
      </c>
      <c r="I141" s="32">
        <f t="shared" si="5"/>
        <v>6.25E-2</v>
      </c>
    </row>
    <row r="142" spans="1:9" x14ac:dyDescent="0.2">
      <c r="A142">
        <f>'DC Cooler Duty'!A146</f>
        <v>139</v>
      </c>
      <c r="B142" s="33">
        <f>'DC Cooler Duty'!K146</f>
        <v>12.700799999999999</v>
      </c>
      <c r="C142" s="1">
        <f>B142/('R410a Enthalpy'!$F$18-'R410a Enthalpy'!$F$12)</f>
        <v>7.3841860465116274E-2</v>
      </c>
      <c r="D142" s="1">
        <f>C142*('R410a Enthalpy'!$F$17-'R410a Enthalpy'!$F$16)</f>
        <v>0.66457674418604651</v>
      </c>
      <c r="E142" s="35">
        <f>C142*('R410a Enthalpy'!$F$17-'R410a Enthalpy'!$F$18)</f>
        <v>0.51689302325581388</v>
      </c>
      <c r="F142" s="1">
        <f>C142*('R410a Enthalpy'!$F$14-'R410a Enthalpy'!$F$16)</f>
        <v>0.59073488372093019</v>
      </c>
      <c r="G142" s="1">
        <f t="shared" si="4"/>
        <v>1.1076279069767441</v>
      </c>
      <c r="H142" s="1">
        <f>C142*('R410a Enthalpy'!$E$15-'R410a Enthalpy'!$E$18)</f>
        <v>1.1814697674418604</v>
      </c>
      <c r="I142" s="32">
        <f t="shared" si="5"/>
        <v>6.25E-2</v>
      </c>
    </row>
    <row r="143" spans="1:9" x14ac:dyDescent="0.2">
      <c r="A143">
        <f>'DC Cooler Duty'!A147</f>
        <v>140</v>
      </c>
      <c r="B143" s="33">
        <f>'DC Cooler Duty'!K147</f>
        <v>11.612159999999998</v>
      </c>
      <c r="C143" s="1">
        <f>B143/('R410a Enthalpy'!$F$18-'R410a Enthalpy'!$F$12)</f>
        <v>6.751255813953487E-2</v>
      </c>
      <c r="D143" s="1">
        <f>C143*('R410a Enthalpy'!$F$17-'R410a Enthalpy'!$F$16)</f>
        <v>0.60761302325581379</v>
      </c>
      <c r="E143" s="35">
        <f>C143*('R410a Enthalpy'!$F$17-'R410a Enthalpy'!$F$18)</f>
        <v>0.47258790697674408</v>
      </c>
      <c r="F143" s="1">
        <f>C143*('R410a Enthalpy'!$F$14-'R410a Enthalpy'!$F$16)</f>
        <v>0.54010046511627896</v>
      </c>
      <c r="G143" s="1">
        <f t="shared" si="4"/>
        <v>1.0126883720930231</v>
      </c>
      <c r="H143" s="1">
        <f>C143*('R410a Enthalpy'!$E$15-'R410a Enthalpy'!$E$18)</f>
        <v>1.0802009302325579</v>
      </c>
      <c r="I143" s="32">
        <f t="shared" si="5"/>
        <v>6.25E-2</v>
      </c>
    </row>
    <row r="144" spans="1:9" x14ac:dyDescent="0.2">
      <c r="A144">
        <f>'DC Cooler Duty'!A148</f>
        <v>141</v>
      </c>
      <c r="B144" s="33">
        <f>'DC Cooler Duty'!K148</f>
        <v>10.886399999999997</v>
      </c>
      <c r="C144" s="1">
        <f>B144/('R410a Enthalpy'!$F$18-'R410a Enthalpy'!$F$12)</f>
        <v>6.3293023255813929E-2</v>
      </c>
      <c r="D144" s="1">
        <f>C144*('R410a Enthalpy'!$F$17-'R410a Enthalpy'!$F$16)</f>
        <v>0.56963720930232542</v>
      </c>
      <c r="E144" s="35">
        <f>C144*('R410a Enthalpy'!$F$17-'R410a Enthalpy'!$F$18)</f>
        <v>0.44305116279069751</v>
      </c>
      <c r="F144" s="1">
        <f>C144*('R410a Enthalpy'!$F$14-'R410a Enthalpy'!$F$16)</f>
        <v>0.50634418604651144</v>
      </c>
      <c r="G144" s="1">
        <f t="shared" si="4"/>
        <v>0.94939534883720889</v>
      </c>
      <c r="H144" s="1">
        <f>C144*('R410a Enthalpy'!$E$15-'R410a Enthalpy'!$E$18)</f>
        <v>1.0126883720930229</v>
      </c>
      <c r="I144" s="32">
        <f t="shared" si="5"/>
        <v>6.25E-2</v>
      </c>
    </row>
    <row r="145" spans="1:9" x14ac:dyDescent="0.2">
      <c r="A145">
        <f>'DC Cooler Duty'!A149</f>
        <v>142</v>
      </c>
      <c r="B145" s="33">
        <f>'DC Cooler Duty'!K149</f>
        <v>10.160639999999999</v>
      </c>
      <c r="C145" s="1">
        <f>B145/('R410a Enthalpy'!$F$18-'R410a Enthalpy'!$F$12)</f>
        <v>5.9073488372093017E-2</v>
      </c>
      <c r="D145" s="1">
        <f>C145*('R410a Enthalpy'!$F$17-'R410a Enthalpy'!$F$16)</f>
        <v>0.53166139534883716</v>
      </c>
      <c r="E145" s="35">
        <f>C145*('R410a Enthalpy'!$F$17-'R410a Enthalpy'!$F$18)</f>
        <v>0.4135144186046511</v>
      </c>
      <c r="F145" s="1">
        <f>C145*('R410a Enthalpy'!$F$14-'R410a Enthalpy'!$F$16)</f>
        <v>0.47258790697674413</v>
      </c>
      <c r="G145" s="1">
        <f t="shared" si="4"/>
        <v>0.88610232558139523</v>
      </c>
      <c r="H145" s="1">
        <f>C145*('R410a Enthalpy'!$E$15-'R410a Enthalpy'!$E$18)</f>
        <v>0.94517581395348826</v>
      </c>
      <c r="I145" s="32">
        <f t="shared" si="5"/>
        <v>6.25E-2</v>
      </c>
    </row>
    <row r="146" spans="1:9" x14ac:dyDescent="0.2">
      <c r="A146">
        <f>'DC Cooler Duty'!A150</f>
        <v>143</v>
      </c>
      <c r="B146" s="33">
        <f>'DC Cooler Duty'!K150</f>
        <v>8.1647999999999996</v>
      </c>
      <c r="C146" s="1">
        <f>B146/('R410a Enthalpy'!$F$18-'R410a Enthalpy'!$F$12)</f>
        <v>4.7469767441860461E-2</v>
      </c>
      <c r="D146" s="1">
        <f>C146*('R410a Enthalpy'!$F$17-'R410a Enthalpy'!$F$16)</f>
        <v>0.42722790697674418</v>
      </c>
      <c r="E146" s="35">
        <f>C146*('R410a Enthalpy'!$F$17-'R410a Enthalpy'!$F$18)</f>
        <v>0.3322883720930232</v>
      </c>
      <c r="F146" s="1">
        <f>C146*('R410a Enthalpy'!$F$14-'R410a Enthalpy'!$F$16)</f>
        <v>0.37975813953488369</v>
      </c>
      <c r="G146" s="1">
        <f t="shared" si="4"/>
        <v>0.71204651162790689</v>
      </c>
      <c r="H146" s="1">
        <f>C146*('R410a Enthalpy'!$E$15-'R410a Enthalpy'!$E$18)</f>
        <v>0.75951627906976737</v>
      </c>
      <c r="I146" s="32">
        <f t="shared" si="5"/>
        <v>6.25E-2</v>
      </c>
    </row>
    <row r="147" spans="1:9" x14ac:dyDescent="0.2">
      <c r="A147">
        <f>'DC Cooler Duty'!A151</f>
        <v>144</v>
      </c>
      <c r="B147" s="33">
        <f>'DC Cooler Duty'!K151</f>
        <v>7.7111999999999998</v>
      </c>
      <c r="C147" s="1">
        <f>B147/('R410a Enthalpy'!$F$18-'R410a Enthalpy'!$F$12)</f>
        <v>4.4832558139534885E-2</v>
      </c>
      <c r="D147" s="1">
        <f>C147*('R410a Enthalpy'!$F$17-'R410a Enthalpy'!$F$16)</f>
        <v>0.40349302325581399</v>
      </c>
      <c r="E147" s="35">
        <f>C147*('R410a Enthalpy'!$F$17-'R410a Enthalpy'!$F$18)</f>
        <v>0.31382790697674418</v>
      </c>
      <c r="F147" s="1">
        <f>C147*('R410a Enthalpy'!$F$14-'R410a Enthalpy'!$F$16)</f>
        <v>0.35866046511627908</v>
      </c>
      <c r="G147" s="1">
        <f t="shared" si="4"/>
        <v>0.67248837209302326</v>
      </c>
      <c r="H147" s="1">
        <f>C147*('R410a Enthalpy'!$E$15-'R410a Enthalpy'!$E$18)</f>
        <v>0.71732093023255816</v>
      </c>
      <c r="I147" s="32">
        <f t="shared" si="5"/>
        <v>6.25E-2</v>
      </c>
    </row>
    <row r="148" spans="1:9" x14ac:dyDescent="0.2">
      <c r="A148">
        <f>'DC Cooler Duty'!A152</f>
        <v>145</v>
      </c>
      <c r="B148" s="33">
        <f>'DC Cooler Duty'!K152</f>
        <v>7.2576000000000001</v>
      </c>
      <c r="C148" s="1">
        <f>B148/('R410a Enthalpy'!$F$18-'R410a Enthalpy'!$F$12)</f>
        <v>4.2195348837209302E-2</v>
      </c>
      <c r="D148" s="1">
        <f>C148*('R410a Enthalpy'!$F$17-'R410a Enthalpy'!$F$16)</f>
        <v>0.37975813953488374</v>
      </c>
      <c r="E148" s="35">
        <f>C148*('R410a Enthalpy'!$F$17-'R410a Enthalpy'!$F$18)</f>
        <v>0.2953674418604651</v>
      </c>
      <c r="F148" s="1">
        <f>C148*('R410a Enthalpy'!$F$14-'R410a Enthalpy'!$F$16)</f>
        <v>0.33756279069767442</v>
      </c>
      <c r="G148" s="1">
        <f t="shared" si="4"/>
        <v>0.63293023255813952</v>
      </c>
      <c r="H148" s="1">
        <f>C148*('R410a Enthalpy'!$E$15-'R410a Enthalpy'!$E$18)</f>
        <v>0.67512558139534884</v>
      </c>
      <c r="I148" s="32">
        <f t="shared" si="5"/>
        <v>6.25E-2</v>
      </c>
    </row>
    <row r="149" spans="1:9" x14ac:dyDescent="0.2">
      <c r="A149">
        <f>'DC Cooler Duty'!A153</f>
        <v>146</v>
      </c>
      <c r="B149" s="33">
        <f>'DC Cooler Duty'!K153</f>
        <v>7.2576000000000001</v>
      </c>
      <c r="C149" s="1">
        <f>B149/('R410a Enthalpy'!$F$18-'R410a Enthalpy'!$F$12)</f>
        <v>4.2195348837209302E-2</v>
      </c>
      <c r="D149" s="1">
        <f>C149*('R410a Enthalpy'!$F$17-'R410a Enthalpy'!$F$16)</f>
        <v>0.37975813953488374</v>
      </c>
      <c r="E149" s="35">
        <f>C149*('R410a Enthalpy'!$F$17-'R410a Enthalpy'!$F$18)</f>
        <v>0.2953674418604651</v>
      </c>
      <c r="F149" s="1">
        <f>C149*('R410a Enthalpy'!$F$14-'R410a Enthalpy'!$F$16)</f>
        <v>0.33756279069767442</v>
      </c>
      <c r="G149" s="1">
        <f t="shared" si="4"/>
        <v>0.63293023255813952</v>
      </c>
      <c r="H149" s="1">
        <f>C149*('R410a Enthalpy'!$E$15-'R410a Enthalpy'!$E$18)</f>
        <v>0.67512558139534884</v>
      </c>
      <c r="I149" s="32">
        <f t="shared" si="5"/>
        <v>6.25E-2</v>
      </c>
    </row>
    <row r="150" spans="1:9" x14ac:dyDescent="0.2">
      <c r="A150">
        <f>'DC Cooler Duty'!A154</f>
        <v>147</v>
      </c>
      <c r="B150" s="33">
        <f>'DC Cooler Duty'!K154</f>
        <v>7.7112000000000016</v>
      </c>
      <c r="C150" s="1">
        <f>B150/('R410a Enthalpy'!$F$18-'R410a Enthalpy'!$F$12)</f>
        <v>4.4832558139534892E-2</v>
      </c>
      <c r="D150" s="1">
        <f>C150*('R410a Enthalpy'!$F$17-'R410a Enthalpy'!$F$16)</f>
        <v>0.40349302325581404</v>
      </c>
      <c r="E150" s="35">
        <f>C150*('R410a Enthalpy'!$F$17-'R410a Enthalpy'!$F$18)</f>
        <v>0.31382790697674423</v>
      </c>
      <c r="F150" s="1">
        <f>C150*('R410a Enthalpy'!$F$14-'R410a Enthalpy'!$F$16)</f>
        <v>0.35866046511627914</v>
      </c>
      <c r="G150" s="1">
        <f t="shared" si="4"/>
        <v>0.67248837209302337</v>
      </c>
      <c r="H150" s="1">
        <f>C150*('R410a Enthalpy'!$E$15-'R410a Enthalpy'!$E$18)</f>
        <v>0.71732093023255827</v>
      </c>
      <c r="I150" s="32">
        <f t="shared" si="5"/>
        <v>6.25E-2</v>
      </c>
    </row>
    <row r="151" spans="1:9" x14ac:dyDescent="0.2">
      <c r="A151">
        <f>'DC Cooler Duty'!A155</f>
        <v>148</v>
      </c>
      <c r="B151" s="33">
        <f>'DC Cooler Duty'!K155</f>
        <v>8.1647999999999996</v>
      </c>
      <c r="C151" s="1">
        <f>B151/('R410a Enthalpy'!$F$18-'R410a Enthalpy'!$F$12)</f>
        <v>4.7469767441860461E-2</v>
      </c>
      <c r="D151" s="1">
        <f>C151*('R410a Enthalpy'!$F$17-'R410a Enthalpy'!$F$16)</f>
        <v>0.42722790697674418</v>
      </c>
      <c r="E151" s="35">
        <f>C151*('R410a Enthalpy'!$F$17-'R410a Enthalpy'!$F$18)</f>
        <v>0.3322883720930232</v>
      </c>
      <c r="F151" s="1">
        <f>C151*('R410a Enthalpy'!$F$14-'R410a Enthalpy'!$F$16)</f>
        <v>0.37975813953488369</v>
      </c>
      <c r="G151" s="1">
        <f t="shared" si="4"/>
        <v>0.71204651162790689</v>
      </c>
      <c r="H151" s="1">
        <f>C151*('R410a Enthalpy'!$E$15-'R410a Enthalpy'!$E$18)</f>
        <v>0.75951627906976737</v>
      </c>
      <c r="I151" s="32">
        <f t="shared" si="5"/>
        <v>6.25E-2</v>
      </c>
    </row>
    <row r="152" spans="1:9" x14ac:dyDescent="0.2">
      <c r="A152">
        <f>'DC Cooler Duty'!A156</f>
        <v>149</v>
      </c>
      <c r="B152" s="33">
        <f>'DC Cooler Duty'!K156</f>
        <v>8.6183999999999994</v>
      </c>
      <c r="C152" s="1">
        <f>B152/('R410a Enthalpy'!$F$18-'R410a Enthalpy'!$F$12)</f>
        <v>5.0106976744186044E-2</v>
      </c>
      <c r="D152" s="1">
        <f>C152*('R410a Enthalpy'!$F$17-'R410a Enthalpy'!$F$16)</f>
        <v>0.45096279069767442</v>
      </c>
      <c r="E152" s="35">
        <f>C152*('R410a Enthalpy'!$F$17-'R410a Enthalpy'!$F$18)</f>
        <v>0.35074883720930228</v>
      </c>
      <c r="F152" s="1">
        <f>C152*('R410a Enthalpy'!$F$14-'R410a Enthalpy'!$F$16)</f>
        <v>0.40085581395348835</v>
      </c>
      <c r="G152" s="1">
        <f t="shared" si="4"/>
        <v>0.75160465116279063</v>
      </c>
      <c r="H152" s="1">
        <f>C152*('R410a Enthalpy'!$E$15-'R410a Enthalpy'!$E$18)</f>
        <v>0.8017116279069767</v>
      </c>
      <c r="I152" s="32">
        <f t="shared" si="5"/>
        <v>6.25E-2</v>
      </c>
    </row>
    <row r="153" spans="1:9" x14ac:dyDescent="0.2">
      <c r="A153">
        <f>'DC Cooler Duty'!A157</f>
        <v>150</v>
      </c>
      <c r="B153" s="33">
        <f>'DC Cooler Duty'!K157</f>
        <v>9.0719999999999992</v>
      </c>
      <c r="C153" s="1">
        <f>B153/('R410a Enthalpy'!$F$18-'R410a Enthalpy'!$F$12)</f>
        <v>5.2744186046511626E-2</v>
      </c>
      <c r="D153" s="1">
        <f>C153*('R410a Enthalpy'!$F$17-'R410a Enthalpy'!$F$16)</f>
        <v>0.47469767441860466</v>
      </c>
      <c r="E153" s="35">
        <f>C153*('R410a Enthalpy'!$F$17-'R410a Enthalpy'!$F$18)</f>
        <v>0.36920930232558136</v>
      </c>
      <c r="F153" s="1">
        <f>C153*('R410a Enthalpy'!$F$14-'R410a Enthalpy'!$F$16)</f>
        <v>0.42195348837209301</v>
      </c>
      <c r="G153" s="1">
        <f t="shared" si="4"/>
        <v>0.79116279069767437</v>
      </c>
      <c r="H153" s="1">
        <f>C153*('R410a Enthalpy'!$E$15-'R410a Enthalpy'!$E$18)</f>
        <v>0.84390697674418602</v>
      </c>
      <c r="I153" s="32">
        <f t="shared" si="5"/>
        <v>6.25E-2</v>
      </c>
    </row>
    <row r="154" spans="1:9" x14ac:dyDescent="0.2">
      <c r="A154">
        <f>'DC Cooler Duty'!A158</f>
        <v>151</v>
      </c>
      <c r="B154" s="33">
        <f>'DC Cooler Duty'!K158</f>
        <v>9.5256000000000007</v>
      </c>
      <c r="C154" s="1">
        <f>B154/('R410a Enthalpy'!$F$18-'R410a Enthalpy'!$F$12)</f>
        <v>5.5381395348837216E-2</v>
      </c>
      <c r="D154" s="1">
        <f>C154*('R410a Enthalpy'!$F$17-'R410a Enthalpy'!$F$16)</f>
        <v>0.49843255813953496</v>
      </c>
      <c r="E154" s="35">
        <f>C154*('R410a Enthalpy'!$F$17-'R410a Enthalpy'!$F$18)</f>
        <v>0.38766976744186049</v>
      </c>
      <c r="F154" s="1">
        <f>C154*('R410a Enthalpy'!$F$14-'R410a Enthalpy'!$F$16)</f>
        <v>0.44305116279069773</v>
      </c>
      <c r="G154" s="1">
        <f t="shared" si="4"/>
        <v>0.83072093023255822</v>
      </c>
      <c r="H154" s="1">
        <f>C154*('R410a Enthalpy'!$E$15-'R410a Enthalpy'!$E$18)</f>
        <v>0.88610232558139546</v>
      </c>
      <c r="I154" s="32">
        <f t="shared" si="5"/>
        <v>6.25E-2</v>
      </c>
    </row>
    <row r="155" spans="1:9" x14ac:dyDescent="0.2">
      <c r="A155">
        <f>'DC Cooler Duty'!A159</f>
        <v>152</v>
      </c>
      <c r="B155" s="33">
        <f>'DC Cooler Duty'!K159</f>
        <v>9.9791999999999987</v>
      </c>
      <c r="C155" s="1">
        <f>B155/('R410a Enthalpy'!$F$18-'R410a Enthalpy'!$F$12)</f>
        <v>5.8018604651162785E-2</v>
      </c>
      <c r="D155" s="1">
        <f>C155*('R410a Enthalpy'!$F$17-'R410a Enthalpy'!$F$16)</f>
        <v>0.52216744186046504</v>
      </c>
      <c r="E155" s="35">
        <f>C155*('R410a Enthalpy'!$F$17-'R410a Enthalpy'!$F$18)</f>
        <v>0.40613023255813951</v>
      </c>
      <c r="F155" s="1">
        <f>C155*('R410a Enthalpy'!$F$14-'R410a Enthalpy'!$F$16)</f>
        <v>0.46414883720930228</v>
      </c>
      <c r="G155" s="1">
        <f t="shared" si="4"/>
        <v>0.87027906976744185</v>
      </c>
      <c r="H155" s="1">
        <f>C155*('R410a Enthalpy'!$E$15-'R410a Enthalpy'!$E$18)</f>
        <v>0.92829767441860456</v>
      </c>
      <c r="I155" s="32">
        <f t="shared" si="5"/>
        <v>6.2499999999999889E-2</v>
      </c>
    </row>
    <row r="156" spans="1:9" x14ac:dyDescent="0.2">
      <c r="A156">
        <f>'DC Cooler Duty'!A160</f>
        <v>153</v>
      </c>
      <c r="B156" s="33">
        <f>'DC Cooler Duty'!K160</f>
        <v>10.4328</v>
      </c>
      <c r="C156" s="1">
        <f>B156/('R410a Enthalpy'!$F$18-'R410a Enthalpy'!$F$12)</f>
        <v>6.0655813953488374E-2</v>
      </c>
      <c r="D156" s="1">
        <f>C156*('R410a Enthalpy'!$F$17-'R410a Enthalpy'!$F$16)</f>
        <v>0.5459023255813954</v>
      </c>
      <c r="E156" s="35">
        <f>C156*('R410a Enthalpy'!$F$17-'R410a Enthalpy'!$F$18)</f>
        <v>0.42459069767441859</v>
      </c>
      <c r="F156" s="1">
        <f>C156*('R410a Enthalpy'!$F$14-'R410a Enthalpy'!$F$16)</f>
        <v>0.485246511627907</v>
      </c>
      <c r="G156" s="1">
        <f t="shared" si="4"/>
        <v>0.90983720930232559</v>
      </c>
      <c r="H156" s="1">
        <f>C156*('R410a Enthalpy'!$E$15-'R410a Enthalpy'!$E$18)</f>
        <v>0.97049302325581399</v>
      </c>
      <c r="I156" s="32">
        <f t="shared" si="5"/>
        <v>6.25E-2</v>
      </c>
    </row>
    <row r="157" spans="1:9" x14ac:dyDescent="0.2">
      <c r="A157">
        <f>'DC Cooler Duty'!A161</f>
        <v>154</v>
      </c>
      <c r="B157" s="33">
        <f>'DC Cooler Duty'!K161</f>
        <v>10.8864</v>
      </c>
      <c r="C157" s="1">
        <f>B157/('R410a Enthalpy'!$F$18-'R410a Enthalpy'!$F$12)</f>
        <v>6.3293023255813957E-2</v>
      </c>
      <c r="D157" s="1">
        <f>C157*('R410a Enthalpy'!$F$17-'R410a Enthalpy'!$F$16)</f>
        <v>0.56963720930232564</v>
      </c>
      <c r="E157" s="35">
        <f>C157*('R410a Enthalpy'!$F$17-'R410a Enthalpy'!$F$18)</f>
        <v>0.44305116279069767</v>
      </c>
      <c r="F157" s="1">
        <f>C157*('R410a Enthalpy'!$F$14-'R410a Enthalpy'!$F$16)</f>
        <v>0.50634418604651166</v>
      </c>
      <c r="G157" s="1">
        <f t="shared" si="4"/>
        <v>0.94939534883720933</v>
      </c>
      <c r="H157" s="1">
        <f>C157*('R410a Enthalpy'!$E$15-'R410a Enthalpy'!$E$18)</f>
        <v>1.0126883720930233</v>
      </c>
      <c r="I157" s="32">
        <f t="shared" si="5"/>
        <v>6.25E-2</v>
      </c>
    </row>
    <row r="158" spans="1:9" x14ac:dyDescent="0.2">
      <c r="A158">
        <f>'DC Cooler Duty'!A162</f>
        <v>155</v>
      </c>
      <c r="B158" s="33">
        <f>'DC Cooler Duty'!K162</f>
        <v>11.340000000000002</v>
      </c>
      <c r="C158" s="1">
        <f>B158/('R410a Enthalpy'!$F$18-'R410a Enthalpy'!$F$12)</f>
        <v>6.593023255813954E-2</v>
      </c>
      <c r="D158" s="1">
        <f>C158*('R410a Enthalpy'!$F$17-'R410a Enthalpy'!$F$16)</f>
        <v>0.59337209302325589</v>
      </c>
      <c r="E158" s="35">
        <f>C158*('R410a Enthalpy'!$F$17-'R410a Enthalpy'!$F$18)</f>
        <v>0.46151162790697675</v>
      </c>
      <c r="F158" s="1">
        <f>C158*('R410a Enthalpy'!$F$14-'R410a Enthalpy'!$F$16)</f>
        <v>0.52744186046511632</v>
      </c>
      <c r="G158" s="1">
        <f t="shared" si="4"/>
        <v>0.98895348837209307</v>
      </c>
      <c r="H158" s="1">
        <f>C158*('R410a Enthalpy'!$E$15-'R410a Enthalpy'!$E$18)</f>
        <v>1.0548837209302326</v>
      </c>
      <c r="I158" s="32">
        <f t="shared" si="5"/>
        <v>6.25E-2</v>
      </c>
    </row>
    <row r="159" spans="1:9" x14ac:dyDescent="0.2">
      <c r="A159">
        <f>'DC Cooler Duty'!A163</f>
        <v>156</v>
      </c>
      <c r="B159" s="33">
        <f>'DC Cooler Duty'!K163</f>
        <v>11.793600000000003</v>
      </c>
      <c r="C159" s="1">
        <f>B159/('R410a Enthalpy'!$F$18-'R410a Enthalpy'!$F$12)</f>
        <v>6.8567441860465136E-2</v>
      </c>
      <c r="D159" s="1">
        <f>C159*('R410a Enthalpy'!$F$17-'R410a Enthalpy'!$F$16)</f>
        <v>0.61710697674418624</v>
      </c>
      <c r="E159" s="35">
        <f>C159*('R410a Enthalpy'!$F$17-'R410a Enthalpy'!$F$18)</f>
        <v>0.47997209302325594</v>
      </c>
      <c r="F159" s="1">
        <f>C159*('R410a Enthalpy'!$F$14-'R410a Enthalpy'!$F$16)</f>
        <v>0.54853953488372109</v>
      </c>
      <c r="G159" s="1">
        <f t="shared" si="4"/>
        <v>1.028511627906977</v>
      </c>
      <c r="H159" s="1">
        <f>C159*('R410a Enthalpy'!$E$15-'R410a Enthalpy'!$E$18)</f>
        <v>1.0970790697674422</v>
      </c>
      <c r="I159" s="32">
        <f t="shared" si="5"/>
        <v>6.25E-2</v>
      </c>
    </row>
    <row r="160" spans="1:9" x14ac:dyDescent="0.2">
      <c r="A160">
        <f>'DC Cooler Duty'!A164</f>
        <v>157</v>
      </c>
      <c r="B160" s="33">
        <f>'DC Cooler Duty'!K164</f>
        <v>12.247200000000003</v>
      </c>
      <c r="C160" s="1">
        <f>B160/('R410a Enthalpy'!$F$18-'R410a Enthalpy'!$F$12)</f>
        <v>7.1204651162790719E-2</v>
      </c>
      <c r="D160" s="1">
        <f>C160*('R410a Enthalpy'!$F$17-'R410a Enthalpy'!$F$16)</f>
        <v>0.64084186046511649</v>
      </c>
      <c r="E160" s="35">
        <f>C160*('R410a Enthalpy'!$F$17-'R410a Enthalpy'!$F$18)</f>
        <v>0.49843255813953502</v>
      </c>
      <c r="F160" s="1">
        <f>C160*('R410a Enthalpy'!$F$14-'R410a Enthalpy'!$F$16)</f>
        <v>0.56963720930232575</v>
      </c>
      <c r="G160" s="1">
        <f t="shared" si="4"/>
        <v>1.0680697674418607</v>
      </c>
      <c r="H160" s="1">
        <f>C160*('R410a Enthalpy'!$E$15-'R410a Enthalpy'!$E$18)</f>
        <v>1.1392744186046515</v>
      </c>
      <c r="I160" s="32">
        <f t="shared" si="5"/>
        <v>6.2500000000000111E-2</v>
      </c>
    </row>
    <row r="161" spans="1:9" x14ac:dyDescent="0.2">
      <c r="A161">
        <f>'DC Cooler Duty'!A165</f>
        <v>158</v>
      </c>
      <c r="B161" s="33">
        <f>'DC Cooler Duty'!K165</f>
        <v>12.700800000000003</v>
      </c>
      <c r="C161" s="1">
        <f>B161/('R410a Enthalpy'!$F$18-'R410a Enthalpy'!$F$12)</f>
        <v>7.3841860465116302E-2</v>
      </c>
      <c r="D161" s="1">
        <f>C161*('R410a Enthalpy'!$F$17-'R410a Enthalpy'!$F$16)</f>
        <v>0.66457674418604673</v>
      </c>
      <c r="E161" s="35">
        <f>C161*('R410a Enthalpy'!$F$17-'R410a Enthalpy'!$F$18)</f>
        <v>0.5168930232558141</v>
      </c>
      <c r="F161" s="1">
        <f>C161*('R410a Enthalpy'!$F$14-'R410a Enthalpy'!$F$16)</f>
        <v>0.59073488372093041</v>
      </c>
      <c r="G161" s="1">
        <f t="shared" si="4"/>
        <v>1.1076279069767445</v>
      </c>
      <c r="H161" s="1">
        <f>C161*('R410a Enthalpy'!$E$15-'R410a Enthalpy'!$E$18)</f>
        <v>1.1814697674418608</v>
      </c>
      <c r="I161" s="32">
        <f t="shared" si="5"/>
        <v>6.25E-2</v>
      </c>
    </row>
    <row r="162" spans="1:9" x14ac:dyDescent="0.2">
      <c r="A162">
        <f>'DC Cooler Duty'!A166</f>
        <v>159</v>
      </c>
      <c r="B162" s="33">
        <f>'DC Cooler Duty'!K166</f>
        <v>12.247200000000001</v>
      </c>
      <c r="C162" s="1">
        <f>B162/('R410a Enthalpy'!$F$18-'R410a Enthalpy'!$F$12)</f>
        <v>7.1204651162790705E-2</v>
      </c>
      <c r="D162" s="1">
        <f>C162*('R410a Enthalpy'!$F$17-'R410a Enthalpy'!$F$16)</f>
        <v>0.64084186046511638</v>
      </c>
      <c r="E162" s="35">
        <f>C162*('R410a Enthalpy'!$F$17-'R410a Enthalpy'!$F$18)</f>
        <v>0.49843255813953491</v>
      </c>
      <c r="F162" s="1">
        <f>C162*('R410a Enthalpy'!$F$14-'R410a Enthalpy'!$F$16)</f>
        <v>0.56963720930232564</v>
      </c>
      <c r="G162" s="1">
        <f t="shared" si="4"/>
        <v>1.0680697674418607</v>
      </c>
      <c r="H162" s="1">
        <f>C162*('R410a Enthalpy'!$E$15-'R410a Enthalpy'!$E$18)</f>
        <v>1.1392744186046513</v>
      </c>
      <c r="I162" s="32">
        <f t="shared" si="5"/>
        <v>6.2499999999999889E-2</v>
      </c>
    </row>
    <row r="163" spans="1:9" x14ac:dyDescent="0.2">
      <c r="A163">
        <f>'DC Cooler Duty'!A167</f>
        <v>160</v>
      </c>
      <c r="B163" s="33">
        <f>'DC Cooler Duty'!K167</f>
        <v>12.700799999999999</v>
      </c>
      <c r="C163" s="1">
        <f>B163/('R410a Enthalpy'!$F$18-'R410a Enthalpy'!$F$12)</f>
        <v>7.3841860465116274E-2</v>
      </c>
      <c r="D163" s="1">
        <f>C163*('R410a Enthalpy'!$F$17-'R410a Enthalpy'!$F$16)</f>
        <v>0.66457674418604651</v>
      </c>
      <c r="E163" s="35">
        <f>C163*('R410a Enthalpy'!$F$17-'R410a Enthalpy'!$F$18)</f>
        <v>0.51689302325581388</v>
      </c>
      <c r="F163" s="1">
        <f>C163*('R410a Enthalpy'!$F$14-'R410a Enthalpy'!$F$16)</f>
        <v>0.59073488372093019</v>
      </c>
      <c r="G163" s="1">
        <f t="shared" si="4"/>
        <v>1.1076279069767441</v>
      </c>
      <c r="H163" s="1">
        <f>C163*('R410a Enthalpy'!$E$15-'R410a Enthalpy'!$E$18)</f>
        <v>1.1814697674418604</v>
      </c>
      <c r="I163" s="32">
        <f t="shared" si="5"/>
        <v>6.25E-2</v>
      </c>
    </row>
    <row r="164" spans="1:9" x14ac:dyDescent="0.2">
      <c r="A164">
        <f>'DC Cooler Duty'!A168</f>
        <v>161</v>
      </c>
      <c r="B164" s="33">
        <f>'DC Cooler Duty'!K168</f>
        <v>14.5152</v>
      </c>
      <c r="C164" s="1">
        <f>B164/('R410a Enthalpy'!$F$18-'R410a Enthalpy'!$F$12)</f>
        <v>8.4390697674418605E-2</v>
      </c>
      <c r="D164" s="1">
        <f>C164*('R410a Enthalpy'!$F$17-'R410a Enthalpy'!$F$16)</f>
        <v>0.75951627906976749</v>
      </c>
      <c r="E164" s="35">
        <f>C164*('R410a Enthalpy'!$F$17-'R410a Enthalpy'!$F$18)</f>
        <v>0.59073488372093019</v>
      </c>
      <c r="F164" s="1">
        <f>C164*('R410a Enthalpy'!$F$14-'R410a Enthalpy'!$F$16)</f>
        <v>0.67512558139534884</v>
      </c>
      <c r="G164" s="1">
        <f t="shared" si="4"/>
        <v>1.265860465116279</v>
      </c>
      <c r="H164" s="1">
        <f>C164*('R410a Enthalpy'!$E$15-'R410a Enthalpy'!$E$18)</f>
        <v>1.3502511627906977</v>
      </c>
      <c r="I164" s="32">
        <f t="shared" si="5"/>
        <v>6.25E-2</v>
      </c>
    </row>
    <row r="165" spans="1:9" x14ac:dyDescent="0.2">
      <c r="A165">
        <f>'DC Cooler Duty'!A169</f>
        <v>162</v>
      </c>
      <c r="B165" s="33">
        <f>'DC Cooler Duty'!K169</f>
        <v>14.061599999999999</v>
      </c>
      <c r="C165" s="1">
        <f>B165/('R410a Enthalpy'!$F$18-'R410a Enthalpy'!$F$12)</f>
        <v>8.1753488372093008E-2</v>
      </c>
      <c r="D165" s="1">
        <f>C165*('R410a Enthalpy'!$F$17-'R410a Enthalpy'!$F$16)</f>
        <v>0.73578139534883702</v>
      </c>
      <c r="E165" s="35">
        <f>C165*('R410a Enthalpy'!$F$17-'R410a Enthalpy'!$F$18)</f>
        <v>0.57227441860465111</v>
      </c>
      <c r="F165" s="1">
        <f>C165*('R410a Enthalpy'!$F$14-'R410a Enthalpy'!$F$16)</f>
        <v>0.65402790697674407</v>
      </c>
      <c r="G165" s="1">
        <f t="shared" si="4"/>
        <v>1.2263023255813952</v>
      </c>
      <c r="H165" s="1">
        <f>C165*('R410a Enthalpy'!$E$15-'R410a Enthalpy'!$E$18)</f>
        <v>1.3080558139534881</v>
      </c>
      <c r="I165" s="32">
        <f t="shared" si="5"/>
        <v>6.25E-2</v>
      </c>
    </row>
    <row r="166" spans="1:9" x14ac:dyDescent="0.2">
      <c r="A166">
        <f>'DC Cooler Duty'!A170</f>
        <v>163</v>
      </c>
      <c r="B166" s="33">
        <f>'DC Cooler Duty'!K170</f>
        <v>14.968799999999998</v>
      </c>
      <c r="C166" s="1">
        <f>B166/('R410a Enthalpy'!$F$18-'R410a Enthalpy'!$F$12)</f>
        <v>8.7027906976744174E-2</v>
      </c>
      <c r="D166" s="1">
        <f>C166*('R410a Enthalpy'!$F$17-'R410a Enthalpy'!$F$16)</f>
        <v>0.78325116279069751</v>
      </c>
      <c r="E166" s="35">
        <f>C166*('R410a Enthalpy'!$F$17-'R410a Enthalpy'!$F$18)</f>
        <v>0.60919534883720927</v>
      </c>
      <c r="F166" s="1">
        <f>C166*('R410a Enthalpy'!$F$14-'R410a Enthalpy'!$F$16)</f>
        <v>0.69622325581395339</v>
      </c>
      <c r="G166" s="1">
        <f t="shared" si="4"/>
        <v>1.3054186046511627</v>
      </c>
      <c r="H166" s="1">
        <f>C166*('R410a Enthalpy'!$E$15-'R410a Enthalpy'!$E$18)</f>
        <v>1.3924465116279068</v>
      </c>
      <c r="I166" s="32">
        <f t="shared" si="5"/>
        <v>6.25E-2</v>
      </c>
    </row>
    <row r="167" spans="1:9" x14ac:dyDescent="0.2">
      <c r="A167">
        <f>'DC Cooler Duty'!A171</f>
        <v>164</v>
      </c>
      <c r="B167" s="33">
        <f>'DC Cooler Duty'!K171</f>
        <v>13.970879999999999</v>
      </c>
      <c r="C167" s="1">
        <f>B167/('R410a Enthalpy'!$F$18-'R410a Enthalpy'!$F$12)</f>
        <v>8.1226046511627903E-2</v>
      </c>
      <c r="D167" s="1">
        <f>C167*('R410a Enthalpy'!$F$17-'R410a Enthalpy'!$F$16)</f>
        <v>0.73103441860465113</v>
      </c>
      <c r="E167" s="35">
        <f>C167*('R410a Enthalpy'!$F$17-'R410a Enthalpy'!$F$18)</f>
        <v>0.56858232558139532</v>
      </c>
      <c r="F167" s="1">
        <f>C167*('R410a Enthalpy'!$F$14-'R410a Enthalpy'!$F$16)</f>
        <v>0.64980837209302322</v>
      </c>
      <c r="G167" s="1">
        <f t="shared" si="4"/>
        <v>1.2183906976744185</v>
      </c>
      <c r="H167" s="1">
        <f>C167*('R410a Enthalpy'!$E$15-'R410a Enthalpy'!$E$18)</f>
        <v>1.2996167441860464</v>
      </c>
      <c r="I167" s="32">
        <f t="shared" si="5"/>
        <v>6.25E-2</v>
      </c>
    </row>
    <row r="168" spans="1:9" x14ac:dyDescent="0.2">
      <c r="A168">
        <f>'DC Cooler Duty'!A172</f>
        <v>165</v>
      </c>
      <c r="B168" s="33">
        <f>'DC Cooler Duty'!K172</f>
        <v>12.97296</v>
      </c>
      <c r="C168" s="1">
        <f>B168/('R410a Enthalpy'!$F$18-'R410a Enthalpy'!$F$12)</f>
        <v>7.5424186046511632E-2</v>
      </c>
      <c r="D168" s="1">
        <f>C168*('R410a Enthalpy'!$F$17-'R410a Enthalpy'!$F$16)</f>
        <v>0.67881767441860474</v>
      </c>
      <c r="E168" s="35">
        <f>C168*('R410a Enthalpy'!$F$17-'R410a Enthalpy'!$F$18)</f>
        <v>0.52796930232558137</v>
      </c>
      <c r="F168" s="1">
        <f>C168*('R410a Enthalpy'!$F$14-'R410a Enthalpy'!$F$16)</f>
        <v>0.60339348837209306</v>
      </c>
      <c r="G168" s="1">
        <f t="shared" si="4"/>
        <v>1.1313627906976744</v>
      </c>
      <c r="H168" s="1">
        <f>C168*('R410a Enthalpy'!$E$15-'R410a Enthalpy'!$E$18)</f>
        <v>1.2067869767441861</v>
      </c>
      <c r="I168" s="32">
        <f t="shared" si="5"/>
        <v>6.25E-2</v>
      </c>
    </row>
    <row r="169" spans="1:9" x14ac:dyDescent="0.2">
      <c r="A169">
        <f>'DC Cooler Duty'!A173</f>
        <v>166</v>
      </c>
      <c r="B169" s="33">
        <f>'DC Cooler Duty'!K173</f>
        <v>11.975039999999998</v>
      </c>
      <c r="C169" s="1">
        <f>B169/('R410a Enthalpy'!$F$18-'R410a Enthalpy'!$F$12)</f>
        <v>6.9622325581395333E-2</v>
      </c>
      <c r="D169" s="1">
        <f>C169*('R410a Enthalpy'!$F$17-'R410a Enthalpy'!$F$16)</f>
        <v>0.62660093023255803</v>
      </c>
      <c r="E169" s="35">
        <f>C169*('R410a Enthalpy'!$F$17-'R410a Enthalpy'!$F$18)</f>
        <v>0.48735627906976731</v>
      </c>
      <c r="F169" s="1">
        <f>C169*('R410a Enthalpy'!$F$14-'R410a Enthalpy'!$F$16)</f>
        <v>0.55697860465116267</v>
      </c>
      <c r="G169" s="1">
        <f t="shared" si="4"/>
        <v>1.0443348837209299</v>
      </c>
      <c r="H169" s="1">
        <f>C169*('R410a Enthalpy'!$E$15-'R410a Enthalpy'!$E$18)</f>
        <v>1.1139572093023253</v>
      </c>
      <c r="I169" s="32">
        <f t="shared" si="5"/>
        <v>6.2500000000000111E-2</v>
      </c>
    </row>
    <row r="170" spans="1:9" x14ac:dyDescent="0.2">
      <c r="A170">
        <f>'DC Cooler Duty'!A174</f>
        <v>167</v>
      </c>
      <c r="B170" s="33">
        <f>'DC Cooler Duty'!K174</f>
        <v>10.977119999999999</v>
      </c>
      <c r="C170" s="1">
        <f>B170/('R410a Enthalpy'!$F$18-'R410a Enthalpy'!$F$12)</f>
        <v>6.3820465116279063E-2</v>
      </c>
      <c r="D170" s="1">
        <f>C170*('R410a Enthalpy'!$F$17-'R410a Enthalpy'!$F$16)</f>
        <v>0.57438418604651154</v>
      </c>
      <c r="E170" s="35">
        <f>C170*('R410a Enthalpy'!$F$17-'R410a Enthalpy'!$F$18)</f>
        <v>0.44674325581395347</v>
      </c>
      <c r="F170" s="1">
        <f>C170*('R410a Enthalpy'!$F$14-'R410a Enthalpy'!$F$16)</f>
        <v>0.5105637209302325</v>
      </c>
      <c r="G170" s="1">
        <f t="shared" si="4"/>
        <v>0.95730697674418597</v>
      </c>
      <c r="H170" s="1">
        <f>C170*('R410a Enthalpy'!$E$15-'R410a Enthalpy'!$E$18)</f>
        <v>1.021127441860465</v>
      </c>
      <c r="I170" s="32">
        <f t="shared" si="5"/>
        <v>6.25E-2</v>
      </c>
    </row>
    <row r="171" spans="1:9" x14ac:dyDescent="0.2">
      <c r="A171">
        <f>'DC Cooler Duty'!A175</f>
        <v>168</v>
      </c>
      <c r="B171" s="33">
        <f>'DC Cooler Duty'!K175</f>
        <v>9.9791999999999987</v>
      </c>
      <c r="C171" s="1">
        <f>B171/('R410a Enthalpy'!$F$18-'R410a Enthalpy'!$F$12)</f>
        <v>5.8018604651162785E-2</v>
      </c>
      <c r="D171" s="1">
        <f>C171*('R410a Enthalpy'!$F$17-'R410a Enthalpy'!$F$16)</f>
        <v>0.52216744186046504</v>
      </c>
      <c r="E171" s="35">
        <f>C171*('R410a Enthalpy'!$F$17-'R410a Enthalpy'!$F$18)</f>
        <v>0.40613023255813951</v>
      </c>
      <c r="F171" s="1">
        <f>C171*('R410a Enthalpy'!$F$14-'R410a Enthalpy'!$F$16)</f>
        <v>0.46414883720930228</v>
      </c>
      <c r="G171" s="1">
        <f t="shared" si="4"/>
        <v>0.87027906976744185</v>
      </c>
      <c r="H171" s="1">
        <f>C171*('R410a Enthalpy'!$E$15-'R410a Enthalpy'!$E$18)</f>
        <v>0.92829767441860456</v>
      </c>
      <c r="I171" s="32">
        <f t="shared" si="5"/>
        <v>6.2499999999999889E-2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DDB9-94A4-0648-AAAE-6347C260F399}">
  <dimension ref="B2:P177"/>
  <sheetViews>
    <sheetView tabSelected="1" topLeftCell="A2" zoomScale="130" zoomScaleNormal="130" workbookViewId="0">
      <selection activeCell="J3" sqref="J3"/>
    </sheetView>
  </sheetViews>
  <sheetFormatPr baseColWidth="10" defaultRowHeight="16" x14ac:dyDescent="0.2"/>
  <cols>
    <col min="2" max="2" width="10.83203125" style="2"/>
    <col min="4" max="4" width="13.1640625" customWidth="1"/>
    <col min="6" max="6" width="11.1640625" style="1" customWidth="1"/>
    <col min="7" max="7" width="13.6640625" customWidth="1"/>
    <col min="8" max="8" width="10.83203125" style="13"/>
    <col min="10" max="10" width="14.1640625" customWidth="1"/>
    <col min="11" max="11" width="16.6640625" customWidth="1"/>
    <col min="12" max="12" width="12.6640625" customWidth="1"/>
  </cols>
  <sheetData>
    <row r="2" spans="2:16" x14ac:dyDescent="0.2">
      <c r="F2" s="117" t="s">
        <v>101</v>
      </c>
      <c r="G2" s="117"/>
      <c r="H2" s="117"/>
      <c r="J2" s="116" t="s">
        <v>102</v>
      </c>
      <c r="K2" s="116"/>
      <c r="L2" s="116"/>
      <c r="N2" s="17" t="s">
        <v>137</v>
      </c>
      <c r="O2" s="17">
        <v>6.13</v>
      </c>
      <c r="P2" s="17" t="s">
        <v>138</v>
      </c>
    </row>
    <row r="3" spans="2:16" x14ac:dyDescent="0.2">
      <c r="E3" s="19" t="s">
        <v>17</v>
      </c>
      <c r="F3" s="49">
        <f>SUM(F10:F177)</f>
        <v>556.92862447552477</v>
      </c>
      <c r="G3" s="20">
        <f>SUM(G10:G177)</f>
        <v>609.96944585414565</v>
      </c>
      <c r="H3" s="20">
        <f>SUM(H10:H177)</f>
        <v>663.01026723276732</v>
      </c>
      <c r="I3" s="20"/>
      <c r="J3" s="20">
        <f>SUM(J10:J177)</f>
        <v>656.38016456043965</v>
      </c>
      <c r="K3" s="20">
        <f>SUM(K10:K177)</f>
        <v>705.63792164632241</v>
      </c>
      <c r="L3" s="20">
        <f>SUM(L10:L177)</f>
        <v>756.81866909524354</v>
      </c>
    </row>
    <row r="4" spans="2:16" x14ac:dyDescent="0.2">
      <c r="E4" s="19" t="s">
        <v>95</v>
      </c>
      <c r="F4" s="49">
        <f>MAX(F10:F177)</f>
        <v>5.2919999999999998</v>
      </c>
      <c r="G4" s="20">
        <f t="shared" ref="G4:L4" si="0">MAX(G10:G177)</f>
        <v>5.7960000000000003</v>
      </c>
      <c r="H4" s="20">
        <f t="shared" si="0"/>
        <v>6.3</v>
      </c>
      <c r="I4" s="20"/>
      <c r="J4" s="20">
        <f t="shared" si="0"/>
        <v>6.2370000000000001</v>
      </c>
      <c r="K4" s="20">
        <f t="shared" si="0"/>
        <v>6.7050528869277901</v>
      </c>
      <c r="L4" s="20">
        <f t="shared" si="0"/>
        <v>7.1913782499933969</v>
      </c>
    </row>
    <row r="5" spans="2:16" x14ac:dyDescent="0.2">
      <c r="E5" s="19" t="s">
        <v>96</v>
      </c>
      <c r="F5" s="49">
        <f>MIN(F10:F177)</f>
        <v>2.016</v>
      </c>
      <c r="G5" s="20">
        <f t="shared" ref="G5:L5" si="1">MIN(G10:G177)</f>
        <v>2.2080000000000002</v>
      </c>
      <c r="H5" s="20">
        <f t="shared" si="1"/>
        <v>2.4</v>
      </c>
      <c r="I5" s="20"/>
      <c r="J5" s="20">
        <f t="shared" si="1"/>
        <v>2.3759999999999999</v>
      </c>
      <c r="K5" s="20">
        <f t="shared" si="1"/>
        <v>2.5543058616867773</v>
      </c>
      <c r="L5" s="20">
        <f t="shared" si="1"/>
        <v>2.7395726666641513</v>
      </c>
    </row>
    <row r="6" spans="2:16" x14ac:dyDescent="0.2">
      <c r="E6" s="19" t="s">
        <v>97</v>
      </c>
      <c r="F6" s="49">
        <f>AVERAGE(F10:F177)</f>
        <v>3.3150513361638381</v>
      </c>
      <c r="G6" s="20">
        <f>AVERAGE(G10:G177)</f>
        <v>3.6307705110365811</v>
      </c>
      <c r="H6" s="20">
        <f>AVERAGE(H10:H177)</f>
        <v>3.9464896859093295</v>
      </c>
      <c r="I6" s="20"/>
      <c r="J6" s="20">
        <f>AVERAGE(J10:J177)</f>
        <v>3.9070247890502361</v>
      </c>
      <c r="K6" s="20">
        <f>AVERAGE(K10:K177)</f>
        <v>4.2002257240852527</v>
      </c>
      <c r="L6" s="20">
        <f>AVERAGE(L10:L177)</f>
        <v>4.5048730303288309</v>
      </c>
    </row>
    <row r="7" spans="2:16" x14ac:dyDescent="0.2">
      <c r="E7" s="19"/>
      <c r="F7" s="49"/>
      <c r="G7" s="20"/>
      <c r="H7" s="20"/>
      <c r="I7" t="s">
        <v>139</v>
      </c>
      <c r="J7" s="29">
        <f>(COUNTIF(J10:J177,"&gt;6.13"))</f>
        <v>1</v>
      </c>
      <c r="K7" s="20"/>
      <c r="L7" s="20"/>
    </row>
    <row r="8" spans="2:16" x14ac:dyDescent="0.2">
      <c r="E8" s="19"/>
      <c r="F8" s="49"/>
      <c r="G8" s="20"/>
      <c r="H8" s="20"/>
      <c r="J8" s="32">
        <f>J7/168</f>
        <v>5.9523809523809521E-3</v>
      </c>
    </row>
    <row r="9" spans="2:16" s="17" customFormat="1" x14ac:dyDescent="0.2">
      <c r="B9" s="45" t="s">
        <v>86</v>
      </c>
      <c r="C9" s="17" t="s">
        <v>87</v>
      </c>
      <c r="D9" s="17" t="s">
        <v>88</v>
      </c>
      <c r="E9" s="17" t="s">
        <v>89</v>
      </c>
      <c r="F9" s="49" t="s">
        <v>14</v>
      </c>
      <c r="G9" s="17" t="s">
        <v>85</v>
      </c>
      <c r="H9" s="20" t="s">
        <v>15</v>
      </c>
      <c r="J9" s="44" t="str">
        <f>F9</f>
        <v>Winter</v>
      </c>
      <c r="K9" s="44" t="str">
        <f t="shared" ref="K9:L9" si="2">G9</f>
        <v>Spring/Autumn</v>
      </c>
      <c r="L9" s="44" t="str">
        <f t="shared" si="2"/>
        <v>Summer</v>
      </c>
    </row>
    <row r="10" spans="2:16" x14ac:dyDescent="0.2">
      <c r="B10" s="2">
        <v>1</v>
      </c>
      <c r="C10" s="46" t="s">
        <v>2</v>
      </c>
      <c r="D10" s="47">
        <v>0</v>
      </c>
      <c r="E10" t="s">
        <v>90</v>
      </c>
      <c r="F10" s="1">
        <f>'DC Cooler Duty'!J8</f>
        <v>2.1419999999999999</v>
      </c>
      <c r="G10" s="13">
        <f>'DC Cooler Duty'!L8</f>
        <v>2.3460000000000001</v>
      </c>
      <c r="H10" s="13">
        <f>'DC Cooler Duty'!N8</f>
        <v>2.5499999999999998</v>
      </c>
      <c r="J10" s="13">
        <f>F10+'DC Cooler Power '!E8</f>
        <v>2.5244999999999997</v>
      </c>
      <c r="K10" s="13">
        <f>G10+'DC Cooler Power '!F8</f>
        <v>2.713949978042201</v>
      </c>
      <c r="L10" s="13">
        <f>H10+'DC Cooler Power '!G8</f>
        <v>2.9107959583306604</v>
      </c>
    </row>
    <row r="11" spans="2:16" x14ac:dyDescent="0.2">
      <c r="B11" s="2">
        <v>2</v>
      </c>
      <c r="C11" s="48" t="str">
        <f>C10</f>
        <v>Wednesday</v>
      </c>
      <c r="D11" s="47">
        <v>4.1666666666666699E-2</v>
      </c>
      <c r="E11" t="s">
        <v>90</v>
      </c>
      <c r="F11" s="1">
        <f>'DC Cooler Duty'!J9</f>
        <v>2.016</v>
      </c>
      <c r="G11" s="13">
        <f>'DC Cooler Duty'!L9</f>
        <v>2.2080000000000002</v>
      </c>
      <c r="H11" s="13">
        <f>'DC Cooler Duty'!N9</f>
        <v>2.4</v>
      </c>
      <c r="J11" s="13">
        <f>F11+'DC Cooler Power '!E9</f>
        <v>2.3759999999999999</v>
      </c>
      <c r="K11" s="13">
        <f>G11+'DC Cooler Power '!F9</f>
        <v>2.5543058616867773</v>
      </c>
      <c r="L11" s="13">
        <f>H11+'DC Cooler Power '!G9</f>
        <v>2.7395726666641513</v>
      </c>
    </row>
    <row r="12" spans="2:16" x14ac:dyDescent="0.2">
      <c r="B12" s="2">
        <v>3</v>
      </c>
      <c r="C12" s="48" t="str">
        <f t="shared" ref="C12:C33" si="3">C11</f>
        <v>Wednesday</v>
      </c>
      <c r="D12" s="47">
        <v>8.3333333333333301E-2</v>
      </c>
      <c r="E12" t="s">
        <v>90</v>
      </c>
      <c r="F12" s="1">
        <f>'DC Cooler Duty'!J10</f>
        <v>2.1419999999999999</v>
      </c>
      <c r="G12" s="13">
        <f>'DC Cooler Duty'!L10</f>
        <v>2.3460000000000001</v>
      </c>
      <c r="H12" s="13">
        <f>'DC Cooler Duty'!N10</f>
        <v>2.5499999999999998</v>
      </c>
      <c r="J12" s="13">
        <f>F12+'DC Cooler Power '!E10</f>
        <v>2.5244999999999997</v>
      </c>
      <c r="K12" s="13">
        <f>G12+'DC Cooler Power '!F10</f>
        <v>2.713949978042201</v>
      </c>
      <c r="L12" s="13">
        <f>H12+'DC Cooler Power '!G10</f>
        <v>2.9107959583306604</v>
      </c>
    </row>
    <row r="13" spans="2:16" x14ac:dyDescent="0.2">
      <c r="B13" s="2">
        <v>4</v>
      </c>
      <c r="C13" s="48" t="str">
        <f t="shared" si="3"/>
        <v>Wednesday</v>
      </c>
      <c r="D13" s="47">
        <v>0.125</v>
      </c>
      <c r="E13" t="s">
        <v>90</v>
      </c>
      <c r="F13" s="1">
        <f>'DC Cooler Duty'!J11</f>
        <v>2.2679999999999998</v>
      </c>
      <c r="G13" s="13">
        <f>'DC Cooler Duty'!L11</f>
        <v>2.484</v>
      </c>
      <c r="H13" s="13">
        <f>'DC Cooler Duty'!N11</f>
        <v>2.7</v>
      </c>
      <c r="J13" s="13">
        <f>F13+'DC Cooler Power '!E11</f>
        <v>2.6729999999999996</v>
      </c>
      <c r="K13" s="13">
        <f>G13+'DC Cooler Power '!F11</f>
        <v>2.8735940943976246</v>
      </c>
      <c r="L13" s="13">
        <f>H13+'DC Cooler Power '!G11</f>
        <v>3.0820192499971704</v>
      </c>
    </row>
    <row r="14" spans="2:16" x14ac:dyDescent="0.2">
      <c r="B14" s="2">
        <v>5</v>
      </c>
      <c r="C14" s="48" t="str">
        <f t="shared" si="3"/>
        <v>Wednesday</v>
      </c>
      <c r="D14" s="47">
        <v>0.16666666666666699</v>
      </c>
      <c r="E14" t="s">
        <v>90</v>
      </c>
      <c r="F14" s="1">
        <f>'DC Cooler Duty'!J12</f>
        <v>2.5829999999999997</v>
      </c>
      <c r="G14" s="13">
        <f>'DC Cooler Duty'!L12</f>
        <v>2.8289999999999997</v>
      </c>
      <c r="H14" s="13">
        <f>'DC Cooler Duty'!N12</f>
        <v>3.0749999999999997</v>
      </c>
      <c r="J14" s="13">
        <f>F14+'DC Cooler Power '!E12</f>
        <v>3.0442499999999999</v>
      </c>
      <c r="K14" s="13">
        <f>G14+'DC Cooler Power '!F12</f>
        <v>3.272704385286183</v>
      </c>
      <c r="L14" s="13">
        <f>H14+'DC Cooler Power '!G12</f>
        <v>3.5100774791634435</v>
      </c>
    </row>
    <row r="15" spans="2:16" x14ac:dyDescent="0.2">
      <c r="B15" s="2">
        <v>6</v>
      </c>
      <c r="C15" s="48" t="str">
        <f t="shared" si="3"/>
        <v>Wednesday</v>
      </c>
      <c r="D15" s="47">
        <v>0.20833333333333301</v>
      </c>
      <c r="E15" t="s">
        <v>90</v>
      </c>
      <c r="F15" s="1">
        <f>'DC Cooler Duty'!J13</f>
        <v>2.7719999999999994</v>
      </c>
      <c r="G15" s="13">
        <f>'DC Cooler Duty'!L13</f>
        <v>3.0359999999999996</v>
      </c>
      <c r="H15" s="13">
        <f>'DC Cooler Duty'!N13</f>
        <v>3.2999999999999994</v>
      </c>
      <c r="J15" s="13">
        <f>F15+'DC Cooler Power '!E13</f>
        <v>3.2669999999999995</v>
      </c>
      <c r="K15" s="13">
        <f>G15+'DC Cooler Power '!F13</f>
        <v>3.5121705598193182</v>
      </c>
      <c r="L15" s="13">
        <f>H15+'DC Cooler Power '!G13</f>
        <v>3.7669124166632075</v>
      </c>
    </row>
    <row r="16" spans="2:16" x14ac:dyDescent="0.2">
      <c r="B16" s="2">
        <v>7</v>
      </c>
      <c r="C16" s="48" t="str">
        <f t="shared" si="3"/>
        <v>Wednesday</v>
      </c>
      <c r="D16" s="47">
        <v>0.25</v>
      </c>
      <c r="E16" t="s">
        <v>90</v>
      </c>
      <c r="F16" s="1">
        <f>'DC Cooler Duty'!J14</f>
        <v>2.9609999999999994</v>
      </c>
      <c r="G16" s="13">
        <f>'DC Cooler Duty'!L14</f>
        <v>3.2429999999999994</v>
      </c>
      <c r="H16" s="13">
        <f>'DC Cooler Duty'!N14</f>
        <v>3.524999999999999</v>
      </c>
      <c r="J16" s="13">
        <f>F16+'DC Cooler Power '!E14</f>
        <v>3.4897499999999995</v>
      </c>
      <c r="K16" s="13">
        <f>G16+'DC Cooler Power '!F14</f>
        <v>3.7516367343524535</v>
      </c>
      <c r="L16" s="13">
        <f>H16+'DC Cooler Power '!G14</f>
        <v>4.0237473541629711</v>
      </c>
    </row>
    <row r="17" spans="2:12" x14ac:dyDescent="0.2">
      <c r="B17" s="2">
        <v>8</v>
      </c>
      <c r="C17" s="48" t="str">
        <f t="shared" si="3"/>
        <v>Wednesday</v>
      </c>
      <c r="D17" s="47">
        <v>0.29166666666666702</v>
      </c>
      <c r="E17" t="s">
        <v>90</v>
      </c>
      <c r="F17" s="1">
        <f>'DC Cooler Duty'!J15</f>
        <v>3.149999999999999</v>
      </c>
      <c r="G17" s="13">
        <f>'DC Cooler Duty'!L15</f>
        <v>3.4499999999999988</v>
      </c>
      <c r="H17" s="13">
        <f>'DC Cooler Duty'!N15</f>
        <v>3.7499999999999987</v>
      </c>
      <c r="J17" s="13">
        <f>F17+'DC Cooler Power '!E15</f>
        <v>3.712499999999999</v>
      </c>
      <c r="K17" s="13">
        <f>G17+'DC Cooler Power '!F15</f>
        <v>3.9911029088855883</v>
      </c>
      <c r="L17" s="13">
        <f>H17+'DC Cooler Power '!G15</f>
        <v>4.2805822916627347</v>
      </c>
    </row>
    <row r="18" spans="2:12" x14ac:dyDescent="0.2">
      <c r="B18" s="2">
        <v>9</v>
      </c>
      <c r="C18" s="48" t="str">
        <f t="shared" si="3"/>
        <v>Wednesday</v>
      </c>
      <c r="D18" s="47">
        <v>0.33333333333333398</v>
      </c>
      <c r="E18" t="s">
        <v>90</v>
      </c>
      <c r="F18" s="1">
        <f>'DC Cooler Duty'!J16</f>
        <v>3.3389999999999991</v>
      </c>
      <c r="G18" s="13">
        <f>'DC Cooler Duty'!L16</f>
        <v>3.6569999999999991</v>
      </c>
      <c r="H18" s="13">
        <f>'DC Cooler Duty'!N16</f>
        <v>3.9749999999999988</v>
      </c>
      <c r="J18" s="13">
        <f>F18+'DC Cooler Power '!E16</f>
        <v>3.935249999999999</v>
      </c>
      <c r="K18" s="13">
        <f>G18+'DC Cooler Power '!F16</f>
        <v>4.2305690834187235</v>
      </c>
      <c r="L18" s="13">
        <f>H18+'DC Cooler Power '!G16</f>
        <v>4.5374172291624992</v>
      </c>
    </row>
    <row r="19" spans="2:12" x14ac:dyDescent="0.2">
      <c r="B19" s="2">
        <v>10</v>
      </c>
      <c r="C19" s="48" t="str">
        <f t="shared" si="3"/>
        <v>Wednesday</v>
      </c>
      <c r="D19" s="47">
        <v>0.375</v>
      </c>
      <c r="E19" t="s">
        <v>90</v>
      </c>
      <c r="F19" s="1">
        <f>'DC Cooler Duty'!J17</f>
        <v>3.5279999999999987</v>
      </c>
      <c r="G19" s="13">
        <f>'DC Cooler Duty'!L17</f>
        <v>3.863999999999999</v>
      </c>
      <c r="H19" s="13">
        <f>'DC Cooler Duty'!N17</f>
        <v>4.1999999999999984</v>
      </c>
      <c r="J19" s="13">
        <f>F19+'DC Cooler Power '!E17</f>
        <v>4.1579999999999986</v>
      </c>
      <c r="K19" s="13">
        <f>G19+'DC Cooler Power '!F17</f>
        <v>4.4700352579518592</v>
      </c>
      <c r="L19" s="13">
        <f>H19+'DC Cooler Power '!G17</f>
        <v>4.7942521666622628</v>
      </c>
    </row>
    <row r="20" spans="2:12" x14ac:dyDescent="0.2">
      <c r="B20" s="2">
        <v>11</v>
      </c>
      <c r="C20" s="48" t="str">
        <f t="shared" si="3"/>
        <v>Wednesday</v>
      </c>
      <c r="D20" s="47">
        <v>0.41666666666666702</v>
      </c>
      <c r="E20" t="s">
        <v>90</v>
      </c>
      <c r="F20" s="1">
        <f>'DC Cooler Duty'!J18</f>
        <v>3.7169999999999987</v>
      </c>
      <c r="G20" s="13">
        <f>'DC Cooler Duty'!L18</f>
        <v>4.0709999999999988</v>
      </c>
      <c r="H20" s="13">
        <f>'DC Cooler Duty'!N18</f>
        <v>4.4249999999999989</v>
      </c>
      <c r="J20" s="13">
        <f>F20+'DC Cooler Power '!E18</f>
        <v>4.380749999999999</v>
      </c>
      <c r="K20" s="13">
        <f>G20+'DC Cooler Power '!F18</f>
        <v>4.709501432484994</v>
      </c>
      <c r="L20" s="13">
        <f>H20+'DC Cooler Power '!G18</f>
        <v>5.0510871041620273</v>
      </c>
    </row>
    <row r="21" spans="2:12" x14ac:dyDescent="0.2">
      <c r="B21" s="2">
        <v>12</v>
      </c>
      <c r="C21" s="48" t="str">
        <f t="shared" si="3"/>
        <v>Wednesday</v>
      </c>
      <c r="D21" s="47">
        <v>0.45833333333333398</v>
      </c>
      <c r="E21" t="s">
        <v>90</v>
      </c>
      <c r="F21" s="1">
        <f>'DC Cooler Duty'!J19</f>
        <v>3.9059999999999988</v>
      </c>
      <c r="G21" s="13">
        <f>'DC Cooler Duty'!L19</f>
        <v>4.2779999999999987</v>
      </c>
      <c r="H21" s="13">
        <f>'DC Cooler Duty'!N19</f>
        <v>4.6499999999999986</v>
      </c>
      <c r="J21" s="13">
        <f>F21+'DC Cooler Power '!E19</f>
        <v>4.6034999999999986</v>
      </c>
      <c r="K21" s="13">
        <f>G21+'DC Cooler Power '!F19</f>
        <v>4.9489676070181297</v>
      </c>
      <c r="L21" s="13">
        <f>H21+'DC Cooler Power '!G19</f>
        <v>5.3079220416617918</v>
      </c>
    </row>
    <row r="22" spans="2:12" x14ac:dyDescent="0.2">
      <c r="B22" s="2">
        <v>13</v>
      </c>
      <c r="C22" s="48" t="str">
        <f t="shared" si="3"/>
        <v>Wednesday</v>
      </c>
      <c r="D22" s="47">
        <v>0.5</v>
      </c>
      <c r="E22" t="s">
        <v>90</v>
      </c>
      <c r="F22" s="1">
        <f>'DC Cooler Duty'!J20</f>
        <v>4.0949999999999998</v>
      </c>
      <c r="G22" s="13">
        <f>'DC Cooler Duty'!L20</f>
        <v>4.4850000000000003</v>
      </c>
      <c r="H22" s="13">
        <f>'DC Cooler Duty'!N20</f>
        <v>4.875</v>
      </c>
      <c r="J22" s="13">
        <f>F22+'DC Cooler Power '!E20</f>
        <v>4.8262499999999999</v>
      </c>
      <c r="K22" s="13">
        <f>G22+'DC Cooler Power '!F20</f>
        <v>5.1884337815512662</v>
      </c>
      <c r="L22" s="13">
        <f>H22+'DC Cooler Power '!G20</f>
        <v>5.5647569791615572</v>
      </c>
    </row>
    <row r="23" spans="2:12" x14ac:dyDescent="0.2">
      <c r="B23" s="2">
        <v>14</v>
      </c>
      <c r="C23" s="48" t="str">
        <f t="shared" si="3"/>
        <v>Wednesday</v>
      </c>
      <c r="D23" s="47">
        <v>0.54166666666666696</v>
      </c>
      <c r="E23" t="s">
        <v>90</v>
      </c>
      <c r="F23" s="1">
        <f>'DC Cooler Duty'!J21</f>
        <v>4.2839999999999998</v>
      </c>
      <c r="G23" s="13">
        <f>'DC Cooler Duty'!L21</f>
        <v>4.6920000000000002</v>
      </c>
      <c r="H23" s="13">
        <f>'DC Cooler Duty'!N21</f>
        <v>5.0999999999999996</v>
      </c>
      <c r="J23" s="13">
        <f>F23+'DC Cooler Power '!E21</f>
        <v>5.0489999999999995</v>
      </c>
      <c r="K23" s="13">
        <f>G23+'DC Cooler Power '!F21</f>
        <v>5.4278999560844019</v>
      </c>
      <c r="L23" s="13">
        <f>H23+'DC Cooler Power '!G21</f>
        <v>5.8215919166613208</v>
      </c>
    </row>
    <row r="24" spans="2:12" x14ac:dyDescent="0.2">
      <c r="B24" s="2">
        <v>15</v>
      </c>
      <c r="C24" s="48" t="str">
        <f t="shared" si="3"/>
        <v>Wednesday</v>
      </c>
      <c r="D24" s="47">
        <v>0.58333333333333404</v>
      </c>
      <c r="E24" t="s">
        <v>90</v>
      </c>
      <c r="F24" s="1">
        <f>'DC Cooler Duty'!J22</f>
        <v>4.1579999999999995</v>
      </c>
      <c r="G24" s="13">
        <f>'DC Cooler Duty'!L22</f>
        <v>4.5539999999999994</v>
      </c>
      <c r="H24" s="13">
        <f>'DC Cooler Duty'!N22</f>
        <v>4.9499999999999993</v>
      </c>
      <c r="J24" s="13">
        <f>F24+'DC Cooler Power '!E22</f>
        <v>4.9004999999999992</v>
      </c>
      <c r="K24" s="13">
        <f>G24+'DC Cooler Power '!F22</f>
        <v>5.2682558397289778</v>
      </c>
      <c r="L24" s="13">
        <f>H24+'DC Cooler Power '!G22</f>
        <v>5.6503686249948117</v>
      </c>
    </row>
    <row r="25" spans="2:12" x14ac:dyDescent="0.2">
      <c r="B25" s="2">
        <v>16</v>
      </c>
      <c r="C25" s="48" t="str">
        <f t="shared" si="3"/>
        <v>Wednesday</v>
      </c>
      <c r="D25" s="47">
        <v>0.625</v>
      </c>
      <c r="E25" t="s">
        <v>90</v>
      </c>
      <c r="F25" s="1">
        <f>'DC Cooler Duty'!J23</f>
        <v>4.3259999999999996</v>
      </c>
      <c r="G25" s="13">
        <f>'DC Cooler Duty'!L23</f>
        <v>4.7379999999999995</v>
      </c>
      <c r="H25" s="13">
        <f>'DC Cooler Duty'!N23</f>
        <v>5.1499999999999995</v>
      </c>
      <c r="J25" s="13">
        <f>F25+'DC Cooler Power '!E23</f>
        <v>5.0984999999999996</v>
      </c>
      <c r="K25" s="13">
        <f>G25+'DC Cooler Power '!F23</f>
        <v>5.4811146615362087</v>
      </c>
      <c r="L25" s="13">
        <f>H25+'DC Cooler Power '!G23</f>
        <v>5.8786663472168241</v>
      </c>
    </row>
    <row r="26" spans="2:12" x14ac:dyDescent="0.2">
      <c r="B26" s="2">
        <v>17</v>
      </c>
      <c r="C26" s="48" t="str">
        <f t="shared" si="3"/>
        <v>Wednesday</v>
      </c>
      <c r="D26" s="47">
        <v>0.66666666666666696</v>
      </c>
      <c r="E26" t="s">
        <v>90</v>
      </c>
      <c r="F26" s="1">
        <f>'DC Cooler Duty'!J24</f>
        <v>4.9139999999999997</v>
      </c>
      <c r="G26" s="13">
        <f>'DC Cooler Duty'!L24</f>
        <v>5.3819999999999997</v>
      </c>
      <c r="H26" s="13">
        <f>'DC Cooler Duty'!N24</f>
        <v>5.85</v>
      </c>
      <c r="J26" s="13">
        <f>F26+'DC Cooler Power '!E24</f>
        <v>5.7915000000000001</v>
      </c>
      <c r="K26" s="13">
        <f>G26+'DC Cooler Power '!F24</f>
        <v>6.2261205378615188</v>
      </c>
      <c r="L26" s="13">
        <f>H26+'DC Cooler Power '!G24</f>
        <v>6.6777083749938688</v>
      </c>
    </row>
    <row r="27" spans="2:12" x14ac:dyDescent="0.2">
      <c r="B27" s="2">
        <v>18</v>
      </c>
      <c r="C27" s="48" t="str">
        <f t="shared" si="3"/>
        <v>Wednesday</v>
      </c>
      <c r="D27" s="47">
        <v>0.70833333333333404</v>
      </c>
      <c r="E27" t="s">
        <v>90</v>
      </c>
      <c r="F27" s="1">
        <f>'DC Cooler Duty'!J25</f>
        <v>4.7879999999999994</v>
      </c>
      <c r="G27" s="13">
        <f>'DC Cooler Duty'!L25</f>
        <v>5.2439999999999998</v>
      </c>
      <c r="H27" s="13">
        <f>'DC Cooler Duty'!N25</f>
        <v>5.6999999999999993</v>
      </c>
      <c r="J27" s="13">
        <f>F27+'DC Cooler Power '!E25</f>
        <v>5.6429999999999989</v>
      </c>
      <c r="K27" s="13">
        <f>G27+'DC Cooler Power '!F25</f>
        <v>6.0664764215060956</v>
      </c>
      <c r="L27" s="13">
        <f>H27+'DC Cooler Power '!G25</f>
        <v>6.5064850833273589</v>
      </c>
    </row>
    <row r="28" spans="2:12" x14ac:dyDescent="0.2">
      <c r="B28" s="2">
        <v>19</v>
      </c>
      <c r="C28" s="48" t="str">
        <f t="shared" si="3"/>
        <v>Wednesday</v>
      </c>
      <c r="D28" s="47">
        <v>0.750000000000001</v>
      </c>
      <c r="E28" t="s">
        <v>90</v>
      </c>
      <c r="F28" s="1">
        <f>'DC Cooler Duty'!J26</f>
        <v>5.0399999999999991</v>
      </c>
      <c r="G28" s="13">
        <f>'DC Cooler Duty'!L26</f>
        <v>5.52</v>
      </c>
      <c r="H28" s="13">
        <f>'DC Cooler Duty'!N26</f>
        <v>6</v>
      </c>
      <c r="J28" s="13">
        <f>F28+'DC Cooler Power '!E26</f>
        <v>5.9399999999999995</v>
      </c>
      <c r="K28" s="13">
        <f>G28+'DC Cooler Power '!F26</f>
        <v>6.3857646542169428</v>
      </c>
      <c r="L28" s="13">
        <f>H28+'DC Cooler Power '!G26</f>
        <v>6.8489316666603788</v>
      </c>
    </row>
    <row r="29" spans="2:12" x14ac:dyDescent="0.2">
      <c r="B29" s="2">
        <v>20</v>
      </c>
      <c r="C29" s="48" t="str">
        <f t="shared" si="3"/>
        <v>Wednesday</v>
      </c>
      <c r="D29" s="47">
        <v>0.79166666666666696</v>
      </c>
      <c r="E29" t="s">
        <v>90</v>
      </c>
      <c r="F29" s="1">
        <f>'DC Cooler Duty'!J27</f>
        <v>4.7879999999999994</v>
      </c>
      <c r="G29" s="13">
        <f>'DC Cooler Duty'!L27</f>
        <v>5.2439999999999998</v>
      </c>
      <c r="H29" s="13">
        <f>'DC Cooler Duty'!N27</f>
        <v>5.6999999999999993</v>
      </c>
      <c r="J29" s="13">
        <f>F29+'DC Cooler Power '!E27</f>
        <v>5.6429999999999989</v>
      </c>
      <c r="K29" s="13">
        <f>G29+'DC Cooler Power '!F27</f>
        <v>6.0664764215060956</v>
      </c>
      <c r="L29" s="13">
        <f>H29+'DC Cooler Power '!G27</f>
        <v>6.5064850833273589</v>
      </c>
    </row>
    <row r="30" spans="2:12" x14ac:dyDescent="0.2">
      <c r="B30" s="2">
        <v>21</v>
      </c>
      <c r="C30" s="48" t="str">
        <f t="shared" si="3"/>
        <v>Wednesday</v>
      </c>
      <c r="D30" s="47">
        <v>0.83333333333333404</v>
      </c>
      <c r="E30" t="s">
        <v>90</v>
      </c>
      <c r="F30" s="1">
        <f>'DC Cooler Duty'!J28</f>
        <v>5.1659999999999995</v>
      </c>
      <c r="G30" s="13">
        <f>'DC Cooler Duty'!L28</f>
        <v>5.6579999999999995</v>
      </c>
      <c r="H30" s="13">
        <f>'DC Cooler Duty'!N28</f>
        <v>6.1499999999999995</v>
      </c>
      <c r="J30" s="13">
        <f>F30+'DC Cooler Power '!E28</f>
        <v>6.0884999999999998</v>
      </c>
      <c r="K30" s="13">
        <f>G30+'DC Cooler Power '!F28</f>
        <v>6.545408770572366</v>
      </c>
      <c r="L30" s="13">
        <f>H30+'DC Cooler Power '!G28</f>
        <v>7.020154958326887</v>
      </c>
    </row>
    <row r="31" spans="2:12" x14ac:dyDescent="0.2">
      <c r="B31" s="2">
        <v>22</v>
      </c>
      <c r="C31" s="48" t="str">
        <f t="shared" si="3"/>
        <v>Wednesday</v>
      </c>
      <c r="D31" s="47">
        <v>0.875000000000001</v>
      </c>
      <c r="E31" t="s">
        <v>90</v>
      </c>
      <c r="F31" s="1">
        <f>'DC Cooler Duty'!J29</f>
        <v>4.5359999999999996</v>
      </c>
      <c r="G31" s="13">
        <f>'DC Cooler Duty'!L29</f>
        <v>4.968</v>
      </c>
      <c r="H31" s="13">
        <f>'DC Cooler Duty'!N29</f>
        <v>5.3999999999999995</v>
      </c>
      <c r="J31" s="13">
        <f>F31+'DC Cooler Power '!E29</f>
        <v>5.3459999999999992</v>
      </c>
      <c r="K31" s="13">
        <f>G31+'DC Cooler Power '!F29</f>
        <v>5.7471881887952492</v>
      </c>
      <c r="L31" s="13">
        <f>H31+'DC Cooler Power '!G29</f>
        <v>6.1640384999943398</v>
      </c>
    </row>
    <row r="32" spans="2:12" x14ac:dyDescent="0.2">
      <c r="B32" s="2">
        <v>23</v>
      </c>
      <c r="C32" s="48" t="str">
        <f t="shared" si="3"/>
        <v>Wednesday</v>
      </c>
      <c r="D32" s="47">
        <v>0.91666666666666696</v>
      </c>
      <c r="E32" t="s">
        <v>90</v>
      </c>
      <c r="F32" s="1">
        <f>'DC Cooler Duty'!J30</f>
        <v>3.9059999999999988</v>
      </c>
      <c r="G32" s="13">
        <f>'DC Cooler Duty'!L30</f>
        <v>4.2779999999999987</v>
      </c>
      <c r="H32" s="13">
        <f>'DC Cooler Duty'!N30</f>
        <v>4.6499999999999986</v>
      </c>
      <c r="J32" s="13">
        <f>F32+'DC Cooler Power '!E30</f>
        <v>4.6034999999999986</v>
      </c>
      <c r="K32" s="13">
        <f>G32+'DC Cooler Power '!F30</f>
        <v>4.9489676070181297</v>
      </c>
      <c r="L32" s="13">
        <f>H32+'DC Cooler Power '!G30</f>
        <v>5.3079220416617918</v>
      </c>
    </row>
    <row r="33" spans="2:12" x14ac:dyDescent="0.2">
      <c r="B33" s="2">
        <v>24</v>
      </c>
      <c r="C33" s="48" t="str">
        <f t="shared" si="3"/>
        <v>Wednesday</v>
      </c>
      <c r="D33" s="47">
        <v>0.95833333333333404</v>
      </c>
      <c r="E33" t="s">
        <v>90</v>
      </c>
      <c r="F33" s="1">
        <f>'DC Cooler Duty'!J31</f>
        <v>3.2759999999999989</v>
      </c>
      <c r="G33" s="13">
        <f>'DC Cooler Duty'!L31</f>
        <v>3.5879999999999992</v>
      </c>
      <c r="H33" s="13">
        <f>'DC Cooler Duty'!N31</f>
        <v>3.899999999999999</v>
      </c>
      <c r="J33" s="13">
        <f>F33+'DC Cooler Power '!E31</f>
        <v>3.8609999999999989</v>
      </c>
      <c r="K33" s="13">
        <f>G33+'DC Cooler Power '!F31</f>
        <v>4.1507470252410119</v>
      </c>
      <c r="L33" s="13">
        <f>H33+'DC Cooler Power '!G31</f>
        <v>4.4518055833292447</v>
      </c>
    </row>
    <row r="34" spans="2:12" x14ac:dyDescent="0.2">
      <c r="B34" s="2">
        <v>25</v>
      </c>
      <c r="C34" t="s">
        <v>3</v>
      </c>
      <c r="D34" s="47">
        <v>1</v>
      </c>
      <c r="E34" t="s">
        <v>90</v>
      </c>
      <c r="F34" s="1">
        <f>'DC Cooler Duty'!J32</f>
        <v>2.1419999999999999</v>
      </c>
      <c r="G34" s="13">
        <f>'DC Cooler Duty'!L32</f>
        <v>2.3460000000000001</v>
      </c>
      <c r="H34" s="13">
        <f>'DC Cooler Duty'!N32</f>
        <v>2.5499999999999998</v>
      </c>
      <c r="J34" s="13">
        <f>F34+'DC Cooler Power '!E32</f>
        <v>2.5244999999999997</v>
      </c>
      <c r="K34" s="13">
        <f>G34+'DC Cooler Power '!F32</f>
        <v>2.713949978042201</v>
      </c>
      <c r="L34" s="13">
        <f>H34+'DC Cooler Power '!G32</f>
        <v>2.9107959583306604</v>
      </c>
    </row>
    <row r="35" spans="2:12" x14ac:dyDescent="0.2">
      <c r="B35" s="2">
        <v>26</v>
      </c>
      <c r="C35" s="48" t="str">
        <f>C34</f>
        <v>Thursday</v>
      </c>
      <c r="D35" s="47">
        <v>1.0416666666666701</v>
      </c>
      <c r="E35" t="s">
        <v>90</v>
      </c>
      <c r="F35" s="1">
        <f>'DC Cooler Duty'!J33</f>
        <v>2.016</v>
      </c>
      <c r="G35" s="13">
        <f>'DC Cooler Duty'!L33</f>
        <v>2.2080000000000002</v>
      </c>
      <c r="H35" s="13">
        <f>'DC Cooler Duty'!N33</f>
        <v>2.4</v>
      </c>
      <c r="J35" s="13">
        <f>F35+'DC Cooler Power '!E33</f>
        <v>2.3759999999999999</v>
      </c>
      <c r="K35" s="13">
        <f>G35+'DC Cooler Power '!F33</f>
        <v>2.5543058616867773</v>
      </c>
      <c r="L35" s="13">
        <f>H35+'DC Cooler Power '!G33</f>
        <v>2.7395726666641513</v>
      </c>
    </row>
    <row r="36" spans="2:12" x14ac:dyDescent="0.2">
      <c r="B36" s="2">
        <v>27</v>
      </c>
      <c r="C36" s="48" t="str">
        <f t="shared" ref="C36:C57" si="4">C35</f>
        <v>Thursday</v>
      </c>
      <c r="D36" s="47">
        <v>1.0833333333333299</v>
      </c>
      <c r="E36" t="s">
        <v>90</v>
      </c>
      <c r="F36" s="1">
        <f>'DC Cooler Duty'!J34</f>
        <v>2.1671999999999998</v>
      </c>
      <c r="G36" s="13">
        <f>'DC Cooler Duty'!L34</f>
        <v>2.3735999999999997</v>
      </c>
      <c r="H36" s="13">
        <f>'DC Cooler Duty'!N34</f>
        <v>2.5799999999999996</v>
      </c>
      <c r="J36" s="13">
        <f>F36+'DC Cooler Power '!E34</f>
        <v>2.5541999999999998</v>
      </c>
      <c r="K36" s="13">
        <f>G36+'DC Cooler Power '!F34</f>
        <v>2.7458788013132853</v>
      </c>
      <c r="L36" s="13">
        <f>H36+'DC Cooler Power '!G34</f>
        <v>2.9450406166639622</v>
      </c>
    </row>
    <row r="37" spans="2:12" x14ac:dyDescent="0.2">
      <c r="B37" s="2">
        <v>28</v>
      </c>
      <c r="C37" s="48" t="str">
        <f t="shared" si="4"/>
        <v>Thursday</v>
      </c>
      <c r="D37" s="47">
        <v>1.125</v>
      </c>
      <c r="E37" t="s">
        <v>90</v>
      </c>
      <c r="F37" s="1">
        <f>'DC Cooler Duty'!J35</f>
        <v>2.2679999999999998</v>
      </c>
      <c r="G37" s="13">
        <f>'DC Cooler Duty'!L35</f>
        <v>2.484</v>
      </c>
      <c r="H37" s="13">
        <f>'DC Cooler Duty'!N35</f>
        <v>2.7</v>
      </c>
      <c r="J37" s="13">
        <f>F37+'DC Cooler Power '!E35</f>
        <v>2.6729999999999996</v>
      </c>
      <c r="K37" s="13">
        <f>G37+'DC Cooler Power '!F35</f>
        <v>2.8735940943976246</v>
      </c>
      <c r="L37" s="13">
        <f>H37+'DC Cooler Power '!G35</f>
        <v>3.0820192499971704</v>
      </c>
    </row>
    <row r="38" spans="2:12" x14ac:dyDescent="0.2">
      <c r="B38" s="2">
        <v>29</v>
      </c>
      <c r="C38" s="48" t="str">
        <f t="shared" si="4"/>
        <v>Thursday</v>
      </c>
      <c r="D38" s="47">
        <v>1.1666666666666701</v>
      </c>
      <c r="E38" t="s">
        <v>90</v>
      </c>
      <c r="F38" s="1">
        <f>'DC Cooler Duty'!J36</f>
        <v>2.5019999999999998</v>
      </c>
      <c r="G38" s="13">
        <f>'DC Cooler Duty'!L36</f>
        <v>2.7402857142857142</v>
      </c>
      <c r="H38" s="13">
        <f>'DC Cooler Duty'!N36</f>
        <v>2.9785714285714286</v>
      </c>
      <c r="J38" s="13">
        <f>F38+'DC Cooler Power '!E36</f>
        <v>2.9487857142857141</v>
      </c>
      <c r="K38" s="13">
        <f>G38+'DC Cooler Power '!F36</f>
        <v>3.1700760247719826</v>
      </c>
      <c r="L38" s="13">
        <f>H38+'DC Cooler Power '!G36</f>
        <v>3.4000053630921165</v>
      </c>
    </row>
    <row r="39" spans="2:12" x14ac:dyDescent="0.2">
      <c r="B39" s="2">
        <v>30</v>
      </c>
      <c r="C39" s="48" t="str">
        <f t="shared" si="4"/>
        <v>Thursday</v>
      </c>
      <c r="D39" s="47">
        <v>1.2083333333333299</v>
      </c>
      <c r="E39" t="s">
        <v>90</v>
      </c>
      <c r="F39" s="1">
        <f>'DC Cooler Duty'!J37</f>
        <v>2.6640000000000001</v>
      </c>
      <c r="G39" s="13">
        <f>'DC Cooler Duty'!L37</f>
        <v>2.9177142857142857</v>
      </c>
      <c r="H39" s="13">
        <f>'DC Cooler Duty'!N37</f>
        <v>3.1714285714285713</v>
      </c>
      <c r="J39" s="13">
        <f>F39+'DC Cooler Power '!E37</f>
        <v>3.1397142857142857</v>
      </c>
      <c r="K39" s="13">
        <f>G39+'DC Cooler Power '!F37</f>
        <v>3.3753327458003843</v>
      </c>
      <c r="L39" s="13">
        <f>H39+'DC Cooler Power '!G37</f>
        <v>3.6201495952347713</v>
      </c>
    </row>
    <row r="40" spans="2:12" x14ac:dyDescent="0.2">
      <c r="B40" s="2">
        <v>31</v>
      </c>
      <c r="C40" s="48" t="str">
        <f t="shared" si="4"/>
        <v>Thursday</v>
      </c>
      <c r="D40" s="47">
        <v>1.25</v>
      </c>
      <c r="E40" t="s">
        <v>90</v>
      </c>
      <c r="F40" s="1">
        <f>'DC Cooler Duty'!J38</f>
        <v>2.8259999999999996</v>
      </c>
      <c r="G40" s="13">
        <f>'DC Cooler Duty'!L38</f>
        <v>3.0951428571428572</v>
      </c>
      <c r="H40" s="13">
        <f>'DC Cooler Duty'!N38</f>
        <v>3.3642857142857139</v>
      </c>
      <c r="J40" s="13">
        <f>F40+'DC Cooler Power '!E38</f>
        <v>3.3306428571428568</v>
      </c>
      <c r="K40" s="13">
        <f>G40+'DC Cooler Power '!F38</f>
        <v>3.5805894668287861</v>
      </c>
      <c r="L40" s="13">
        <f>H40+'DC Cooler Power '!G38</f>
        <v>3.8402938273774261</v>
      </c>
    </row>
    <row r="41" spans="2:12" x14ac:dyDescent="0.2">
      <c r="B41" s="2">
        <v>32</v>
      </c>
      <c r="C41" s="48" t="str">
        <f t="shared" si="4"/>
        <v>Thursday</v>
      </c>
      <c r="D41" s="47">
        <v>1.2916666666666701</v>
      </c>
      <c r="E41" t="s">
        <v>90</v>
      </c>
      <c r="F41" s="1">
        <f>'DC Cooler Duty'!J39</f>
        <v>2.988</v>
      </c>
      <c r="G41" s="13">
        <f>'DC Cooler Duty'!L39</f>
        <v>3.2725714285714287</v>
      </c>
      <c r="H41" s="13">
        <f>'DC Cooler Duty'!N39</f>
        <v>3.5571428571428569</v>
      </c>
      <c r="J41" s="13">
        <f>F41+'DC Cooler Power '!E39</f>
        <v>3.5215714285714288</v>
      </c>
      <c r="K41" s="13">
        <f>G41+'DC Cooler Power '!F39</f>
        <v>3.7858461878571879</v>
      </c>
      <c r="L41" s="13">
        <f>H41+'DC Cooler Power '!G39</f>
        <v>4.0604380595200809</v>
      </c>
    </row>
    <row r="42" spans="2:12" x14ac:dyDescent="0.2">
      <c r="B42" s="2">
        <v>33</v>
      </c>
      <c r="C42" s="48" t="str">
        <f t="shared" si="4"/>
        <v>Thursday</v>
      </c>
      <c r="D42" s="47">
        <v>1.3333333333333299</v>
      </c>
      <c r="E42" t="s">
        <v>90</v>
      </c>
      <c r="F42" s="1">
        <f>'DC Cooler Duty'!J40</f>
        <v>3.1499999999999995</v>
      </c>
      <c r="G42" s="13">
        <f>'DC Cooler Duty'!L40</f>
        <v>3.4499999999999997</v>
      </c>
      <c r="H42" s="13">
        <f>'DC Cooler Duty'!N40</f>
        <v>3.7499999999999996</v>
      </c>
      <c r="J42" s="13">
        <f>F42+'DC Cooler Power '!E40</f>
        <v>3.7124999999999995</v>
      </c>
      <c r="K42" s="13">
        <f>G42+'DC Cooler Power '!F40</f>
        <v>3.9911029088855892</v>
      </c>
      <c r="L42" s="13">
        <f>H42+'DC Cooler Power '!G40</f>
        <v>4.2805822916627356</v>
      </c>
    </row>
    <row r="43" spans="2:12" x14ac:dyDescent="0.2">
      <c r="B43" s="2">
        <v>34</v>
      </c>
      <c r="C43" s="48" t="str">
        <f t="shared" si="4"/>
        <v>Thursday</v>
      </c>
      <c r="D43" s="47">
        <v>1.375</v>
      </c>
      <c r="E43" t="s">
        <v>90</v>
      </c>
      <c r="F43" s="1">
        <f>'DC Cooler Duty'!J41</f>
        <v>3.3119999999999998</v>
      </c>
      <c r="G43" s="13">
        <f>'DC Cooler Duty'!L41</f>
        <v>3.6274285714285712</v>
      </c>
      <c r="H43" s="13">
        <f>'DC Cooler Duty'!N41</f>
        <v>3.9428571428571426</v>
      </c>
      <c r="J43" s="13">
        <f>F43+'DC Cooler Power '!E41</f>
        <v>3.903428571428571</v>
      </c>
      <c r="K43" s="13">
        <f>G43+'DC Cooler Power '!F41</f>
        <v>4.1963596299139905</v>
      </c>
      <c r="L43" s="13">
        <f>H43+'DC Cooler Power '!G41</f>
        <v>4.5007265238053913</v>
      </c>
    </row>
    <row r="44" spans="2:12" x14ac:dyDescent="0.2">
      <c r="B44" s="2">
        <v>35</v>
      </c>
      <c r="C44" s="48" t="str">
        <f t="shared" si="4"/>
        <v>Thursday</v>
      </c>
      <c r="D44" s="47">
        <v>1.4166666666666701</v>
      </c>
      <c r="E44" t="s">
        <v>90</v>
      </c>
      <c r="F44" s="1">
        <f>'DC Cooler Duty'!J42</f>
        <v>3.4739999999999998</v>
      </c>
      <c r="G44" s="13">
        <f>'DC Cooler Duty'!L42</f>
        <v>3.8048571428571427</v>
      </c>
      <c r="H44" s="13">
        <f>'DC Cooler Duty'!N42</f>
        <v>4.1357142857142852</v>
      </c>
      <c r="J44" s="13">
        <f>F44+'DC Cooler Power '!E42</f>
        <v>4.0943571428571426</v>
      </c>
      <c r="K44" s="13">
        <f>G44+'DC Cooler Power '!F42</f>
        <v>4.4016163509423931</v>
      </c>
      <c r="L44" s="13">
        <f>H44+'DC Cooler Power '!G42</f>
        <v>4.7208707559480461</v>
      </c>
    </row>
    <row r="45" spans="2:12" x14ac:dyDescent="0.2">
      <c r="B45" s="2">
        <v>36</v>
      </c>
      <c r="C45" s="48" t="str">
        <f t="shared" si="4"/>
        <v>Thursday</v>
      </c>
      <c r="D45" s="47">
        <v>1.4583333333333299</v>
      </c>
      <c r="E45" t="s">
        <v>90</v>
      </c>
      <c r="F45" s="1">
        <f>'DC Cooler Duty'!J43</f>
        <v>3.6359999999999997</v>
      </c>
      <c r="G45" s="13">
        <f>'DC Cooler Duty'!L43</f>
        <v>3.9822857142857147</v>
      </c>
      <c r="H45" s="13">
        <f>'DC Cooler Duty'!N43</f>
        <v>4.3285714285714283</v>
      </c>
      <c r="J45" s="13">
        <f>F45+'DC Cooler Power '!E43</f>
        <v>4.2852857142857141</v>
      </c>
      <c r="K45" s="13">
        <f>G45+'DC Cooler Power '!F43</f>
        <v>4.6068730719707949</v>
      </c>
      <c r="L45" s="13">
        <f>H45+'DC Cooler Power '!G43</f>
        <v>4.9410149880907008</v>
      </c>
    </row>
    <row r="46" spans="2:12" x14ac:dyDescent="0.2">
      <c r="B46" s="2">
        <v>37</v>
      </c>
      <c r="C46" s="48" t="str">
        <f t="shared" si="4"/>
        <v>Thursday</v>
      </c>
      <c r="D46" s="47">
        <v>1.5</v>
      </c>
      <c r="E46" t="s">
        <v>90</v>
      </c>
      <c r="F46" s="1">
        <f>'DC Cooler Duty'!J44</f>
        <v>3.7979999999999992</v>
      </c>
      <c r="G46" s="13">
        <f>'DC Cooler Duty'!L44</f>
        <v>4.1597142857142853</v>
      </c>
      <c r="H46" s="13">
        <f>'DC Cooler Duty'!N44</f>
        <v>4.5214285714285705</v>
      </c>
      <c r="J46" s="13">
        <f>F46+'DC Cooler Power '!E44</f>
        <v>4.4762142857142848</v>
      </c>
      <c r="K46" s="13">
        <f>G46+'DC Cooler Power '!F44</f>
        <v>4.8121297929991957</v>
      </c>
      <c r="L46" s="13">
        <f>H46+'DC Cooler Power '!G44</f>
        <v>5.1611592202333556</v>
      </c>
    </row>
    <row r="47" spans="2:12" x14ac:dyDescent="0.2">
      <c r="B47" s="2">
        <v>38</v>
      </c>
      <c r="C47" s="48" t="str">
        <f t="shared" si="4"/>
        <v>Thursday</v>
      </c>
      <c r="D47" s="47">
        <v>1.5416666666666701</v>
      </c>
      <c r="E47" t="s">
        <v>90</v>
      </c>
      <c r="F47" s="1">
        <f>'DC Cooler Duty'!J45</f>
        <v>3.9599999999999995</v>
      </c>
      <c r="G47" s="13">
        <f>'DC Cooler Duty'!L45</f>
        <v>4.3371428571428572</v>
      </c>
      <c r="H47" s="13">
        <f>'DC Cooler Duty'!N45</f>
        <v>4.7142857142857135</v>
      </c>
      <c r="J47" s="13">
        <f>F47+'DC Cooler Power '!E45</f>
        <v>4.6671428571428564</v>
      </c>
      <c r="K47" s="13">
        <f>G47+'DC Cooler Power '!F45</f>
        <v>5.0173865140275984</v>
      </c>
      <c r="L47" s="13">
        <f>H47+'DC Cooler Power '!G45</f>
        <v>5.3813034523760104</v>
      </c>
    </row>
    <row r="48" spans="2:12" x14ac:dyDescent="0.2">
      <c r="B48" s="2">
        <v>39</v>
      </c>
      <c r="C48" s="48" t="str">
        <f t="shared" si="4"/>
        <v>Thursday</v>
      </c>
      <c r="D48" s="47">
        <v>1.5833333333333299</v>
      </c>
      <c r="E48" t="s">
        <v>90</v>
      </c>
      <c r="F48" s="1">
        <f>'DC Cooler Duty'!J46</f>
        <v>4.1219999999999999</v>
      </c>
      <c r="G48" s="13">
        <f>'DC Cooler Duty'!L46</f>
        <v>4.5145714285714282</v>
      </c>
      <c r="H48" s="13">
        <f>'DC Cooler Duty'!N46</f>
        <v>4.9071428571428566</v>
      </c>
      <c r="J48" s="13">
        <f>F48+'DC Cooler Power '!E46</f>
        <v>4.8580714285714288</v>
      </c>
      <c r="K48" s="13">
        <f>G48+'DC Cooler Power '!F46</f>
        <v>5.2226432350559993</v>
      </c>
      <c r="L48" s="13">
        <f>H48+'DC Cooler Power '!G46</f>
        <v>5.601447684518666</v>
      </c>
    </row>
    <row r="49" spans="2:12" x14ac:dyDescent="0.2">
      <c r="B49" s="2">
        <v>40</v>
      </c>
      <c r="C49" s="48" t="str">
        <f t="shared" si="4"/>
        <v>Thursday</v>
      </c>
      <c r="D49" s="47">
        <v>1.625</v>
      </c>
      <c r="E49" t="s">
        <v>90</v>
      </c>
      <c r="F49" s="1">
        <f>'DC Cooler Duty'!J47</f>
        <v>4.2839999999999998</v>
      </c>
      <c r="G49" s="13">
        <f>'DC Cooler Duty'!L47</f>
        <v>4.6920000000000002</v>
      </c>
      <c r="H49" s="13">
        <f>'DC Cooler Duty'!N47</f>
        <v>5.0999999999999996</v>
      </c>
      <c r="J49" s="13">
        <f>F49+'DC Cooler Power '!E47</f>
        <v>5.0489999999999995</v>
      </c>
      <c r="K49" s="13">
        <f>G49+'DC Cooler Power '!F47</f>
        <v>5.4278999560844019</v>
      </c>
      <c r="L49" s="13">
        <f>H49+'DC Cooler Power '!G47</f>
        <v>5.8215919166613208</v>
      </c>
    </row>
    <row r="50" spans="2:12" x14ac:dyDescent="0.2">
      <c r="B50" s="2">
        <v>41</v>
      </c>
      <c r="C50" s="48" t="str">
        <f t="shared" si="4"/>
        <v>Thursday</v>
      </c>
      <c r="D50" s="47">
        <v>1.6666666666666701</v>
      </c>
      <c r="E50" t="s">
        <v>90</v>
      </c>
      <c r="F50" s="1">
        <f>'DC Cooler Duty'!J48</f>
        <v>4.1579999999999995</v>
      </c>
      <c r="G50" s="13">
        <f>'DC Cooler Duty'!L48</f>
        <v>4.5539999999999994</v>
      </c>
      <c r="H50" s="13">
        <f>'DC Cooler Duty'!N48</f>
        <v>4.9499999999999993</v>
      </c>
      <c r="J50" s="13">
        <f>F50+'DC Cooler Power '!E48</f>
        <v>4.9004999999999992</v>
      </c>
      <c r="K50" s="13">
        <f>G50+'DC Cooler Power '!F48</f>
        <v>5.2682558397289778</v>
      </c>
      <c r="L50" s="13">
        <f>H50+'DC Cooler Power '!G48</f>
        <v>5.6503686249948117</v>
      </c>
    </row>
    <row r="51" spans="2:12" x14ac:dyDescent="0.2">
      <c r="B51" s="2">
        <v>42</v>
      </c>
      <c r="C51" s="48" t="str">
        <f t="shared" si="4"/>
        <v>Thursday</v>
      </c>
      <c r="D51" s="47">
        <v>1.7083333333333299</v>
      </c>
      <c r="E51" t="s">
        <v>90</v>
      </c>
      <c r="F51" s="1">
        <f>'DC Cooler Duty'!J49</f>
        <v>4.41</v>
      </c>
      <c r="G51" s="13">
        <f>'DC Cooler Duty'!L49</f>
        <v>4.83</v>
      </c>
      <c r="H51" s="13">
        <f>'DC Cooler Duty'!N49</f>
        <v>5.25</v>
      </c>
      <c r="J51" s="13">
        <f>F51+'DC Cooler Power '!E49</f>
        <v>5.1974999999999998</v>
      </c>
      <c r="K51" s="13">
        <f>G51+'DC Cooler Power '!F49</f>
        <v>5.5875440724398251</v>
      </c>
      <c r="L51" s="13">
        <f>H51+'DC Cooler Power '!G49</f>
        <v>5.9928152083278308</v>
      </c>
    </row>
    <row r="52" spans="2:12" x14ac:dyDescent="0.2">
      <c r="B52" s="2">
        <v>43</v>
      </c>
      <c r="C52" s="48" t="str">
        <f t="shared" si="4"/>
        <v>Thursday</v>
      </c>
      <c r="D52" s="47">
        <v>1.75</v>
      </c>
      <c r="E52" t="s">
        <v>90</v>
      </c>
      <c r="F52" s="1">
        <f>'DC Cooler Duty'!J50</f>
        <v>4.6619999999999999</v>
      </c>
      <c r="G52" s="13">
        <f>'DC Cooler Duty'!L50</f>
        <v>5.1059999999999999</v>
      </c>
      <c r="H52" s="13">
        <f>'DC Cooler Duty'!N50</f>
        <v>5.55</v>
      </c>
      <c r="J52" s="13">
        <f>F52+'DC Cooler Power '!E50</f>
        <v>5.4945000000000004</v>
      </c>
      <c r="K52" s="13">
        <f>G52+'DC Cooler Power '!F50</f>
        <v>5.9068323051506724</v>
      </c>
      <c r="L52" s="13">
        <f>H52+'DC Cooler Power '!G50</f>
        <v>6.3352617916608498</v>
      </c>
    </row>
    <row r="53" spans="2:12" x14ac:dyDescent="0.2">
      <c r="B53" s="2">
        <v>44</v>
      </c>
      <c r="C53" s="48" t="str">
        <f t="shared" si="4"/>
        <v>Thursday</v>
      </c>
      <c r="D53" s="47">
        <v>1.7916666666666701</v>
      </c>
      <c r="E53" t="s">
        <v>90</v>
      </c>
      <c r="F53" s="1">
        <f>'DC Cooler Duty'!J51</f>
        <v>4.7879999999999994</v>
      </c>
      <c r="G53" s="13">
        <f>'DC Cooler Duty'!L51</f>
        <v>5.2439999999999998</v>
      </c>
      <c r="H53" s="13">
        <f>'DC Cooler Duty'!N51</f>
        <v>5.6999999999999993</v>
      </c>
      <c r="J53" s="13">
        <f>F53+'DC Cooler Power '!E51</f>
        <v>5.6429999999999989</v>
      </c>
      <c r="K53" s="13">
        <f>G53+'DC Cooler Power '!F51</f>
        <v>6.0664764215060956</v>
      </c>
      <c r="L53" s="13">
        <f>H53+'DC Cooler Power '!G51</f>
        <v>6.5064850833273589</v>
      </c>
    </row>
    <row r="54" spans="2:12" x14ac:dyDescent="0.2">
      <c r="B54" s="2">
        <v>45</v>
      </c>
      <c r="C54" s="48" t="str">
        <f t="shared" si="4"/>
        <v>Thursday</v>
      </c>
      <c r="D54" s="47">
        <v>1.8333333333333299</v>
      </c>
      <c r="E54" t="s">
        <v>90</v>
      </c>
      <c r="F54" s="1">
        <f>'DC Cooler Duty'!J52</f>
        <v>5.1659999999999995</v>
      </c>
      <c r="G54" s="13">
        <f>'DC Cooler Duty'!L52</f>
        <v>5.6579999999999995</v>
      </c>
      <c r="H54" s="13">
        <f>'DC Cooler Duty'!N52</f>
        <v>6.1499999999999995</v>
      </c>
      <c r="J54" s="13">
        <f>F54+'DC Cooler Power '!E52</f>
        <v>6.0884999999999998</v>
      </c>
      <c r="K54" s="13">
        <f>G54+'DC Cooler Power '!F52</f>
        <v>6.545408770572366</v>
      </c>
      <c r="L54" s="13">
        <f>H54+'DC Cooler Power '!G52</f>
        <v>7.020154958326887</v>
      </c>
    </row>
    <row r="55" spans="2:12" x14ac:dyDescent="0.2">
      <c r="B55" s="2">
        <v>46</v>
      </c>
      <c r="C55" s="48" t="str">
        <f t="shared" si="4"/>
        <v>Thursday</v>
      </c>
      <c r="D55" s="47">
        <v>1.875</v>
      </c>
      <c r="E55" t="s">
        <v>90</v>
      </c>
      <c r="F55" s="1">
        <f>'DC Cooler Duty'!J53</f>
        <v>4.5359999999999996</v>
      </c>
      <c r="G55" s="13">
        <f>'DC Cooler Duty'!L53</f>
        <v>4.968</v>
      </c>
      <c r="H55" s="13">
        <f>'DC Cooler Duty'!N53</f>
        <v>5.3999999999999995</v>
      </c>
      <c r="J55" s="13">
        <f>F55+'DC Cooler Power '!E53</f>
        <v>5.3459999999999992</v>
      </c>
      <c r="K55" s="13">
        <f>G55+'DC Cooler Power '!F53</f>
        <v>5.7471881887952492</v>
      </c>
      <c r="L55" s="13">
        <f>H55+'DC Cooler Power '!G53</f>
        <v>6.1640384999943398</v>
      </c>
    </row>
    <row r="56" spans="2:12" x14ac:dyDescent="0.2">
      <c r="B56" s="2">
        <v>47</v>
      </c>
      <c r="C56" s="48" t="str">
        <f t="shared" si="4"/>
        <v>Thursday</v>
      </c>
      <c r="D56" s="47">
        <v>1.9166666666666701</v>
      </c>
      <c r="E56" t="s">
        <v>90</v>
      </c>
      <c r="F56" s="1">
        <f>'DC Cooler Duty'!J54</f>
        <v>3.9059999999999988</v>
      </c>
      <c r="G56" s="13">
        <f>'DC Cooler Duty'!L54</f>
        <v>4.2779999999999987</v>
      </c>
      <c r="H56" s="13">
        <f>'DC Cooler Duty'!N54</f>
        <v>4.6499999999999986</v>
      </c>
      <c r="J56" s="13">
        <f>F56+'DC Cooler Power '!E54</f>
        <v>4.6034999999999986</v>
      </c>
      <c r="K56" s="13">
        <f>G56+'DC Cooler Power '!F54</f>
        <v>4.9489676070181297</v>
      </c>
      <c r="L56" s="13">
        <f>H56+'DC Cooler Power '!G54</f>
        <v>5.3079220416617918</v>
      </c>
    </row>
    <row r="57" spans="2:12" x14ac:dyDescent="0.2">
      <c r="B57" s="2">
        <v>48</v>
      </c>
      <c r="C57" s="48" t="str">
        <f t="shared" si="4"/>
        <v>Thursday</v>
      </c>
      <c r="D57" s="47">
        <v>1.9583333333333299</v>
      </c>
      <c r="E57" t="s">
        <v>90</v>
      </c>
      <c r="F57" s="1">
        <f>'DC Cooler Duty'!J55</f>
        <v>3.2759999999999989</v>
      </c>
      <c r="G57" s="13">
        <f>'DC Cooler Duty'!L55</f>
        <v>3.5879999999999992</v>
      </c>
      <c r="H57" s="13">
        <f>'DC Cooler Duty'!N55</f>
        <v>3.899999999999999</v>
      </c>
      <c r="J57" s="13">
        <f>F57+'DC Cooler Power '!E55</f>
        <v>3.8609999999999989</v>
      </c>
      <c r="K57" s="13">
        <f>G57+'DC Cooler Power '!F55</f>
        <v>4.1507470252410119</v>
      </c>
      <c r="L57" s="13">
        <f>H57+'DC Cooler Power '!G55</f>
        <v>4.4518055833292447</v>
      </c>
    </row>
    <row r="58" spans="2:12" x14ac:dyDescent="0.2">
      <c r="B58" s="2">
        <v>49</v>
      </c>
      <c r="C58" t="s">
        <v>4</v>
      </c>
      <c r="D58" s="47">
        <v>2</v>
      </c>
      <c r="E58" t="s">
        <v>90</v>
      </c>
      <c r="F58" s="1">
        <f>'DC Cooler Duty'!J56</f>
        <v>2.1419999999999999</v>
      </c>
      <c r="G58" s="13">
        <f>'DC Cooler Duty'!L56</f>
        <v>2.3460000000000001</v>
      </c>
      <c r="H58" s="13">
        <f>'DC Cooler Duty'!N56</f>
        <v>2.5499999999999998</v>
      </c>
      <c r="J58" s="13">
        <f>F58+'DC Cooler Power '!E56</f>
        <v>2.5244999999999997</v>
      </c>
      <c r="K58" s="13">
        <f>G58+'DC Cooler Power '!F56</f>
        <v>2.713949978042201</v>
      </c>
      <c r="L58" s="13">
        <f>H58+'DC Cooler Power '!G56</f>
        <v>2.9107959583306604</v>
      </c>
    </row>
    <row r="59" spans="2:12" x14ac:dyDescent="0.2">
      <c r="B59" s="2">
        <v>50</v>
      </c>
      <c r="C59" s="48" t="str">
        <f>C58</f>
        <v>Friday</v>
      </c>
      <c r="D59" s="47">
        <v>2.0416666666666701</v>
      </c>
      <c r="E59" t="s">
        <v>90</v>
      </c>
      <c r="F59" s="1">
        <f>'DC Cooler Duty'!J57</f>
        <v>2.016</v>
      </c>
      <c r="G59" s="13">
        <f>'DC Cooler Duty'!L57</f>
        <v>2.2080000000000002</v>
      </c>
      <c r="H59" s="13">
        <f>'DC Cooler Duty'!N57</f>
        <v>2.4</v>
      </c>
      <c r="J59" s="13">
        <f>F59+'DC Cooler Power '!E57</f>
        <v>2.3759999999999999</v>
      </c>
      <c r="K59" s="13">
        <f>G59+'DC Cooler Power '!F57</f>
        <v>2.5543058616867773</v>
      </c>
      <c r="L59" s="13">
        <f>H59+'DC Cooler Power '!G57</f>
        <v>2.7395726666641513</v>
      </c>
    </row>
    <row r="60" spans="2:12" x14ac:dyDescent="0.2">
      <c r="B60" s="2">
        <v>51</v>
      </c>
      <c r="C60" s="48" t="str">
        <f t="shared" ref="C60:C81" si="5">C59</f>
        <v>Friday</v>
      </c>
      <c r="D60" s="47">
        <v>2.0833333333333299</v>
      </c>
      <c r="E60" t="s">
        <v>90</v>
      </c>
      <c r="F60" s="1">
        <f>'DC Cooler Duty'!J58</f>
        <v>2.1419999999999999</v>
      </c>
      <c r="G60" s="13">
        <f>'DC Cooler Duty'!L58</f>
        <v>2.3460000000000001</v>
      </c>
      <c r="H60" s="13">
        <f>'DC Cooler Duty'!N58</f>
        <v>2.5499999999999998</v>
      </c>
      <c r="J60" s="13">
        <f>F60+'DC Cooler Power '!E58</f>
        <v>2.5244999999999997</v>
      </c>
      <c r="K60" s="13">
        <f>G60+'DC Cooler Power '!F58</f>
        <v>2.713949978042201</v>
      </c>
      <c r="L60" s="13">
        <f>H60+'DC Cooler Power '!G58</f>
        <v>2.9107959583306604</v>
      </c>
    </row>
    <row r="61" spans="2:12" x14ac:dyDescent="0.2">
      <c r="B61" s="2">
        <v>52</v>
      </c>
      <c r="C61" s="48" t="str">
        <f t="shared" si="5"/>
        <v>Friday</v>
      </c>
      <c r="D61" s="47">
        <v>2.125</v>
      </c>
      <c r="E61" t="s">
        <v>90</v>
      </c>
      <c r="F61" s="1">
        <f>'DC Cooler Duty'!J59</f>
        <v>2.2679999999999998</v>
      </c>
      <c r="G61" s="13">
        <f>'DC Cooler Duty'!L59</f>
        <v>2.484</v>
      </c>
      <c r="H61" s="13">
        <f>'DC Cooler Duty'!N59</f>
        <v>2.7</v>
      </c>
      <c r="J61" s="13">
        <f>F61+'DC Cooler Power '!E59</f>
        <v>2.6729999999999996</v>
      </c>
      <c r="K61" s="13">
        <f>G61+'DC Cooler Power '!F59</f>
        <v>2.8735940943976246</v>
      </c>
      <c r="L61" s="13">
        <f>H61+'DC Cooler Power '!G59</f>
        <v>3.0820192499971704</v>
      </c>
    </row>
    <row r="62" spans="2:12" x14ac:dyDescent="0.2">
      <c r="B62" s="2">
        <v>53</v>
      </c>
      <c r="C62" s="48" t="str">
        <f t="shared" si="5"/>
        <v>Friday</v>
      </c>
      <c r="D62" s="47">
        <v>2.1666666666666701</v>
      </c>
      <c r="E62" t="s">
        <v>90</v>
      </c>
      <c r="F62" s="1">
        <f>'DC Cooler Duty'!J60</f>
        <v>2.5393846153846149</v>
      </c>
      <c r="G62" s="13">
        <f>'DC Cooler Duty'!L60</f>
        <v>2.7812307692307692</v>
      </c>
      <c r="H62" s="13">
        <f>'DC Cooler Duty'!N60</f>
        <v>3.023076923076923</v>
      </c>
      <c r="J62" s="13">
        <f>F62+'DC Cooler Power '!E60</f>
        <v>2.9928461538461533</v>
      </c>
      <c r="K62" s="13">
        <f>G62+'DC Cooler Power '!F60</f>
        <v>3.2174429603939214</v>
      </c>
      <c r="L62" s="13">
        <f>H62+'DC Cooler Power '!G60</f>
        <v>3.4508078782019598</v>
      </c>
    </row>
    <row r="63" spans="2:12" x14ac:dyDescent="0.2">
      <c r="B63" s="2">
        <v>54</v>
      </c>
      <c r="C63" s="48" t="str">
        <f t="shared" si="5"/>
        <v>Friday</v>
      </c>
      <c r="D63" s="47">
        <v>2.2083333333333401</v>
      </c>
      <c r="E63" t="s">
        <v>90</v>
      </c>
      <c r="F63" s="1">
        <f>'DC Cooler Duty'!J61</f>
        <v>2.7138461538461538</v>
      </c>
      <c r="G63" s="13">
        <f>'DC Cooler Duty'!L61</f>
        <v>2.9723076923076923</v>
      </c>
      <c r="H63" s="13">
        <f>'DC Cooler Duty'!N61</f>
        <v>3.2307692307692304</v>
      </c>
      <c r="J63" s="13">
        <f>F63+'DC Cooler Power '!E61</f>
        <v>3.1984615384615385</v>
      </c>
      <c r="K63" s="13">
        <f>G63+'DC Cooler Power '!F61</f>
        <v>3.4384886599629692</v>
      </c>
      <c r="L63" s="13">
        <f>H63+'DC Cooler Power '!G61</f>
        <v>3.6878862820478955</v>
      </c>
    </row>
    <row r="64" spans="2:12" x14ac:dyDescent="0.2">
      <c r="B64" s="2">
        <v>55</v>
      </c>
      <c r="C64" s="48" t="str">
        <f t="shared" si="5"/>
        <v>Friday</v>
      </c>
      <c r="D64" s="47">
        <v>2.25</v>
      </c>
      <c r="E64" t="s">
        <v>90</v>
      </c>
      <c r="F64" s="1">
        <f>'DC Cooler Duty'!J62</f>
        <v>2.8883076923076918</v>
      </c>
      <c r="G64" s="13">
        <f>'DC Cooler Duty'!L62</f>
        <v>3.163384615384615</v>
      </c>
      <c r="H64" s="13">
        <f>'DC Cooler Duty'!N62</f>
        <v>3.4384615384615378</v>
      </c>
      <c r="J64" s="13">
        <f>F64+'DC Cooler Power '!E62</f>
        <v>3.4040769230769223</v>
      </c>
      <c r="K64" s="13">
        <f>G64+'DC Cooler Power '!F62</f>
        <v>3.6595343595320169</v>
      </c>
      <c r="L64" s="13">
        <f>H64+'DC Cooler Power '!G62</f>
        <v>3.9249646858938316</v>
      </c>
    </row>
    <row r="65" spans="2:12" x14ac:dyDescent="0.2">
      <c r="B65" s="2">
        <v>56</v>
      </c>
      <c r="C65" s="48" t="str">
        <f t="shared" si="5"/>
        <v>Friday</v>
      </c>
      <c r="D65" s="47">
        <v>2.2916666666666701</v>
      </c>
      <c r="E65" t="s">
        <v>90</v>
      </c>
      <c r="F65" s="1">
        <f>'DC Cooler Duty'!J63</f>
        <v>3.0627692307692298</v>
      </c>
      <c r="G65" s="13">
        <f>'DC Cooler Duty'!L63</f>
        <v>3.3544615384615377</v>
      </c>
      <c r="H65" s="13">
        <f>'DC Cooler Duty'!N63</f>
        <v>3.6461538461538452</v>
      </c>
      <c r="J65" s="13">
        <f>F65+'DC Cooler Power '!E63</f>
        <v>3.6096923076923066</v>
      </c>
      <c r="K65" s="13">
        <f>G65+'DC Cooler Power '!F63</f>
        <v>3.8805800591010646</v>
      </c>
      <c r="L65" s="13">
        <f>H65+'DC Cooler Power '!G63</f>
        <v>4.1620430897397673</v>
      </c>
    </row>
    <row r="66" spans="2:12" x14ac:dyDescent="0.2">
      <c r="B66" s="2">
        <v>57</v>
      </c>
      <c r="C66" s="48" t="str">
        <f t="shared" si="5"/>
        <v>Friday</v>
      </c>
      <c r="D66" s="47">
        <v>2.3333333333333401</v>
      </c>
      <c r="E66" t="s">
        <v>90</v>
      </c>
      <c r="F66" s="1">
        <f>'DC Cooler Duty'!J64</f>
        <v>3.2372307692307687</v>
      </c>
      <c r="G66" s="13">
        <f>'DC Cooler Duty'!L64</f>
        <v>3.5455384615384609</v>
      </c>
      <c r="H66" s="13">
        <f>'DC Cooler Duty'!N64</f>
        <v>3.853846153846153</v>
      </c>
      <c r="J66" s="13">
        <f>F66+'DC Cooler Power '!E64</f>
        <v>3.8153076923076918</v>
      </c>
      <c r="K66" s="13">
        <f>G66+'DC Cooler Power '!F64</f>
        <v>4.1016257586701128</v>
      </c>
      <c r="L66" s="13">
        <f>H66+'DC Cooler Power '!G64</f>
        <v>4.3991214935857039</v>
      </c>
    </row>
    <row r="67" spans="2:12" x14ac:dyDescent="0.2">
      <c r="B67" s="2">
        <v>58</v>
      </c>
      <c r="C67" s="48" t="str">
        <f t="shared" si="5"/>
        <v>Friday</v>
      </c>
      <c r="D67" s="47">
        <v>2.375</v>
      </c>
      <c r="E67" t="s">
        <v>90</v>
      </c>
      <c r="F67" s="1">
        <f>'DC Cooler Duty'!J65</f>
        <v>3.4116923076923071</v>
      </c>
      <c r="G67" s="13">
        <f>'DC Cooler Duty'!L65</f>
        <v>3.736615384615384</v>
      </c>
      <c r="H67" s="13">
        <f>'DC Cooler Duty'!N65</f>
        <v>4.0615384615384604</v>
      </c>
      <c r="J67" s="13">
        <f>F67+'DC Cooler Power '!E65</f>
        <v>4.0209230769230766</v>
      </c>
      <c r="K67" s="13">
        <f>G67+'DC Cooler Power '!F65</f>
        <v>4.322671458239161</v>
      </c>
      <c r="L67" s="13">
        <f>H67+'DC Cooler Power '!G65</f>
        <v>4.6361998974316396</v>
      </c>
    </row>
    <row r="68" spans="2:12" x14ac:dyDescent="0.2">
      <c r="B68" s="2">
        <v>59</v>
      </c>
      <c r="C68" s="48" t="str">
        <f t="shared" si="5"/>
        <v>Friday</v>
      </c>
      <c r="D68" s="47">
        <v>2.4166666666666701</v>
      </c>
      <c r="E68" t="s">
        <v>90</v>
      </c>
      <c r="F68" s="1">
        <f>'DC Cooler Duty'!J66</f>
        <v>3.5861538461538456</v>
      </c>
      <c r="G68" s="13">
        <f>'DC Cooler Duty'!L66</f>
        <v>3.9276923076923071</v>
      </c>
      <c r="H68" s="13">
        <f>'DC Cooler Duty'!N66</f>
        <v>4.2692307692307683</v>
      </c>
      <c r="J68" s="13">
        <f>F68+'DC Cooler Power '!E66</f>
        <v>4.2265384615384605</v>
      </c>
      <c r="K68" s="13">
        <f>G68+'DC Cooler Power '!F66</f>
        <v>4.5437171578082092</v>
      </c>
      <c r="L68" s="13">
        <f>H68+'DC Cooler Power '!G66</f>
        <v>4.8732783012775762</v>
      </c>
    </row>
    <row r="69" spans="2:12" x14ac:dyDescent="0.2">
      <c r="B69" s="2">
        <v>60</v>
      </c>
      <c r="C69" s="48" t="str">
        <f t="shared" si="5"/>
        <v>Friday</v>
      </c>
      <c r="D69" s="47">
        <v>2.4583333333333401</v>
      </c>
      <c r="E69" t="s">
        <v>90</v>
      </c>
      <c r="F69" s="1">
        <f>'DC Cooler Duty'!J67</f>
        <v>3.760615384615384</v>
      </c>
      <c r="G69" s="13">
        <f>'DC Cooler Duty'!L67</f>
        <v>4.1187692307692307</v>
      </c>
      <c r="H69" s="13">
        <f>'DC Cooler Duty'!N67</f>
        <v>4.4769230769230761</v>
      </c>
      <c r="J69" s="13">
        <f>F69+'DC Cooler Power '!E67</f>
        <v>4.4321538461538452</v>
      </c>
      <c r="K69" s="13">
        <f>G69+'DC Cooler Power '!F67</f>
        <v>4.7647628573772574</v>
      </c>
      <c r="L69" s="13">
        <f>H69+'DC Cooler Power '!G67</f>
        <v>5.1103567051235119</v>
      </c>
    </row>
    <row r="70" spans="2:12" x14ac:dyDescent="0.2">
      <c r="B70" s="2">
        <v>61</v>
      </c>
      <c r="C70" s="48" t="str">
        <f t="shared" si="5"/>
        <v>Friday</v>
      </c>
      <c r="D70" s="47">
        <v>2.5</v>
      </c>
      <c r="E70" t="s">
        <v>90</v>
      </c>
      <c r="F70" s="1">
        <f>'DC Cooler Duty'!J68</f>
        <v>3.935076923076922</v>
      </c>
      <c r="G70" s="13">
        <f>'DC Cooler Duty'!L68</f>
        <v>4.309846153846153</v>
      </c>
      <c r="H70" s="13">
        <f>'DC Cooler Duty'!N68</f>
        <v>4.6846153846153831</v>
      </c>
      <c r="J70" s="13">
        <f>F70+'DC Cooler Power '!E68</f>
        <v>4.63776923076923</v>
      </c>
      <c r="K70" s="13">
        <f>G70+'DC Cooler Power '!F68</f>
        <v>4.9858085569463046</v>
      </c>
      <c r="L70" s="13">
        <f>H70+'DC Cooler Power '!G68</f>
        <v>5.3474351089694476</v>
      </c>
    </row>
    <row r="71" spans="2:12" x14ac:dyDescent="0.2">
      <c r="B71" s="2">
        <v>62</v>
      </c>
      <c r="C71" s="48" t="str">
        <f t="shared" si="5"/>
        <v>Friday</v>
      </c>
      <c r="D71" s="47">
        <v>2.5416666666666701</v>
      </c>
      <c r="E71" t="s">
        <v>90</v>
      </c>
      <c r="F71" s="1">
        <f>'DC Cooler Duty'!J69</f>
        <v>4.1095384615384614</v>
      </c>
      <c r="G71" s="13">
        <f>'DC Cooler Duty'!L69</f>
        <v>4.500923076923077</v>
      </c>
      <c r="H71" s="13">
        <f>'DC Cooler Duty'!N69</f>
        <v>4.8923076923076918</v>
      </c>
      <c r="J71" s="13">
        <f>F71+'DC Cooler Power '!E69</f>
        <v>4.8433846153846147</v>
      </c>
      <c r="K71" s="13">
        <f>G71+'DC Cooler Power '!F69</f>
        <v>5.2068542565153537</v>
      </c>
      <c r="L71" s="13">
        <f>H71+'DC Cooler Power '!G69</f>
        <v>5.5845135128153851</v>
      </c>
    </row>
    <row r="72" spans="2:12" x14ac:dyDescent="0.2">
      <c r="B72" s="2">
        <v>63</v>
      </c>
      <c r="C72" s="48" t="str">
        <f t="shared" si="5"/>
        <v>Friday</v>
      </c>
      <c r="D72" s="47">
        <v>2.5833333333333401</v>
      </c>
      <c r="E72" t="s">
        <v>90</v>
      </c>
      <c r="F72" s="1">
        <f>'DC Cooler Duty'!J70</f>
        <v>4.2839999999999998</v>
      </c>
      <c r="G72" s="13">
        <f>'DC Cooler Duty'!L70</f>
        <v>4.6920000000000002</v>
      </c>
      <c r="H72" s="13">
        <f>'DC Cooler Duty'!N70</f>
        <v>5.0999999999999996</v>
      </c>
      <c r="J72" s="13">
        <f>F72+'DC Cooler Power '!E70</f>
        <v>5.0489999999999995</v>
      </c>
      <c r="K72" s="13">
        <f>G72+'DC Cooler Power '!F70</f>
        <v>5.4278999560844019</v>
      </c>
      <c r="L72" s="13">
        <f>H72+'DC Cooler Power '!G70</f>
        <v>5.8215919166613208</v>
      </c>
    </row>
    <row r="73" spans="2:12" x14ac:dyDescent="0.2">
      <c r="B73" s="2">
        <v>64</v>
      </c>
      <c r="C73" s="48" t="str">
        <f t="shared" si="5"/>
        <v>Friday</v>
      </c>
      <c r="D73" s="47">
        <v>2.625</v>
      </c>
      <c r="E73" t="s">
        <v>90</v>
      </c>
      <c r="F73" s="1">
        <f>'DC Cooler Duty'!J71</f>
        <v>4.1579999999999995</v>
      </c>
      <c r="G73" s="13">
        <f>'DC Cooler Duty'!L71</f>
        <v>4.5539999999999994</v>
      </c>
      <c r="H73" s="13">
        <f>'DC Cooler Duty'!N71</f>
        <v>4.9499999999999993</v>
      </c>
      <c r="J73" s="13">
        <f>F73+'DC Cooler Power '!E71</f>
        <v>4.9004999999999992</v>
      </c>
      <c r="K73" s="13">
        <f>G73+'DC Cooler Power '!F71</f>
        <v>5.2682558397289778</v>
      </c>
      <c r="L73" s="13">
        <f>H73+'DC Cooler Power '!G71</f>
        <v>5.6503686249948117</v>
      </c>
    </row>
    <row r="74" spans="2:12" x14ac:dyDescent="0.2">
      <c r="B74" s="2">
        <v>65</v>
      </c>
      <c r="C74" s="48" t="str">
        <f t="shared" si="5"/>
        <v>Friday</v>
      </c>
      <c r="D74" s="47">
        <v>2.6666666666666701</v>
      </c>
      <c r="E74" t="s">
        <v>90</v>
      </c>
      <c r="F74" s="1">
        <f>'DC Cooler Duty'!J72</f>
        <v>4.3848000000000003</v>
      </c>
      <c r="G74" s="13">
        <f>'DC Cooler Duty'!L72</f>
        <v>4.8024000000000004</v>
      </c>
      <c r="H74" s="13">
        <f>'DC Cooler Duty'!N72</f>
        <v>5.22</v>
      </c>
      <c r="J74" s="13">
        <f>F74+'DC Cooler Power '!E72</f>
        <v>5.1678000000000006</v>
      </c>
      <c r="K74" s="13">
        <f>G74+'DC Cooler Power '!F72</f>
        <v>5.5556152491687412</v>
      </c>
      <c r="L74" s="13">
        <f>H74+'DC Cooler Power '!G72</f>
        <v>5.958570549994529</v>
      </c>
    </row>
    <row r="75" spans="2:12" x14ac:dyDescent="0.2">
      <c r="B75" s="2">
        <v>66</v>
      </c>
      <c r="C75" s="48" t="str">
        <f t="shared" si="5"/>
        <v>Friday</v>
      </c>
      <c r="D75" s="47">
        <v>2.7083333333333401</v>
      </c>
      <c r="E75" t="s">
        <v>90</v>
      </c>
      <c r="F75" s="1">
        <f>'DC Cooler Duty'!J73</f>
        <v>4.6116000000000001</v>
      </c>
      <c r="G75" s="13">
        <f>'DC Cooler Duty'!L73</f>
        <v>5.0507999999999997</v>
      </c>
      <c r="H75" s="13">
        <f>'DC Cooler Duty'!N73</f>
        <v>5.49</v>
      </c>
      <c r="J75" s="13">
        <f>F75+'DC Cooler Power '!E73</f>
        <v>5.4351000000000003</v>
      </c>
      <c r="K75" s="13">
        <f>G75+'DC Cooler Power '!F73</f>
        <v>5.8429746586085027</v>
      </c>
      <c r="L75" s="13">
        <f>H75+'DC Cooler Power '!G73</f>
        <v>6.2667724749942462</v>
      </c>
    </row>
    <row r="76" spans="2:12" x14ac:dyDescent="0.2">
      <c r="B76" s="2">
        <v>67</v>
      </c>
      <c r="C76" s="48" t="str">
        <f t="shared" si="5"/>
        <v>Friday</v>
      </c>
      <c r="D76" s="47">
        <v>2.75</v>
      </c>
      <c r="E76" t="s">
        <v>90</v>
      </c>
      <c r="F76" s="1">
        <f>'DC Cooler Duty'!J74</f>
        <v>5.0399999999999991</v>
      </c>
      <c r="G76" s="13">
        <f>'DC Cooler Duty'!L74</f>
        <v>5.52</v>
      </c>
      <c r="H76" s="13">
        <f>'DC Cooler Duty'!N74</f>
        <v>6</v>
      </c>
      <c r="J76" s="13">
        <f>F76+'DC Cooler Power '!E74</f>
        <v>5.9399999999999995</v>
      </c>
      <c r="K76" s="13">
        <f>G76+'DC Cooler Power '!F74</f>
        <v>6.3857646542169428</v>
      </c>
      <c r="L76" s="13">
        <f>H76+'DC Cooler Power '!G74</f>
        <v>6.8489316666603788</v>
      </c>
    </row>
    <row r="77" spans="2:12" x14ac:dyDescent="0.2">
      <c r="B77" s="2">
        <v>68</v>
      </c>
      <c r="C77" s="48" t="str">
        <f t="shared" si="5"/>
        <v>Friday</v>
      </c>
      <c r="D77" s="47">
        <v>2.7916666666666701</v>
      </c>
      <c r="E77" t="s">
        <v>90</v>
      </c>
      <c r="F77" s="1">
        <f>'DC Cooler Duty'!J75</f>
        <v>5.0399999999999991</v>
      </c>
      <c r="G77" s="13">
        <f>'DC Cooler Duty'!L75</f>
        <v>5.52</v>
      </c>
      <c r="H77" s="13">
        <f>'DC Cooler Duty'!N75</f>
        <v>6</v>
      </c>
      <c r="J77" s="13">
        <f>F77+'DC Cooler Power '!E75</f>
        <v>5.9399999999999995</v>
      </c>
      <c r="K77" s="13">
        <f>G77+'DC Cooler Power '!F75</f>
        <v>6.3857646542169428</v>
      </c>
      <c r="L77" s="13">
        <f>H77+'DC Cooler Power '!G75</f>
        <v>6.8489316666603788</v>
      </c>
    </row>
    <row r="78" spans="2:12" x14ac:dyDescent="0.2">
      <c r="B78" s="2">
        <v>69</v>
      </c>
      <c r="C78" s="48" t="str">
        <f t="shared" si="5"/>
        <v>Friday</v>
      </c>
      <c r="D78" s="47">
        <v>2.8333333333333401</v>
      </c>
      <c r="E78" t="s">
        <v>90</v>
      </c>
      <c r="F78" s="1">
        <f>'DC Cooler Duty'!J76</f>
        <v>5.2919999999999998</v>
      </c>
      <c r="G78" s="13">
        <f>'DC Cooler Duty'!L76</f>
        <v>5.7960000000000003</v>
      </c>
      <c r="H78" s="13">
        <f>'DC Cooler Duty'!N76</f>
        <v>6.3</v>
      </c>
      <c r="J78" s="13">
        <f>F78+'DC Cooler Power '!E76</f>
        <v>6.2370000000000001</v>
      </c>
      <c r="K78" s="13">
        <f>G78+'DC Cooler Power '!F76</f>
        <v>6.7050528869277901</v>
      </c>
      <c r="L78" s="13">
        <f>H78+'DC Cooler Power '!G76</f>
        <v>7.1913782499933969</v>
      </c>
    </row>
    <row r="79" spans="2:12" x14ac:dyDescent="0.2">
      <c r="B79" s="2">
        <v>70</v>
      </c>
      <c r="C79" s="48" t="str">
        <f t="shared" si="5"/>
        <v>Friday</v>
      </c>
      <c r="D79" s="47">
        <v>2.875</v>
      </c>
      <c r="E79" t="s">
        <v>90</v>
      </c>
      <c r="F79" s="1">
        <f>'DC Cooler Duty'!J77</f>
        <v>4.6368</v>
      </c>
      <c r="G79" s="13">
        <f>'DC Cooler Duty'!L77</f>
        <v>5.0784000000000002</v>
      </c>
      <c r="H79" s="13">
        <f>'DC Cooler Duty'!N77</f>
        <v>5.52</v>
      </c>
      <c r="J79" s="13">
        <f>F79+'DC Cooler Power '!E77</f>
        <v>5.4648000000000003</v>
      </c>
      <c r="K79" s="13">
        <f>G79+'DC Cooler Power '!F77</f>
        <v>5.8749034818795884</v>
      </c>
      <c r="L79" s="13">
        <f>H79+'DC Cooler Power '!G77</f>
        <v>6.301017133327548</v>
      </c>
    </row>
    <row r="80" spans="2:12" x14ac:dyDescent="0.2">
      <c r="B80" s="2">
        <v>71</v>
      </c>
      <c r="C80" s="48" t="str">
        <f t="shared" si="5"/>
        <v>Friday</v>
      </c>
      <c r="D80" s="47">
        <v>2.9166666666666701</v>
      </c>
      <c r="E80" t="s">
        <v>90</v>
      </c>
      <c r="F80" s="1">
        <f>'DC Cooler Duty'!J78</f>
        <v>3.9815999999999998</v>
      </c>
      <c r="G80" s="13">
        <f>'DC Cooler Duty'!L78</f>
        <v>4.3608000000000002</v>
      </c>
      <c r="H80" s="13">
        <f>'DC Cooler Duty'!N78</f>
        <v>4.74</v>
      </c>
      <c r="J80" s="13">
        <f>F80+'DC Cooler Power '!E78</f>
        <v>4.6925999999999997</v>
      </c>
      <c r="K80" s="13">
        <f>G80+'DC Cooler Power '!F78</f>
        <v>5.044754076831385</v>
      </c>
      <c r="L80" s="13">
        <f>H80+'DC Cooler Power '!G78</f>
        <v>5.410656016661699</v>
      </c>
    </row>
    <row r="81" spans="2:12" x14ac:dyDescent="0.2">
      <c r="B81" s="2">
        <v>72</v>
      </c>
      <c r="C81" s="48" t="str">
        <f t="shared" si="5"/>
        <v>Friday</v>
      </c>
      <c r="D81" s="47">
        <v>2.9583333333333401</v>
      </c>
      <c r="E81" t="s">
        <v>90</v>
      </c>
      <c r="F81" s="1">
        <f>'DC Cooler Duty'!J79</f>
        <v>3.3263999999999996</v>
      </c>
      <c r="G81" s="13">
        <f>'DC Cooler Duty'!L79</f>
        <v>3.6431999999999998</v>
      </c>
      <c r="H81" s="13">
        <f>'DC Cooler Duty'!N79</f>
        <v>3.9599999999999995</v>
      </c>
      <c r="J81" s="13">
        <f>F81+'DC Cooler Power '!E79</f>
        <v>3.9203999999999994</v>
      </c>
      <c r="K81" s="13">
        <f>G81+'DC Cooler Power '!F79</f>
        <v>4.2146046717831824</v>
      </c>
      <c r="L81" s="13">
        <f>H81+'DC Cooler Power '!G79</f>
        <v>4.5202948999958492</v>
      </c>
    </row>
    <row r="82" spans="2:12" x14ac:dyDescent="0.2">
      <c r="B82" s="2">
        <v>73</v>
      </c>
      <c r="C82" t="s">
        <v>5</v>
      </c>
      <c r="D82" s="47">
        <v>3</v>
      </c>
      <c r="E82" t="s">
        <v>91</v>
      </c>
      <c r="F82" s="1">
        <f>'DC Cooler Duty'!J80</f>
        <v>2.1419999999999999</v>
      </c>
      <c r="G82" s="13">
        <f>'DC Cooler Duty'!L80</f>
        <v>2.3460000000000001</v>
      </c>
      <c r="H82" s="13">
        <f>'DC Cooler Duty'!N80</f>
        <v>2.5499999999999998</v>
      </c>
      <c r="J82" s="13">
        <f>F82+'DC Cooler Power '!E80</f>
        <v>2.5244999999999997</v>
      </c>
      <c r="K82" s="13">
        <f>G82+'DC Cooler Power '!F80</f>
        <v>2.713949978042201</v>
      </c>
      <c r="L82" s="13">
        <f>H82+'DC Cooler Power '!G80</f>
        <v>2.9107959583306604</v>
      </c>
    </row>
    <row r="83" spans="2:12" x14ac:dyDescent="0.2">
      <c r="B83" s="2">
        <v>74</v>
      </c>
      <c r="C83" s="48" t="str">
        <f>C82</f>
        <v>Saturday</v>
      </c>
      <c r="D83" s="47">
        <v>3.0416666666666701</v>
      </c>
      <c r="E83" t="s">
        <v>91</v>
      </c>
      <c r="F83" s="1">
        <f>'DC Cooler Duty'!J81</f>
        <v>2.016</v>
      </c>
      <c r="G83" s="13">
        <f>'DC Cooler Duty'!L81</f>
        <v>2.2080000000000002</v>
      </c>
      <c r="H83" s="13">
        <f>'DC Cooler Duty'!N81</f>
        <v>2.4</v>
      </c>
      <c r="J83" s="13">
        <f>F83+'DC Cooler Power '!E81</f>
        <v>2.3759999999999999</v>
      </c>
      <c r="K83" s="13">
        <f>G83+'DC Cooler Power '!F81</f>
        <v>2.5543058616867773</v>
      </c>
      <c r="L83" s="13">
        <f>H83+'DC Cooler Power '!G81</f>
        <v>2.7395726666641513</v>
      </c>
    </row>
    <row r="84" spans="2:12" x14ac:dyDescent="0.2">
      <c r="B84" s="2">
        <v>75</v>
      </c>
      <c r="C84" s="48" t="str">
        <f t="shared" ref="C84:C105" si="6">C83</f>
        <v>Saturday</v>
      </c>
      <c r="D84" s="47">
        <v>3.0833333333333401</v>
      </c>
      <c r="E84" t="s">
        <v>91</v>
      </c>
      <c r="F84" s="1">
        <f>'DC Cooler Duty'!J82</f>
        <v>2.1419999999999999</v>
      </c>
      <c r="G84" s="13">
        <f>'DC Cooler Duty'!L82</f>
        <v>2.3460000000000001</v>
      </c>
      <c r="H84" s="13">
        <f>'DC Cooler Duty'!N82</f>
        <v>2.5499999999999998</v>
      </c>
      <c r="J84" s="13">
        <f>F84+'DC Cooler Power '!E82</f>
        <v>2.5244999999999997</v>
      </c>
      <c r="K84" s="13">
        <f>G84+'DC Cooler Power '!F82</f>
        <v>2.713949978042201</v>
      </c>
      <c r="L84" s="13">
        <f>H84+'DC Cooler Power '!G82</f>
        <v>2.9107959583306604</v>
      </c>
    </row>
    <row r="85" spans="2:12" x14ac:dyDescent="0.2">
      <c r="B85" s="2">
        <v>76</v>
      </c>
      <c r="C85" s="48" t="str">
        <f t="shared" si="6"/>
        <v>Saturday</v>
      </c>
      <c r="D85" s="47">
        <v>3.125</v>
      </c>
      <c r="E85" t="s">
        <v>91</v>
      </c>
      <c r="F85" s="1">
        <f>'DC Cooler Duty'!J83</f>
        <v>2.2679999999999998</v>
      </c>
      <c r="G85" s="13">
        <f>'DC Cooler Duty'!L83</f>
        <v>2.484</v>
      </c>
      <c r="H85" s="13">
        <f>'DC Cooler Duty'!N83</f>
        <v>2.7</v>
      </c>
      <c r="J85" s="13">
        <f>F85+'DC Cooler Power '!E83</f>
        <v>2.6729999999999996</v>
      </c>
      <c r="K85" s="13">
        <f>G85+'DC Cooler Power '!F83</f>
        <v>2.8735940943976246</v>
      </c>
      <c r="L85" s="13">
        <f>H85+'DC Cooler Power '!G83</f>
        <v>3.0820192499971704</v>
      </c>
    </row>
    <row r="86" spans="2:12" x14ac:dyDescent="0.2">
      <c r="B86" s="2">
        <v>77</v>
      </c>
      <c r="C86" s="48" t="str">
        <f t="shared" si="6"/>
        <v>Saturday</v>
      </c>
      <c r="D86" s="47">
        <v>3.1666666666666701</v>
      </c>
      <c r="E86" t="s">
        <v>91</v>
      </c>
      <c r="F86" s="1">
        <f>'DC Cooler Duty'!J84</f>
        <v>2.5199999999999996</v>
      </c>
      <c r="G86" s="13">
        <f>'DC Cooler Duty'!L84</f>
        <v>2.76</v>
      </c>
      <c r="H86" s="13">
        <f>'DC Cooler Duty'!N84</f>
        <v>3</v>
      </c>
      <c r="J86" s="13">
        <f>F86+'DC Cooler Power '!E84</f>
        <v>2.9699999999999998</v>
      </c>
      <c r="K86" s="13">
        <f>G86+'DC Cooler Power '!F84</f>
        <v>3.1928823271084714</v>
      </c>
      <c r="L86" s="13">
        <f>H86+'DC Cooler Power '!G84</f>
        <v>3.4244658333301894</v>
      </c>
    </row>
    <row r="87" spans="2:12" x14ac:dyDescent="0.2">
      <c r="B87" s="2">
        <v>78</v>
      </c>
      <c r="C87" s="48" t="str">
        <f t="shared" si="6"/>
        <v>Saturday</v>
      </c>
      <c r="D87" s="47">
        <v>3.2083333333333401</v>
      </c>
      <c r="E87" t="s">
        <v>91</v>
      </c>
      <c r="F87" s="1">
        <f>'DC Cooler Duty'!J85</f>
        <v>2.6879999999999997</v>
      </c>
      <c r="G87" s="13">
        <f>'DC Cooler Duty'!L85</f>
        <v>2.944</v>
      </c>
      <c r="H87" s="13">
        <f>'DC Cooler Duty'!N85</f>
        <v>3.1999999999999997</v>
      </c>
      <c r="J87" s="13">
        <f>F87+'DC Cooler Power '!E85</f>
        <v>3.1679999999999997</v>
      </c>
      <c r="K87" s="13">
        <f>G87+'DC Cooler Power '!F85</f>
        <v>3.4057411489157028</v>
      </c>
      <c r="L87" s="13">
        <f>H87+'DC Cooler Power '!G85</f>
        <v>3.6527635555522013</v>
      </c>
    </row>
    <row r="88" spans="2:12" x14ac:dyDescent="0.2">
      <c r="B88" s="2">
        <v>79</v>
      </c>
      <c r="C88" s="48" t="str">
        <f t="shared" si="6"/>
        <v>Saturday</v>
      </c>
      <c r="D88" s="47">
        <v>3.25</v>
      </c>
      <c r="E88" t="s">
        <v>91</v>
      </c>
      <c r="F88" s="1">
        <f>'DC Cooler Duty'!J86</f>
        <v>2.8559999999999994</v>
      </c>
      <c r="G88" s="13">
        <f>'DC Cooler Duty'!L86</f>
        <v>3.1279999999999997</v>
      </c>
      <c r="H88" s="13">
        <f>'DC Cooler Duty'!N86</f>
        <v>3.3999999999999995</v>
      </c>
      <c r="J88" s="13">
        <f>F88+'DC Cooler Power '!E86</f>
        <v>3.3659999999999992</v>
      </c>
      <c r="K88" s="13">
        <f>G88+'DC Cooler Power '!F86</f>
        <v>3.6185999707229342</v>
      </c>
      <c r="L88" s="13">
        <f>H88+'DC Cooler Power '!G86</f>
        <v>3.8810612777742137</v>
      </c>
    </row>
    <row r="89" spans="2:12" x14ac:dyDescent="0.2">
      <c r="B89" s="2">
        <v>80</v>
      </c>
      <c r="C89" s="48" t="str">
        <f t="shared" si="6"/>
        <v>Saturday</v>
      </c>
      <c r="D89" s="47">
        <v>3.2916666666666701</v>
      </c>
      <c r="E89" t="s">
        <v>91</v>
      </c>
      <c r="F89" s="1">
        <f>'DC Cooler Duty'!J87</f>
        <v>3.0239999999999996</v>
      </c>
      <c r="G89" s="13">
        <f>'DC Cooler Duty'!L87</f>
        <v>3.3119999999999998</v>
      </c>
      <c r="H89" s="13">
        <f>'DC Cooler Duty'!N87</f>
        <v>3.5999999999999996</v>
      </c>
      <c r="J89" s="13">
        <f>F89+'DC Cooler Power '!E87</f>
        <v>3.5639999999999996</v>
      </c>
      <c r="K89" s="13">
        <f>G89+'DC Cooler Power '!F87</f>
        <v>3.8314587925301655</v>
      </c>
      <c r="L89" s="13">
        <f>H89+'DC Cooler Power '!G87</f>
        <v>4.1093589999962266</v>
      </c>
    </row>
    <row r="90" spans="2:12" x14ac:dyDescent="0.2">
      <c r="B90" s="2">
        <v>81</v>
      </c>
      <c r="C90" s="48" t="str">
        <f t="shared" si="6"/>
        <v>Saturday</v>
      </c>
      <c r="D90" s="47">
        <v>3.3333333333333401</v>
      </c>
      <c r="E90" t="s">
        <v>91</v>
      </c>
      <c r="F90" s="1">
        <f>'DC Cooler Duty'!J88</f>
        <v>3.1919999999999993</v>
      </c>
      <c r="G90" s="13">
        <f>'DC Cooler Duty'!L88</f>
        <v>3.4959999999999996</v>
      </c>
      <c r="H90" s="13">
        <f>'DC Cooler Duty'!N88</f>
        <v>3.7999999999999994</v>
      </c>
      <c r="J90" s="13">
        <f>F90+'DC Cooler Power '!E88</f>
        <v>3.7619999999999991</v>
      </c>
      <c r="K90" s="13">
        <f>G90+'DC Cooler Power '!F88</f>
        <v>4.0443176143373964</v>
      </c>
      <c r="L90" s="13">
        <f>H90+'DC Cooler Power '!G88</f>
        <v>4.3376567222182389</v>
      </c>
    </row>
    <row r="91" spans="2:12" x14ac:dyDescent="0.2">
      <c r="B91" s="2">
        <v>82</v>
      </c>
      <c r="C91" s="48" t="str">
        <f t="shared" si="6"/>
        <v>Saturday</v>
      </c>
      <c r="D91" s="47">
        <v>3.375</v>
      </c>
      <c r="E91" t="s">
        <v>91</v>
      </c>
      <c r="F91" s="1">
        <f>'DC Cooler Duty'!J89</f>
        <v>3.3599999999999994</v>
      </c>
      <c r="G91" s="13">
        <f>'DC Cooler Duty'!L89</f>
        <v>3.6799999999999997</v>
      </c>
      <c r="H91" s="13">
        <f>'DC Cooler Duty'!N89</f>
        <v>3.9999999999999996</v>
      </c>
      <c r="J91" s="13">
        <f>F91+'DC Cooler Power '!E89</f>
        <v>3.9599999999999995</v>
      </c>
      <c r="K91" s="13">
        <f>G91+'DC Cooler Power '!F89</f>
        <v>4.2571764361446283</v>
      </c>
      <c r="L91" s="13">
        <f>H91+'DC Cooler Power '!G89</f>
        <v>4.5659544444402513</v>
      </c>
    </row>
    <row r="92" spans="2:12" x14ac:dyDescent="0.2">
      <c r="B92" s="2">
        <v>83</v>
      </c>
      <c r="C92" s="48" t="str">
        <f t="shared" si="6"/>
        <v>Saturday</v>
      </c>
      <c r="D92" s="47">
        <v>3.4166666666666701</v>
      </c>
      <c r="E92" t="s">
        <v>91</v>
      </c>
      <c r="F92" s="1">
        <f>'DC Cooler Duty'!J90</f>
        <v>3.5279999999999996</v>
      </c>
      <c r="G92" s="13">
        <f>'DC Cooler Duty'!L90</f>
        <v>3.8639999999999999</v>
      </c>
      <c r="H92" s="13">
        <f>'DC Cooler Duty'!N90</f>
        <v>4.1999999999999993</v>
      </c>
      <c r="J92" s="13">
        <f>F92+'DC Cooler Power '!E90</f>
        <v>4.1579999999999995</v>
      </c>
      <c r="K92" s="13">
        <f>G92+'DC Cooler Power '!F90</f>
        <v>4.4700352579518601</v>
      </c>
      <c r="L92" s="13">
        <f>H92+'DC Cooler Power '!G90</f>
        <v>4.7942521666622637</v>
      </c>
    </row>
    <row r="93" spans="2:12" x14ac:dyDescent="0.2">
      <c r="B93" s="2">
        <v>84</v>
      </c>
      <c r="C93" s="48" t="str">
        <f t="shared" si="6"/>
        <v>Saturday</v>
      </c>
      <c r="D93" s="47">
        <v>3.4583333333333401</v>
      </c>
      <c r="E93" t="s">
        <v>91</v>
      </c>
      <c r="F93" s="1">
        <f>'DC Cooler Duty'!J91</f>
        <v>3.6959999999999997</v>
      </c>
      <c r="G93" s="13">
        <f>'DC Cooler Duty'!L91</f>
        <v>4.048</v>
      </c>
      <c r="H93" s="13">
        <f>'DC Cooler Duty'!N91</f>
        <v>4.3999999999999995</v>
      </c>
      <c r="J93" s="13">
        <f>F93+'DC Cooler Power '!E91</f>
        <v>4.3559999999999999</v>
      </c>
      <c r="K93" s="13">
        <f>G93+'DC Cooler Power '!F91</f>
        <v>4.6828940797590919</v>
      </c>
      <c r="L93" s="13">
        <f>H93+'DC Cooler Power '!G91</f>
        <v>5.022549888884277</v>
      </c>
    </row>
    <row r="94" spans="2:12" x14ac:dyDescent="0.2">
      <c r="B94" s="2">
        <v>85</v>
      </c>
      <c r="C94" s="48" t="str">
        <f t="shared" si="6"/>
        <v>Saturday</v>
      </c>
      <c r="D94" s="47">
        <v>3.5</v>
      </c>
      <c r="E94" t="s">
        <v>91</v>
      </c>
      <c r="F94" s="1">
        <f>'DC Cooler Duty'!J92</f>
        <v>3.863999999999999</v>
      </c>
      <c r="G94" s="13">
        <f>'DC Cooler Duty'!L92</f>
        <v>4.2319999999999993</v>
      </c>
      <c r="H94" s="13">
        <f>'DC Cooler Duty'!N92</f>
        <v>4.5999999999999988</v>
      </c>
      <c r="J94" s="13">
        <f>F94+'DC Cooler Power '!E92</f>
        <v>4.5539999999999985</v>
      </c>
      <c r="K94" s="13">
        <f>G94+'DC Cooler Power '!F92</f>
        <v>4.8957529015663219</v>
      </c>
      <c r="L94" s="13">
        <f>H94+'DC Cooler Power '!G92</f>
        <v>5.2508476111062885</v>
      </c>
    </row>
    <row r="95" spans="2:12" x14ac:dyDescent="0.2">
      <c r="B95" s="2">
        <v>86</v>
      </c>
      <c r="C95" s="48" t="str">
        <f t="shared" si="6"/>
        <v>Saturday</v>
      </c>
      <c r="D95" s="47">
        <v>3.5416666666666701</v>
      </c>
      <c r="E95" t="s">
        <v>91</v>
      </c>
      <c r="F95" s="1">
        <f>'DC Cooler Duty'!J93</f>
        <v>4.032</v>
      </c>
      <c r="G95" s="13">
        <f>'DC Cooler Duty'!L93</f>
        <v>4.4160000000000004</v>
      </c>
      <c r="H95" s="13">
        <f>'DC Cooler Duty'!N93</f>
        <v>4.8</v>
      </c>
      <c r="J95" s="13">
        <f>F95+'DC Cooler Power '!E93</f>
        <v>4.7519999999999998</v>
      </c>
      <c r="K95" s="13">
        <f>G95+'DC Cooler Power '!F93</f>
        <v>5.1086117233735546</v>
      </c>
      <c r="L95" s="13">
        <f>H95+'DC Cooler Power '!G93</f>
        <v>5.4791453333283027</v>
      </c>
    </row>
    <row r="96" spans="2:12" x14ac:dyDescent="0.2">
      <c r="B96" s="2">
        <v>87</v>
      </c>
      <c r="C96" s="48" t="str">
        <f t="shared" si="6"/>
        <v>Saturday</v>
      </c>
      <c r="D96" s="47">
        <v>3.5833333333333401</v>
      </c>
      <c r="E96" t="s">
        <v>91</v>
      </c>
      <c r="F96" s="1">
        <f>'DC Cooler Duty'!J94</f>
        <v>3.9059999999999997</v>
      </c>
      <c r="G96" s="13">
        <f>'DC Cooler Duty'!L94</f>
        <v>4.2779999999999996</v>
      </c>
      <c r="H96" s="13">
        <f>'DC Cooler Duty'!N94</f>
        <v>4.6499999999999995</v>
      </c>
      <c r="J96" s="13">
        <f>F96+'DC Cooler Power '!E94</f>
        <v>4.6034999999999995</v>
      </c>
      <c r="K96" s="13">
        <f>G96+'DC Cooler Power '!F94</f>
        <v>4.9489676070181305</v>
      </c>
      <c r="L96" s="13">
        <f>H96+'DC Cooler Power '!G94</f>
        <v>5.3079220416617927</v>
      </c>
    </row>
    <row r="97" spans="2:12" x14ac:dyDescent="0.2">
      <c r="B97" s="2">
        <v>88</v>
      </c>
      <c r="C97" s="48" t="str">
        <f t="shared" si="6"/>
        <v>Saturday</v>
      </c>
      <c r="D97" s="47">
        <v>3.625</v>
      </c>
      <c r="E97" t="s">
        <v>91</v>
      </c>
      <c r="F97" s="1">
        <f>'DC Cooler Duty'!J95</f>
        <v>4.2</v>
      </c>
      <c r="G97" s="13">
        <f>'DC Cooler Duty'!L95</f>
        <v>4.6000000000000005</v>
      </c>
      <c r="H97" s="13">
        <f>'DC Cooler Duty'!N95</f>
        <v>5</v>
      </c>
      <c r="J97" s="13">
        <f>F97+'DC Cooler Power '!E95</f>
        <v>4.95</v>
      </c>
      <c r="K97" s="13">
        <f>G97+'DC Cooler Power '!F95</f>
        <v>5.3214705451807864</v>
      </c>
      <c r="L97" s="13">
        <f>H97+'DC Cooler Power '!G95</f>
        <v>5.7074430555503151</v>
      </c>
    </row>
    <row r="98" spans="2:12" x14ac:dyDescent="0.2">
      <c r="B98" s="2">
        <v>89</v>
      </c>
      <c r="C98" s="48" t="str">
        <f t="shared" si="6"/>
        <v>Saturday</v>
      </c>
      <c r="D98" s="47">
        <v>3.6666666666666701</v>
      </c>
      <c r="E98" t="s">
        <v>91</v>
      </c>
      <c r="F98" s="1">
        <f>'DC Cooler Duty'!J96</f>
        <v>4.4939999999999998</v>
      </c>
      <c r="G98" s="13">
        <f>'DC Cooler Duty'!L96</f>
        <v>4.9219999999999997</v>
      </c>
      <c r="H98" s="13">
        <f>'DC Cooler Duty'!N96</f>
        <v>5.35</v>
      </c>
      <c r="J98" s="13">
        <f>F98+'DC Cooler Power '!E96</f>
        <v>5.2965</v>
      </c>
      <c r="K98" s="13">
        <f>G98+'DC Cooler Power '!F96</f>
        <v>5.6939734833434406</v>
      </c>
      <c r="L98" s="13">
        <f>H98+'DC Cooler Power '!G96</f>
        <v>6.1069640694388365</v>
      </c>
    </row>
    <row r="99" spans="2:12" x14ac:dyDescent="0.2">
      <c r="B99" s="2">
        <v>90</v>
      </c>
      <c r="C99" s="48" t="str">
        <f t="shared" si="6"/>
        <v>Saturday</v>
      </c>
      <c r="D99" s="47">
        <v>3.7083333333333401</v>
      </c>
      <c r="E99" t="s">
        <v>91</v>
      </c>
      <c r="F99" s="1">
        <f>'DC Cooler Duty'!J97</f>
        <v>4.7879999999999994</v>
      </c>
      <c r="G99" s="13">
        <f>'DC Cooler Duty'!L97</f>
        <v>5.2439999999999998</v>
      </c>
      <c r="H99" s="13">
        <f>'DC Cooler Duty'!N97</f>
        <v>5.6999999999999993</v>
      </c>
      <c r="J99" s="13">
        <f>F99+'DC Cooler Power '!E97</f>
        <v>5.6429999999999989</v>
      </c>
      <c r="K99" s="13">
        <f>G99+'DC Cooler Power '!F97</f>
        <v>6.0664764215060956</v>
      </c>
      <c r="L99" s="13">
        <f>H99+'DC Cooler Power '!G97</f>
        <v>6.5064850833273589</v>
      </c>
    </row>
    <row r="100" spans="2:12" x14ac:dyDescent="0.2">
      <c r="B100" s="2">
        <v>91</v>
      </c>
      <c r="C100" s="48" t="str">
        <f t="shared" si="6"/>
        <v>Saturday</v>
      </c>
      <c r="D100" s="47">
        <v>3.75</v>
      </c>
      <c r="E100" t="s">
        <v>91</v>
      </c>
      <c r="F100" s="1">
        <f>'DC Cooler Duty'!J98</f>
        <v>4.4414999999999996</v>
      </c>
      <c r="G100" s="13">
        <f>'DC Cooler Duty'!L98</f>
        <v>4.8644999999999996</v>
      </c>
      <c r="H100" s="13">
        <f>'DC Cooler Duty'!N98</f>
        <v>5.2874999999999996</v>
      </c>
      <c r="J100" s="13">
        <f>F100+'DC Cooler Power '!E98</f>
        <v>5.2346249999999994</v>
      </c>
      <c r="K100" s="13">
        <f>G100+'DC Cooler Power '!F98</f>
        <v>5.6274551015286809</v>
      </c>
      <c r="L100" s="13">
        <f>H100+'DC Cooler Power '!G98</f>
        <v>6.0356210312444585</v>
      </c>
    </row>
    <row r="101" spans="2:12" x14ac:dyDescent="0.2">
      <c r="B101" s="2">
        <v>92</v>
      </c>
      <c r="C101" s="48" t="str">
        <f t="shared" si="6"/>
        <v>Saturday</v>
      </c>
      <c r="D101" s="47">
        <v>3.7916666666666701</v>
      </c>
      <c r="E101" t="s">
        <v>91</v>
      </c>
      <c r="F101" s="1">
        <f>'DC Cooler Duty'!J99</f>
        <v>4.0949999999999998</v>
      </c>
      <c r="G101" s="13">
        <f>'DC Cooler Duty'!L99</f>
        <v>4.4850000000000003</v>
      </c>
      <c r="H101" s="13">
        <f>'DC Cooler Duty'!N99</f>
        <v>4.875</v>
      </c>
      <c r="J101" s="13">
        <f>F101+'DC Cooler Power '!E99</f>
        <v>4.8262499999999999</v>
      </c>
      <c r="K101" s="13">
        <f>G101+'DC Cooler Power '!F99</f>
        <v>5.1884337815512662</v>
      </c>
      <c r="L101" s="13">
        <f>H101+'DC Cooler Power '!G99</f>
        <v>5.5647569791615572</v>
      </c>
    </row>
    <row r="102" spans="2:12" x14ac:dyDescent="0.2">
      <c r="B102" s="2">
        <v>93</v>
      </c>
      <c r="C102" s="48" t="str">
        <f t="shared" si="6"/>
        <v>Saturday</v>
      </c>
      <c r="D102" s="47">
        <v>3.8333333333333401</v>
      </c>
      <c r="E102" t="s">
        <v>91</v>
      </c>
      <c r="F102" s="1">
        <f>'DC Cooler Duty'!J100</f>
        <v>3.7484999999999999</v>
      </c>
      <c r="G102" s="13">
        <f>'DC Cooler Duty'!L100</f>
        <v>4.1055000000000001</v>
      </c>
      <c r="H102" s="13">
        <f>'DC Cooler Duty'!N100</f>
        <v>4.4624999999999995</v>
      </c>
      <c r="J102" s="13">
        <f>F102+'DC Cooler Power '!E100</f>
        <v>4.4178750000000004</v>
      </c>
      <c r="K102" s="13">
        <f>G102+'DC Cooler Power '!F100</f>
        <v>4.7494124615738516</v>
      </c>
      <c r="L102" s="13">
        <f>H102+'DC Cooler Power '!G100</f>
        <v>5.0938929270786559</v>
      </c>
    </row>
    <row r="103" spans="2:12" x14ac:dyDescent="0.2">
      <c r="B103" s="2">
        <v>94</v>
      </c>
      <c r="C103" s="48" t="str">
        <f t="shared" si="6"/>
        <v>Saturday</v>
      </c>
      <c r="D103" s="47">
        <v>3.875</v>
      </c>
      <c r="E103" t="s">
        <v>91</v>
      </c>
      <c r="F103" s="1">
        <f>'DC Cooler Duty'!J101</f>
        <v>3.4020000000000001</v>
      </c>
      <c r="G103" s="13">
        <f>'DC Cooler Duty'!L101</f>
        <v>3.7260000000000004</v>
      </c>
      <c r="H103" s="13">
        <f>'DC Cooler Duty'!N101</f>
        <v>4.05</v>
      </c>
      <c r="J103" s="13">
        <f>F103+'DC Cooler Power '!E101</f>
        <v>4.0095000000000001</v>
      </c>
      <c r="K103" s="13">
        <f>G103+'DC Cooler Power '!F101</f>
        <v>4.3103911415964369</v>
      </c>
      <c r="L103" s="13">
        <f>H103+'DC Cooler Power '!G101</f>
        <v>4.6230288749957555</v>
      </c>
    </row>
    <row r="104" spans="2:12" x14ac:dyDescent="0.2">
      <c r="B104" s="2">
        <v>95</v>
      </c>
      <c r="C104" s="48" t="str">
        <f t="shared" si="6"/>
        <v>Saturday</v>
      </c>
      <c r="D104" s="47">
        <v>3.9166666666666701</v>
      </c>
      <c r="E104" t="s">
        <v>91</v>
      </c>
      <c r="F104" s="1">
        <f>'DC Cooler Duty'!J102</f>
        <v>3.0555000000000003</v>
      </c>
      <c r="G104" s="13">
        <f>'DC Cooler Duty'!L102</f>
        <v>3.3465000000000007</v>
      </c>
      <c r="H104" s="13">
        <f>'DC Cooler Duty'!N102</f>
        <v>3.6375000000000002</v>
      </c>
      <c r="J104" s="13">
        <f>F104+'DC Cooler Power '!E102</f>
        <v>3.6011250000000006</v>
      </c>
      <c r="K104" s="13">
        <f>G104+'DC Cooler Power '!F102</f>
        <v>3.8713698216190227</v>
      </c>
      <c r="L104" s="13">
        <f>H104+'DC Cooler Power '!G102</f>
        <v>4.1521648229128543</v>
      </c>
    </row>
    <row r="105" spans="2:12" x14ac:dyDescent="0.2">
      <c r="B105" s="2">
        <v>96</v>
      </c>
      <c r="C105" s="48" t="str">
        <f t="shared" si="6"/>
        <v>Saturday</v>
      </c>
      <c r="D105" s="47">
        <v>3.9583333333333401</v>
      </c>
      <c r="E105" t="s">
        <v>91</v>
      </c>
      <c r="F105" s="1">
        <f>'DC Cooler Duty'!J103</f>
        <v>2.5199999999999996</v>
      </c>
      <c r="G105" s="13">
        <f>'DC Cooler Duty'!L103</f>
        <v>2.76</v>
      </c>
      <c r="H105" s="13">
        <f>'DC Cooler Duty'!N103</f>
        <v>3</v>
      </c>
      <c r="J105" s="13">
        <f>F105+'DC Cooler Power '!E103</f>
        <v>2.9699999999999998</v>
      </c>
      <c r="K105" s="13">
        <f>G105+'DC Cooler Power '!F103</f>
        <v>3.1928823271084714</v>
      </c>
      <c r="L105" s="13">
        <f>H105+'DC Cooler Power '!G103</f>
        <v>3.4244658333301894</v>
      </c>
    </row>
    <row r="106" spans="2:12" x14ac:dyDescent="0.2">
      <c r="B106" s="2">
        <v>97</v>
      </c>
      <c r="C106" t="s">
        <v>6</v>
      </c>
      <c r="D106" s="47">
        <v>4</v>
      </c>
      <c r="E106" t="s">
        <v>91</v>
      </c>
      <c r="F106" s="1">
        <f>'DC Cooler Duty'!J104</f>
        <v>2.1419999999999999</v>
      </c>
      <c r="G106" s="13">
        <f>'DC Cooler Duty'!L104</f>
        <v>2.3460000000000001</v>
      </c>
      <c r="H106" s="13">
        <f>'DC Cooler Duty'!N104</f>
        <v>2.5499999999999998</v>
      </c>
      <c r="J106" s="13">
        <f>F106+'DC Cooler Power '!E104</f>
        <v>2.5244999999999997</v>
      </c>
      <c r="K106" s="13">
        <f>G106+'DC Cooler Power '!F104</f>
        <v>2.713949978042201</v>
      </c>
      <c r="L106" s="13">
        <f>H106+'DC Cooler Power '!G104</f>
        <v>2.9107959583306604</v>
      </c>
    </row>
    <row r="107" spans="2:12" x14ac:dyDescent="0.2">
      <c r="B107" s="2">
        <v>98</v>
      </c>
      <c r="C107" s="48" t="str">
        <f>C106</f>
        <v>Sunday</v>
      </c>
      <c r="D107" s="47">
        <v>4.0416666666666696</v>
      </c>
      <c r="E107" t="s">
        <v>91</v>
      </c>
      <c r="F107" s="1">
        <f>'DC Cooler Duty'!J105</f>
        <v>2.016</v>
      </c>
      <c r="G107" s="13">
        <f>'DC Cooler Duty'!L105</f>
        <v>2.2080000000000002</v>
      </c>
      <c r="H107" s="13">
        <f>'DC Cooler Duty'!N105</f>
        <v>2.4</v>
      </c>
      <c r="J107" s="13">
        <f>F107+'DC Cooler Power '!E105</f>
        <v>2.3759999999999999</v>
      </c>
      <c r="K107" s="13">
        <f>G107+'DC Cooler Power '!F105</f>
        <v>2.5543058616867773</v>
      </c>
      <c r="L107" s="13">
        <f>H107+'DC Cooler Power '!G105</f>
        <v>2.7395726666641513</v>
      </c>
    </row>
    <row r="108" spans="2:12" x14ac:dyDescent="0.2">
      <c r="B108" s="2">
        <v>99</v>
      </c>
      <c r="C108" s="48" t="str">
        <f t="shared" ref="C108:C129" si="7">C107</f>
        <v>Sunday</v>
      </c>
      <c r="D108" s="47">
        <v>4.0833333333333401</v>
      </c>
      <c r="E108" t="s">
        <v>91</v>
      </c>
      <c r="F108" s="1">
        <f>'DC Cooler Duty'!J106</f>
        <v>2.1419999999999999</v>
      </c>
      <c r="G108" s="13">
        <f>'DC Cooler Duty'!L106</f>
        <v>2.3460000000000001</v>
      </c>
      <c r="H108" s="13">
        <f>'DC Cooler Duty'!N106</f>
        <v>2.5499999999999998</v>
      </c>
      <c r="J108" s="13">
        <f>F108+'DC Cooler Power '!E106</f>
        <v>2.5244999999999997</v>
      </c>
      <c r="K108" s="13">
        <f>G108+'DC Cooler Power '!F106</f>
        <v>2.713949978042201</v>
      </c>
      <c r="L108" s="13">
        <f>H108+'DC Cooler Power '!G106</f>
        <v>2.9107959583306604</v>
      </c>
    </row>
    <row r="109" spans="2:12" x14ac:dyDescent="0.2">
      <c r="B109" s="2">
        <v>100</v>
      </c>
      <c r="C109" s="48" t="str">
        <f t="shared" si="7"/>
        <v>Sunday</v>
      </c>
      <c r="D109" s="47">
        <v>4.125</v>
      </c>
      <c r="E109" t="s">
        <v>91</v>
      </c>
      <c r="F109" s="1">
        <f>'DC Cooler Duty'!J107</f>
        <v>2.2679999999999998</v>
      </c>
      <c r="G109" s="13">
        <f>'DC Cooler Duty'!L107</f>
        <v>2.484</v>
      </c>
      <c r="H109" s="13">
        <f>'DC Cooler Duty'!N107</f>
        <v>2.7</v>
      </c>
      <c r="J109" s="13">
        <f>F109+'DC Cooler Power '!E107</f>
        <v>2.6729999999999996</v>
      </c>
      <c r="K109" s="13">
        <f>G109+'DC Cooler Power '!F107</f>
        <v>2.8735940943976246</v>
      </c>
      <c r="L109" s="13">
        <f>H109+'DC Cooler Power '!G107</f>
        <v>3.0820192499971704</v>
      </c>
    </row>
    <row r="110" spans="2:12" x14ac:dyDescent="0.2">
      <c r="B110" s="2">
        <v>101</v>
      </c>
      <c r="C110" s="48" t="str">
        <f t="shared" si="7"/>
        <v>Sunday</v>
      </c>
      <c r="D110" s="47">
        <v>4.1666666666666696</v>
      </c>
      <c r="E110" t="s">
        <v>91</v>
      </c>
      <c r="F110" s="1">
        <f>'DC Cooler Duty'!J108</f>
        <v>2.4970909090909088</v>
      </c>
      <c r="G110" s="13">
        <f>'DC Cooler Duty'!L108</f>
        <v>2.734909090909091</v>
      </c>
      <c r="H110" s="13">
        <f>'DC Cooler Duty'!N108</f>
        <v>2.9727272727272727</v>
      </c>
      <c r="J110" s="13">
        <f>F110+'DC Cooler Power '!E108</f>
        <v>2.9429999999999996</v>
      </c>
      <c r="K110" s="13">
        <f>G110+'DC Cooler Power '!F108</f>
        <v>3.1638561241347585</v>
      </c>
      <c r="L110" s="13">
        <f>H110+'DC Cooler Power '!G108</f>
        <v>3.3933343257544601</v>
      </c>
    </row>
    <row r="111" spans="2:12" x14ac:dyDescent="0.2">
      <c r="B111" s="2">
        <v>102</v>
      </c>
      <c r="C111" s="48" t="str">
        <f t="shared" si="7"/>
        <v>Sunday</v>
      </c>
      <c r="D111" s="47">
        <v>4.2083333333333401</v>
      </c>
      <c r="E111" t="s">
        <v>91</v>
      </c>
      <c r="F111" s="1">
        <f>'DC Cooler Duty'!J109</f>
        <v>2.6574545454545451</v>
      </c>
      <c r="G111" s="13">
        <f>'DC Cooler Duty'!L109</f>
        <v>2.9105454545454545</v>
      </c>
      <c r="H111" s="13">
        <f>'DC Cooler Duty'!N109</f>
        <v>3.1636363636363631</v>
      </c>
      <c r="J111" s="13">
        <f>F111+'DC Cooler Power '!E109</f>
        <v>3.1319999999999997</v>
      </c>
      <c r="K111" s="13">
        <f>G111+'DC Cooler Power '!F109</f>
        <v>3.3670395449507518</v>
      </c>
      <c r="L111" s="13">
        <f>H111+'DC Cooler Power '!G109</f>
        <v>3.6112548787845626</v>
      </c>
    </row>
    <row r="112" spans="2:12" x14ac:dyDescent="0.2">
      <c r="B112" s="2">
        <v>103</v>
      </c>
      <c r="C112" s="48" t="str">
        <f t="shared" si="7"/>
        <v>Sunday</v>
      </c>
      <c r="D112" s="47">
        <v>4.25</v>
      </c>
      <c r="E112" t="s">
        <v>91</v>
      </c>
      <c r="F112" s="1">
        <f>'DC Cooler Duty'!J110</f>
        <v>2.8178181818181818</v>
      </c>
      <c r="G112" s="13">
        <f>'DC Cooler Duty'!L110</f>
        <v>3.0861818181818181</v>
      </c>
      <c r="H112" s="13">
        <f>'DC Cooler Duty'!N110</f>
        <v>3.3545454545454545</v>
      </c>
      <c r="J112" s="13">
        <f>F112+'DC Cooler Power '!E110</f>
        <v>3.3209999999999997</v>
      </c>
      <c r="K112" s="13">
        <f>G112+'DC Cooler Power '!F110</f>
        <v>3.5702229657667455</v>
      </c>
      <c r="L112" s="13">
        <f>H112+'DC Cooler Power '!G110</f>
        <v>3.829175431814666</v>
      </c>
    </row>
    <row r="113" spans="2:12" x14ac:dyDescent="0.2">
      <c r="B113" s="2">
        <v>104</v>
      </c>
      <c r="C113" s="48" t="str">
        <f t="shared" si="7"/>
        <v>Sunday</v>
      </c>
      <c r="D113" s="47">
        <v>4.2916666666666696</v>
      </c>
      <c r="E113" t="s">
        <v>91</v>
      </c>
      <c r="F113" s="1">
        <f>'DC Cooler Duty'!J111</f>
        <v>2.978181818181818</v>
      </c>
      <c r="G113" s="13">
        <f>'DC Cooler Duty'!L111</f>
        <v>3.2618181818181822</v>
      </c>
      <c r="H113" s="13">
        <f>'DC Cooler Duty'!N111</f>
        <v>3.5454545454545454</v>
      </c>
      <c r="J113" s="13">
        <f>F113+'DC Cooler Power '!E111</f>
        <v>3.51</v>
      </c>
      <c r="K113" s="13">
        <f>G113+'DC Cooler Power '!F111</f>
        <v>3.7734063865827396</v>
      </c>
      <c r="L113" s="13">
        <f>H113+'DC Cooler Power '!G111</f>
        <v>4.047095984844769</v>
      </c>
    </row>
    <row r="114" spans="2:12" x14ac:dyDescent="0.2">
      <c r="B114" s="2">
        <v>105</v>
      </c>
      <c r="C114" s="48" t="str">
        <f t="shared" si="7"/>
        <v>Sunday</v>
      </c>
      <c r="D114" s="47">
        <v>4.3333333333333401</v>
      </c>
      <c r="E114" t="s">
        <v>91</v>
      </c>
      <c r="F114" s="1">
        <f>'DC Cooler Duty'!J112</f>
        <v>3.1385454545454543</v>
      </c>
      <c r="G114" s="13">
        <f>'DC Cooler Duty'!L112</f>
        <v>3.4374545454545458</v>
      </c>
      <c r="H114" s="13">
        <f>'DC Cooler Duty'!N112</f>
        <v>3.7363636363636363</v>
      </c>
      <c r="J114" s="13">
        <f>F114+'DC Cooler Power '!E112</f>
        <v>3.6989999999999998</v>
      </c>
      <c r="K114" s="13">
        <f>G114+'DC Cooler Power '!F112</f>
        <v>3.9765898073987334</v>
      </c>
      <c r="L114" s="13">
        <f>H114+'DC Cooler Power '!G112</f>
        <v>4.2650165378748719</v>
      </c>
    </row>
    <row r="115" spans="2:12" x14ac:dyDescent="0.2">
      <c r="B115" s="2">
        <v>106</v>
      </c>
      <c r="C115" s="48" t="str">
        <f t="shared" si="7"/>
        <v>Sunday</v>
      </c>
      <c r="D115" s="47">
        <v>4.375</v>
      </c>
      <c r="E115" t="s">
        <v>91</v>
      </c>
      <c r="F115" s="1">
        <f>'DC Cooler Duty'!J113</f>
        <v>3.2989090909090906</v>
      </c>
      <c r="G115" s="13">
        <f>'DC Cooler Duty'!L113</f>
        <v>3.6130909090909089</v>
      </c>
      <c r="H115" s="13">
        <f>'DC Cooler Duty'!N113</f>
        <v>3.9272727272727272</v>
      </c>
      <c r="J115" s="13">
        <f>F115+'DC Cooler Power '!E113</f>
        <v>3.8879999999999999</v>
      </c>
      <c r="K115" s="13">
        <f>G115+'DC Cooler Power '!F113</f>
        <v>4.1797732282147262</v>
      </c>
      <c r="L115" s="13">
        <f>H115+'DC Cooler Power '!G113</f>
        <v>4.4829370909049748</v>
      </c>
    </row>
    <row r="116" spans="2:12" x14ac:dyDescent="0.2">
      <c r="B116" s="2">
        <v>107</v>
      </c>
      <c r="C116" s="48" t="str">
        <f t="shared" si="7"/>
        <v>Sunday</v>
      </c>
      <c r="D116" s="47">
        <v>4.4166666666666696</v>
      </c>
      <c r="E116" t="s">
        <v>91</v>
      </c>
      <c r="F116" s="1">
        <f>'DC Cooler Duty'!J114</f>
        <v>3.4592727272727268</v>
      </c>
      <c r="G116" s="13">
        <f>'DC Cooler Duty'!L114</f>
        <v>3.7887272727272725</v>
      </c>
      <c r="H116" s="13">
        <f>'DC Cooler Duty'!N114</f>
        <v>4.1181818181818182</v>
      </c>
      <c r="J116" s="13">
        <f>F116+'DC Cooler Power '!E114</f>
        <v>4.077</v>
      </c>
      <c r="K116" s="13">
        <f>G116+'DC Cooler Power '!F114</f>
        <v>4.3829566490307199</v>
      </c>
      <c r="L116" s="13">
        <f>H116+'DC Cooler Power '!G114</f>
        <v>4.7008576439350778</v>
      </c>
    </row>
    <row r="117" spans="2:12" x14ac:dyDescent="0.2">
      <c r="B117" s="2">
        <v>108</v>
      </c>
      <c r="C117" s="48" t="str">
        <f t="shared" si="7"/>
        <v>Sunday</v>
      </c>
      <c r="D117" s="47">
        <v>4.4583333333333401</v>
      </c>
      <c r="E117" t="s">
        <v>91</v>
      </c>
      <c r="F117" s="1">
        <f>'DC Cooler Duty'!J115</f>
        <v>3.619636363636364</v>
      </c>
      <c r="G117" s="13">
        <f>'DC Cooler Duty'!L115</f>
        <v>3.964363636363637</v>
      </c>
      <c r="H117" s="13">
        <f>'DC Cooler Duty'!N115</f>
        <v>4.3090909090909095</v>
      </c>
      <c r="J117" s="13">
        <f>F117+'DC Cooler Power '!E115</f>
        <v>4.266</v>
      </c>
      <c r="K117" s="13">
        <f>G117+'DC Cooler Power '!F115</f>
        <v>4.5861400698467145</v>
      </c>
      <c r="L117" s="13">
        <f>H117+'DC Cooler Power '!G115</f>
        <v>4.9187781969651816</v>
      </c>
    </row>
    <row r="118" spans="2:12" x14ac:dyDescent="0.2">
      <c r="B118" s="2">
        <v>109</v>
      </c>
      <c r="C118" s="48" t="str">
        <f t="shared" si="7"/>
        <v>Sunday</v>
      </c>
      <c r="D118" s="47">
        <v>4.5</v>
      </c>
      <c r="E118" t="s">
        <v>91</v>
      </c>
      <c r="F118" s="1">
        <f>'DC Cooler Duty'!J116</f>
        <v>3.7800000000000002</v>
      </c>
      <c r="G118" s="13">
        <f>'DC Cooler Duty'!L116</f>
        <v>4.1400000000000006</v>
      </c>
      <c r="H118" s="13">
        <f>'DC Cooler Duty'!N116</f>
        <v>4.5</v>
      </c>
      <c r="J118" s="13">
        <f>F118+'DC Cooler Power '!E116</f>
        <v>4.4550000000000001</v>
      </c>
      <c r="K118" s="13">
        <f>G118+'DC Cooler Power '!F116</f>
        <v>4.7893234906627082</v>
      </c>
      <c r="L118" s="13">
        <f>H118+'DC Cooler Power '!G116</f>
        <v>5.1366987499952836</v>
      </c>
    </row>
    <row r="119" spans="2:12" x14ac:dyDescent="0.2">
      <c r="B119" s="2">
        <v>110</v>
      </c>
      <c r="C119" s="48" t="str">
        <f t="shared" si="7"/>
        <v>Sunday</v>
      </c>
      <c r="D119" s="47">
        <v>4.5416666666666696</v>
      </c>
      <c r="E119" t="s">
        <v>91</v>
      </c>
      <c r="F119" s="1">
        <f>'DC Cooler Duty'!J117</f>
        <v>3.7080000000000002</v>
      </c>
      <c r="G119" s="13">
        <f>'DC Cooler Duty'!L117</f>
        <v>4.0611428571428574</v>
      </c>
      <c r="H119" s="13">
        <f>'DC Cooler Duty'!N117</f>
        <v>4.4142857142857146</v>
      </c>
      <c r="J119" s="13">
        <f>F119+'DC Cooler Power '!E117</f>
        <v>4.3701428571428576</v>
      </c>
      <c r="K119" s="13">
        <f>G119+'DC Cooler Power '!F117</f>
        <v>4.6980982813167511</v>
      </c>
      <c r="L119" s="13">
        <f>H119+'DC Cooler Power '!G117</f>
        <v>5.0388568690429931</v>
      </c>
    </row>
    <row r="120" spans="2:12" x14ac:dyDescent="0.2">
      <c r="B120" s="2">
        <v>111</v>
      </c>
      <c r="C120" s="48" t="str">
        <f t="shared" si="7"/>
        <v>Sunday</v>
      </c>
      <c r="D120" s="47">
        <v>4.5833333333333401</v>
      </c>
      <c r="E120" t="s">
        <v>91</v>
      </c>
      <c r="F120" s="1">
        <f>'DC Cooler Duty'!J118</f>
        <v>3.6360000000000006</v>
      </c>
      <c r="G120" s="13">
        <f>'DC Cooler Duty'!L118</f>
        <v>3.9822857142857151</v>
      </c>
      <c r="H120" s="13">
        <f>'DC Cooler Duty'!N118</f>
        <v>4.3285714285714292</v>
      </c>
      <c r="J120" s="13">
        <f>F120+'DC Cooler Power '!E118</f>
        <v>4.285285714285715</v>
      </c>
      <c r="K120" s="13">
        <f>G120+'DC Cooler Power '!F118</f>
        <v>4.6068730719707958</v>
      </c>
      <c r="L120" s="13">
        <f>H120+'DC Cooler Power '!G118</f>
        <v>4.9410149880907017</v>
      </c>
    </row>
    <row r="121" spans="2:12" x14ac:dyDescent="0.2">
      <c r="B121" s="2">
        <v>112</v>
      </c>
      <c r="C121" s="48" t="str">
        <f t="shared" si="7"/>
        <v>Sunday</v>
      </c>
      <c r="D121" s="47">
        <v>4.625</v>
      </c>
      <c r="E121" t="s">
        <v>91</v>
      </c>
      <c r="F121" s="1">
        <f>'DC Cooler Duty'!J119</f>
        <v>3.5640000000000001</v>
      </c>
      <c r="G121" s="13">
        <f>'DC Cooler Duty'!L119</f>
        <v>3.9034285714285719</v>
      </c>
      <c r="H121" s="13">
        <f>'DC Cooler Duty'!N119</f>
        <v>4.2428571428571429</v>
      </c>
      <c r="J121" s="13">
        <f>F121+'DC Cooler Power '!E119</f>
        <v>4.2004285714285716</v>
      </c>
      <c r="K121" s="13">
        <f>G121+'DC Cooler Power '!F119</f>
        <v>4.5156478626248386</v>
      </c>
      <c r="L121" s="13">
        <f>H121+'DC Cooler Power '!G119</f>
        <v>4.8431731071384103</v>
      </c>
    </row>
    <row r="122" spans="2:12" x14ac:dyDescent="0.2">
      <c r="B122" s="2">
        <v>113</v>
      </c>
      <c r="C122" s="48" t="str">
        <f t="shared" si="7"/>
        <v>Sunday</v>
      </c>
      <c r="D122" s="47">
        <v>4.6666666666666696</v>
      </c>
      <c r="E122" t="s">
        <v>91</v>
      </c>
      <c r="F122" s="1">
        <f>'DC Cooler Duty'!J120</f>
        <v>3.4919999999999995</v>
      </c>
      <c r="G122" s="13">
        <f>'DC Cooler Duty'!L120</f>
        <v>3.8245714285714287</v>
      </c>
      <c r="H122" s="13">
        <f>'DC Cooler Duty'!N120</f>
        <v>4.1571428571428566</v>
      </c>
      <c r="J122" s="13">
        <f>F122+'DC Cooler Power '!E120</f>
        <v>4.1155714285714282</v>
      </c>
      <c r="K122" s="13">
        <f>G122+'DC Cooler Power '!F120</f>
        <v>4.4244226532788824</v>
      </c>
      <c r="L122" s="13">
        <f>H122+'DC Cooler Power '!G120</f>
        <v>4.7453312261861189</v>
      </c>
    </row>
    <row r="123" spans="2:12" x14ac:dyDescent="0.2">
      <c r="B123" s="2">
        <v>114</v>
      </c>
      <c r="C123" s="48" t="str">
        <f t="shared" si="7"/>
        <v>Sunday</v>
      </c>
      <c r="D123" s="47">
        <v>4.7083333333333401</v>
      </c>
      <c r="E123" t="s">
        <v>91</v>
      </c>
      <c r="F123" s="1">
        <f>'DC Cooler Duty'!J121</f>
        <v>3.42</v>
      </c>
      <c r="G123" s="13">
        <f>'DC Cooler Duty'!L121</f>
        <v>3.745714285714286</v>
      </c>
      <c r="H123" s="13">
        <f>'DC Cooler Duty'!N121</f>
        <v>4.0714285714285712</v>
      </c>
      <c r="J123" s="13">
        <f>F123+'DC Cooler Power '!E121</f>
        <v>4.0307142857142857</v>
      </c>
      <c r="K123" s="13">
        <f>G123+'DC Cooler Power '!F121</f>
        <v>4.3331974439329262</v>
      </c>
      <c r="L123" s="13">
        <f>H123+'DC Cooler Power '!G121</f>
        <v>4.6474893452338275</v>
      </c>
    </row>
    <row r="124" spans="2:12" x14ac:dyDescent="0.2">
      <c r="B124" s="2">
        <v>115</v>
      </c>
      <c r="C124" s="48" t="str">
        <f t="shared" si="7"/>
        <v>Sunday</v>
      </c>
      <c r="D124" s="47">
        <v>4.75</v>
      </c>
      <c r="E124" t="s">
        <v>91</v>
      </c>
      <c r="F124" s="1">
        <f>'DC Cooler Duty'!J122</f>
        <v>3.3480000000000003</v>
      </c>
      <c r="G124" s="13">
        <f>'DC Cooler Duty'!L122</f>
        <v>3.6668571428571433</v>
      </c>
      <c r="H124" s="13">
        <f>'DC Cooler Duty'!N122</f>
        <v>3.9857142857142862</v>
      </c>
      <c r="J124" s="13">
        <f>F124+'DC Cooler Power '!E122</f>
        <v>3.9458571428571432</v>
      </c>
      <c r="K124" s="13">
        <f>G124+'DC Cooler Power '!F122</f>
        <v>4.2419722345869699</v>
      </c>
      <c r="L124" s="13">
        <f>H124+'DC Cooler Power '!G122</f>
        <v>4.5496474642815379</v>
      </c>
    </row>
    <row r="125" spans="2:12" x14ac:dyDescent="0.2">
      <c r="B125" s="2">
        <v>116</v>
      </c>
      <c r="C125" s="48" t="str">
        <f t="shared" si="7"/>
        <v>Sunday</v>
      </c>
      <c r="D125" s="47">
        <v>4.7916666666666696</v>
      </c>
      <c r="E125" t="s">
        <v>91</v>
      </c>
      <c r="F125" s="1">
        <f>'DC Cooler Duty'!J123</f>
        <v>3.2759999999999998</v>
      </c>
      <c r="G125" s="13">
        <f>'DC Cooler Duty'!L123</f>
        <v>3.5880000000000001</v>
      </c>
      <c r="H125" s="13">
        <f>'DC Cooler Duty'!N123</f>
        <v>3.9</v>
      </c>
      <c r="J125" s="13">
        <f>F125+'DC Cooler Power '!E123</f>
        <v>3.8609999999999998</v>
      </c>
      <c r="K125" s="13">
        <f>G125+'DC Cooler Power '!F123</f>
        <v>4.1507470252410128</v>
      </c>
      <c r="L125" s="13">
        <f>H125+'DC Cooler Power '!G123</f>
        <v>4.4518055833292456</v>
      </c>
    </row>
    <row r="126" spans="2:12" x14ac:dyDescent="0.2">
      <c r="B126" s="2">
        <v>117</v>
      </c>
      <c r="C126" s="48" t="str">
        <f t="shared" si="7"/>
        <v>Sunday</v>
      </c>
      <c r="D126" s="47">
        <v>4.8333333333333401</v>
      </c>
      <c r="E126" t="s">
        <v>91</v>
      </c>
      <c r="F126" s="1">
        <f>'DC Cooler Duty'!J124</f>
        <v>3.5279999999999996</v>
      </c>
      <c r="G126" s="13">
        <f>'DC Cooler Duty'!L124</f>
        <v>3.8639999999999999</v>
      </c>
      <c r="H126" s="13">
        <f>'DC Cooler Duty'!N124</f>
        <v>4.1999999999999993</v>
      </c>
      <c r="J126" s="13">
        <f>F126+'DC Cooler Power '!E124</f>
        <v>4.1579999999999995</v>
      </c>
      <c r="K126" s="13">
        <f>G126+'DC Cooler Power '!F124</f>
        <v>4.4700352579518601</v>
      </c>
      <c r="L126" s="13">
        <f>H126+'DC Cooler Power '!G124</f>
        <v>4.7942521666622637</v>
      </c>
    </row>
    <row r="127" spans="2:12" x14ac:dyDescent="0.2">
      <c r="B127" s="2">
        <v>118</v>
      </c>
      <c r="C127" s="48" t="str">
        <f t="shared" si="7"/>
        <v>Sunday</v>
      </c>
      <c r="D127" s="47">
        <v>4.875</v>
      </c>
      <c r="E127" t="s">
        <v>91</v>
      </c>
      <c r="F127" s="1">
        <f>'DC Cooler Duty'!J125</f>
        <v>3.1499999999999995</v>
      </c>
      <c r="G127" s="13">
        <f>'DC Cooler Duty'!L125</f>
        <v>3.4499999999999997</v>
      </c>
      <c r="H127" s="13">
        <f>'DC Cooler Duty'!N125</f>
        <v>3.7499999999999996</v>
      </c>
      <c r="J127" s="13">
        <f>F127+'DC Cooler Power '!E125</f>
        <v>3.7124999999999995</v>
      </c>
      <c r="K127" s="13">
        <f>G127+'DC Cooler Power '!F125</f>
        <v>3.9911029088855892</v>
      </c>
      <c r="L127" s="13">
        <f>H127+'DC Cooler Power '!G125</f>
        <v>4.2805822916627356</v>
      </c>
    </row>
    <row r="128" spans="2:12" x14ac:dyDescent="0.2">
      <c r="B128" s="2">
        <v>119</v>
      </c>
      <c r="C128" s="48" t="str">
        <f t="shared" si="7"/>
        <v>Sunday</v>
      </c>
      <c r="D128" s="47">
        <v>4.9166666666666696</v>
      </c>
      <c r="E128" t="s">
        <v>91</v>
      </c>
      <c r="F128" s="1">
        <f>'DC Cooler Duty'!J126</f>
        <v>2.7719999999999998</v>
      </c>
      <c r="G128" s="13">
        <f>'DC Cooler Duty'!L126</f>
        <v>3.036</v>
      </c>
      <c r="H128" s="13">
        <f>'DC Cooler Duty'!N126</f>
        <v>3.3</v>
      </c>
      <c r="J128" s="13">
        <f>F128+'DC Cooler Power '!E126</f>
        <v>3.2669999999999999</v>
      </c>
      <c r="K128" s="13">
        <f>G128+'DC Cooler Power '!F126</f>
        <v>3.5121705598193187</v>
      </c>
      <c r="L128" s="13">
        <f>H128+'DC Cooler Power '!G126</f>
        <v>3.766912416663208</v>
      </c>
    </row>
    <row r="129" spans="2:12" x14ac:dyDescent="0.2">
      <c r="B129" s="2">
        <v>120</v>
      </c>
      <c r="C129" s="48" t="str">
        <f t="shared" si="7"/>
        <v>Sunday</v>
      </c>
      <c r="D129" s="47">
        <v>4.9583333333333401</v>
      </c>
      <c r="E129" t="s">
        <v>91</v>
      </c>
      <c r="F129" s="1">
        <f>'DC Cooler Duty'!J127</f>
        <v>2.3939999999999997</v>
      </c>
      <c r="G129" s="13">
        <f>'DC Cooler Duty'!L127</f>
        <v>2.6219999999999999</v>
      </c>
      <c r="H129" s="13">
        <f>'DC Cooler Duty'!N127</f>
        <v>2.85</v>
      </c>
      <c r="J129" s="13">
        <f>F129+'DC Cooler Power '!E127</f>
        <v>2.8214999999999995</v>
      </c>
      <c r="K129" s="13">
        <f>G129+'DC Cooler Power '!F127</f>
        <v>3.0332382107530478</v>
      </c>
      <c r="L129" s="13">
        <f>H129+'DC Cooler Power '!G127</f>
        <v>3.2532425416636799</v>
      </c>
    </row>
    <row r="130" spans="2:12" x14ac:dyDescent="0.2">
      <c r="B130" s="2">
        <v>121</v>
      </c>
      <c r="C130" t="s">
        <v>0</v>
      </c>
      <c r="D130" s="47">
        <v>5</v>
      </c>
      <c r="E130" t="s">
        <v>90</v>
      </c>
      <c r="F130" s="1">
        <f>'DC Cooler Duty'!J128</f>
        <v>2.016</v>
      </c>
      <c r="G130" s="13">
        <f>'DC Cooler Duty'!L128</f>
        <v>2.2080000000000002</v>
      </c>
      <c r="H130" s="13">
        <f>'DC Cooler Duty'!N128</f>
        <v>2.4</v>
      </c>
      <c r="J130" s="13">
        <f>F130+'DC Cooler Power '!E128</f>
        <v>2.3759999999999999</v>
      </c>
      <c r="K130" s="13">
        <f>G130+'DC Cooler Power '!F128</f>
        <v>2.5543058616867773</v>
      </c>
      <c r="L130" s="13">
        <f>H130+'DC Cooler Power '!G128</f>
        <v>2.7395726666641513</v>
      </c>
    </row>
    <row r="131" spans="2:12" x14ac:dyDescent="0.2">
      <c r="B131" s="2">
        <v>122</v>
      </c>
      <c r="C131" s="48" t="str">
        <f>C130</f>
        <v>Monday</v>
      </c>
      <c r="D131" s="47">
        <v>5.0416666666666696</v>
      </c>
      <c r="E131" t="s">
        <v>90</v>
      </c>
      <c r="F131" s="1">
        <f>'DC Cooler Duty'!J129</f>
        <v>2.016</v>
      </c>
      <c r="G131" s="13">
        <f>'DC Cooler Duty'!L129</f>
        <v>2.2080000000000002</v>
      </c>
      <c r="H131" s="13">
        <f>'DC Cooler Duty'!N129</f>
        <v>2.4</v>
      </c>
      <c r="J131" s="13">
        <f>F131+'DC Cooler Power '!E129</f>
        <v>2.3759999999999999</v>
      </c>
      <c r="K131" s="13">
        <f>G131+'DC Cooler Power '!F129</f>
        <v>2.5543058616867773</v>
      </c>
      <c r="L131" s="13">
        <f>H131+'DC Cooler Power '!G129</f>
        <v>2.7395726666641513</v>
      </c>
    </row>
    <row r="132" spans="2:12" x14ac:dyDescent="0.2">
      <c r="B132" s="2">
        <v>123</v>
      </c>
      <c r="C132" s="48" t="str">
        <f t="shared" ref="C132:C153" si="8">C131</f>
        <v>Monday</v>
      </c>
      <c r="D132" s="47">
        <v>5.0833333333333401</v>
      </c>
      <c r="E132" t="s">
        <v>90</v>
      </c>
      <c r="F132" s="1">
        <f>'DC Cooler Duty'!J130</f>
        <v>2.16</v>
      </c>
      <c r="G132" s="13">
        <f>'DC Cooler Duty'!L130</f>
        <v>2.3657142857142861</v>
      </c>
      <c r="H132" s="13">
        <f>'DC Cooler Duty'!N130</f>
        <v>2.5714285714285716</v>
      </c>
      <c r="J132" s="13">
        <f>F132+'DC Cooler Power '!E130</f>
        <v>2.5457142857142858</v>
      </c>
      <c r="K132" s="13">
        <f>G132+'DC Cooler Power '!F130</f>
        <v>2.7367562803786902</v>
      </c>
      <c r="L132" s="13">
        <f>H132+'DC Cooler Power '!G130</f>
        <v>2.9352564285687337</v>
      </c>
    </row>
    <row r="133" spans="2:12" x14ac:dyDescent="0.2">
      <c r="B133" s="2">
        <v>124</v>
      </c>
      <c r="C133" s="48" t="str">
        <f t="shared" si="8"/>
        <v>Monday</v>
      </c>
      <c r="D133" s="47">
        <v>5.125</v>
      </c>
      <c r="E133" t="s">
        <v>90</v>
      </c>
      <c r="F133" s="1">
        <f>'DC Cooler Duty'!J131</f>
        <v>2.3039999999999998</v>
      </c>
      <c r="G133" s="13">
        <f>'DC Cooler Duty'!L131</f>
        <v>2.5234285714285716</v>
      </c>
      <c r="H133" s="13">
        <f>'DC Cooler Duty'!N131</f>
        <v>2.7428571428571429</v>
      </c>
      <c r="J133" s="13">
        <f>F133+'DC Cooler Power '!E131</f>
        <v>2.7154285714285713</v>
      </c>
      <c r="K133" s="13">
        <f>G133+'DC Cooler Power '!F131</f>
        <v>2.9192066990706027</v>
      </c>
      <c r="L133" s="13">
        <f>H133+'DC Cooler Power '!G131</f>
        <v>3.1309401904733161</v>
      </c>
    </row>
    <row r="134" spans="2:12" x14ac:dyDescent="0.2">
      <c r="B134" s="2">
        <v>125</v>
      </c>
      <c r="C134" s="48" t="str">
        <f t="shared" si="8"/>
        <v>Monday</v>
      </c>
      <c r="D134" s="47">
        <v>5.1666666666666696</v>
      </c>
      <c r="E134" t="s">
        <v>90</v>
      </c>
      <c r="F134" s="1">
        <f>'DC Cooler Duty'!J132</f>
        <v>2.448</v>
      </c>
      <c r="G134" s="13">
        <f>'DC Cooler Duty'!L132</f>
        <v>2.6811428571428575</v>
      </c>
      <c r="H134" s="13">
        <f>'DC Cooler Duty'!N132</f>
        <v>2.9142857142857146</v>
      </c>
      <c r="J134" s="13">
        <f>F134+'DC Cooler Power '!E132</f>
        <v>2.8851428571428572</v>
      </c>
      <c r="K134" s="13">
        <f>G134+'DC Cooler Power '!F132</f>
        <v>3.1016571177625156</v>
      </c>
      <c r="L134" s="13">
        <f>H134+'DC Cooler Power '!G132</f>
        <v>3.3266239523778984</v>
      </c>
    </row>
    <row r="135" spans="2:12" x14ac:dyDescent="0.2">
      <c r="B135" s="2">
        <v>126</v>
      </c>
      <c r="C135" s="48" t="str">
        <f t="shared" si="8"/>
        <v>Monday</v>
      </c>
      <c r="D135" s="47">
        <v>5.2083333333333401</v>
      </c>
      <c r="E135" t="s">
        <v>90</v>
      </c>
      <c r="F135" s="1">
        <f>'DC Cooler Duty'!J133</f>
        <v>2.5920000000000001</v>
      </c>
      <c r="G135" s="13">
        <f>'DC Cooler Duty'!L133</f>
        <v>2.8388571428571434</v>
      </c>
      <c r="H135" s="13">
        <f>'DC Cooler Duty'!N133</f>
        <v>3.0857142857142859</v>
      </c>
      <c r="J135" s="13">
        <f>F135+'DC Cooler Power '!E133</f>
        <v>3.0548571428571432</v>
      </c>
      <c r="K135" s="13">
        <f>G135+'DC Cooler Power '!F133</f>
        <v>3.2841075364544285</v>
      </c>
      <c r="L135" s="13">
        <f>H135+'DC Cooler Power '!G133</f>
        <v>3.5223077142824804</v>
      </c>
    </row>
    <row r="136" spans="2:12" x14ac:dyDescent="0.2">
      <c r="B136" s="2">
        <v>127</v>
      </c>
      <c r="C136" s="48" t="str">
        <f t="shared" si="8"/>
        <v>Monday</v>
      </c>
      <c r="D136" s="47">
        <v>5.25</v>
      </c>
      <c r="E136" t="s">
        <v>90</v>
      </c>
      <c r="F136" s="1">
        <f>'DC Cooler Duty'!J134</f>
        <v>2.7360000000000002</v>
      </c>
      <c r="G136" s="13">
        <f>'DC Cooler Duty'!L134</f>
        <v>2.9965714285714289</v>
      </c>
      <c r="H136" s="13">
        <f>'DC Cooler Duty'!N134</f>
        <v>3.2571428571428571</v>
      </c>
      <c r="J136" s="13">
        <f>F136+'DC Cooler Power '!E134</f>
        <v>3.2245714285714291</v>
      </c>
      <c r="K136" s="13">
        <f>G136+'DC Cooler Power '!F134</f>
        <v>3.466557955146341</v>
      </c>
      <c r="L136" s="13">
        <f>H136+'DC Cooler Power '!G134</f>
        <v>3.7179914761870627</v>
      </c>
    </row>
    <row r="137" spans="2:12" x14ac:dyDescent="0.2">
      <c r="B137" s="2">
        <v>128</v>
      </c>
      <c r="C137" s="48" t="str">
        <f t="shared" si="8"/>
        <v>Monday</v>
      </c>
      <c r="D137" s="47">
        <v>5.2916666666666696</v>
      </c>
      <c r="E137" t="s">
        <v>90</v>
      </c>
      <c r="F137" s="1">
        <f>'DC Cooler Duty'!J135</f>
        <v>2.8800000000000003</v>
      </c>
      <c r="G137" s="13">
        <f>'DC Cooler Duty'!L135</f>
        <v>3.1542857142857148</v>
      </c>
      <c r="H137" s="13">
        <f>'DC Cooler Duty'!N135</f>
        <v>3.4285714285714288</v>
      </c>
      <c r="J137" s="13">
        <f>F137+'DC Cooler Power '!E135</f>
        <v>3.3942857142857146</v>
      </c>
      <c r="K137" s="13">
        <f>G137+'DC Cooler Power '!F135</f>
        <v>3.6490083738382539</v>
      </c>
      <c r="L137" s="13">
        <f>H137+'DC Cooler Power '!G135</f>
        <v>3.9136752380916451</v>
      </c>
    </row>
    <row r="138" spans="2:12" x14ac:dyDescent="0.2">
      <c r="B138" s="2">
        <v>129</v>
      </c>
      <c r="C138" s="48" t="str">
        <f t="shared" si="8"/>
        <v>Monday</v>
      </c>
      <c r="D138" s="47">
        <v>5.3333333333333401</v>
      </c>
      <c r="E138" t="s">
        <v>90</v>
      </c>
      <c r="F138" s="1">
        <f>'DC Cooler Duty'!J136</f>
        <v>3.024</v>
      </c>
      <c r="G138" s="13">
        <f>'DC Cooler Duty'!L136</f>
        <v>3.3120000000000003</v>
      </c>
      <c r="H138" s="13">
        <f>'DC Cooler Duty'!N136</f>
        <v>3.6</v>
      </c>
      <c r="J138" s="13">
        <f>F138+'DC Cooler Power '!E136</f>
        <v>3.5640000000000001</v>
      </c>
      <c r="K138" s="13">
        <f>G138+'DC Cooler Power '!F136</f>
        <v>3.8314587925301664</v>
      </c>
      <c r="L138" s="13">
        <f>H138+'DC Cooler Power '!G136</f>
        <v>4.1093589999962274</v>
      </c>
    </row>
    <row r="139" spans="2:12" x14ac:dyDescent="0.2">
      <c r="B139" s="2">
        <v>130</v>
      </c>
      <c r="C139" s="48" t="str">
        <f t="shared" si="8"/>
        <v>Monday</v>
      </c>
      <c r="D139" s="47">
        <v>5.375</v>
      </c>
      <c r="E139" t="s">
        <v>90</v>
      </c>
      <c r="F139" s="1">
        <f>'DC Cooler Duty'!J137</f>
        <v>3.1680000000000001</v>
      </c>
      <c r="G139" s="13">
        <f>'DC Cooler Duty'!L137</f>
        <v>3.4697142857142862</v>
      </c>
      <c r="H139" s="13">
        <f>'DC Cooler Duty'!N137</f>
        <v>3.7714285714285718</v>
      </c>
      <c r="J139" s="13">
        <f>F139+'DC Cooler Power '!E137</f>
        <v>3.733714285714286</v>
      </c>
      <c r="K139" s="13">
        <f>G139+'DC Cooler Power '!F137</f>
        <v>4.0139092112220789</v>
      </c>
      <c r="L139" s="13">
        <f>H139+'DC Cooler Power '!G137</f>
        <v>4.3050427619008094</v>
      </c>
    </row>
    <row r="140" spans="2:12" x14ac:dyDescent="0.2">
      <c r="B140" s="2">
        <v>131</v>
      </c>
      <c r="C140" s="48" t="str">
        <f t="shared" si="8"/>
        <v>Monday</v>
      </c>
      <c r="D140" s="47">
        <v>5.4166666666666696</v>
      </c>
      <c r="E140" t="s">
        <v>90</v>
      </c>
      <c r="F140" s="1">
        <f>'DC Cooler Duty'!J138</f>
        <v>3.3120000000000003</v>
      </c>
      <c r="G140" s="13">
        <f>'DC Cooler Duty'!L138</f>
        <v>3.6274285714285721</v>
      </c>
      <c r="H140" s="13">
        <f>'DC Cooler Duty'!N138</f>
        <v>3.9428571428571435</v>
      </c>
      <c r="J140" s="13">
        <f>F140+'DC Cooler Power '!E138</f>
        <v>3.9034285714285719</v>
      </c>
      <c r="K140" s="13">
        <f>G140+'DC Cooler Power '!F138</f>
        <v>4.1963596299139923</v>
      </c>
      <c r="L140" s="13">
        <f>H140+'DC Cooler Power '!G138</f>
        <v>4.5007265238053922</v>
      </c>
    </row>
    <row r="141" spans="2:12" x14ac:dyDescent="0.2">
      <c r="B141" s="2">
        <v>132</v>
      </c>
      <c r="C141" s="48" t="str">
        <f t="shared" si="8"/>
        <v>Monday</v>
      </c>
      <c r="D141" s="47">
        <v>5.4583333333333401</v>
      </c>
      <c r="E141" t="s">
        <v>90</v>
      </c>
      <c r="F141" s="1">
        <f>'DC Cooler Duty'!J139</f>
        <v>3.4560000000000004</v>
      </c>
      <c r="G141" s="13">
        <f>'DC Cooler Duty'!L139</f>
        <v>3.785142857142858</v>
      </c>
      <c r="H141" s="13">
        <f>'DC Cooler Duty'!N139</f>
        <v>4.1142857142857148</v>
      </c>
      <c r="J141" s="13">
        <f>F141+'DC Cooler Power '!E139</f>
        <v>4.0731428571428578</v>
      </c>
      <c r="K141" s="13">
        <f>G141+'DC Cooler Power '!F139</f>
        <v>4.3788100486059047</v>
      </c>
      <c r="L141" s="13">
        <f>H141+'DC Cooler Power '!G139</f>
        <v>4.6964102857099741</v>
      </c>
    </row>
    <row r="142" spans="2:12" x14ac:dyDescent="0.2">
      <c r="B142" s="2">
        <v>133</v>
      </c>
      <c r="C142" s="48" t="str">
        <f t="shared" si="8"/>
        <v>Monday</v>
      </c>
      <c r="D142" s="47">
        <v>5.5</v>
      </c>
      <c r="E142" t="s">
        <v>90</v>
      </c>
      <c r="F142" s="1">
        <f>'DC Cooler Duty'!J140</f>
        <v>3.5279999999999996</v>
      </c>
      <c r="G142" s="13">
        <f>'DC Cooler Duty'!L140</f>
        <v>3.8639999999999999</v>
      </c>
      <c r="H142" s="13">
        <f>'DC Cooler Duty'!N140</f>
        <v>4.1999999999999993</v>
      </c>
      <c r="J142" s="13">
        <f>F142+'DC Cooler Power '!E140</f>
        <v>4.1579999999999995</v>
      </c>
      <c r="K142" s="13">
        <f>G142+'DC Cooler Power '!F140</f>
        <v>4.4700352579518601</v>
      </c>
      <c r="L142" s="13">
        <f>H142+'DC Cooler Power '!G140</f>
        <v>4.7942521666622637</v>
      </c>
    </row>
    <row r="143" spans="2:12" x14ac:dyDescent="0.2">
      <c r="B143" s="2">
        <v>134</v>
      </c>
      <c r="C143" s="48" t="str">
        <f t="shared" si="8"/>
        <v>Monday</v>
      </c>
      <c r="D143" s="47">
        <v>5.5416666666666696</v>
      </c>
      <c r="E143" t="s">
        <v>90</v>
      </c>
      <c r="F143" s="1">
        <f>'DC Cooler Duty'!J141</f>
        <v>3.5279999999999996</v>
      </c>
      <c r="G143" s="13">
        <f>'DC Cooler Duty'!L141</f>
        <v>3.8639999999999999</v>
      </c>
      <c r="H143" s="13">
        <f>'DC Cooler Duty'!N141</f>
        <v>4.1999999999999993</v>
      </c>
      <c r="J143" s="13">
        <f>F143+'DC Cooler Power '!E141</f>
        <v>4.1579999999999995</v>
      </c>
      <c r="K143" s="13">
        <f>G143+'DC Cooler Power '!F141</f>
        <v>4.4700352579518601</v>
      </c>
      <c r="L143" s="13">
        <f>H143+'DC Cooler Power '!G141</f>
        <v>4.7942521666622637</v>
      </c>
    </row>
    <row r="144" spans="2:12" x14ac:dyDescent="0.2">
      <c r="B144" s="2">
        <v>135</v>
      </c>
      <c r="C144" s="48" t="str">
        <f t="shared" si="8"/>
        <v>Monday</v>
      </c>
      <c r="D144" s="47">
        <v>5.5833333333333401</v>
      </c>
      <c r="E144" t="s">
        <v>90</v>
      </c>
      <c r="F144" s="1">
        <f>'DC Cooler Duty'!J142</f>
        <v>3.8880000000000003</v>
      </c>
      <c r="G144" s="13">
        <f>'DC Cooler Duty'!L142</f>
        <v>4.2582857142857149</v>
      </c>
      <c r="H144" s="13">
        <f>'DC Cooler Duty'!N142</f>
        <v>4.628571428571429</v>
      </c>
      <c r="J144" s="13">
        <f>F144+'DC Cooler Power '!E142</f>
        <v>4.5822857142857147</v>
      </c>
      <c r="K144" s="13">
        <f>G144+'DC Cooler Power '!F142</f>
        <v>4.9261613046816422</v>
      </c>
      <c r="L144" s="13">
        <f>H144+'DC Cooler Power '!G142</f>
        <v>5.2834615714237207</v>
      </c>
    </row>
    <row r="145" spans="2:12" x14ac:dyDescent="0.2">
      <c r="B145" s="2">
        <v>136</v>
      </c>
      <c r="C145" s="48" t="str">
        <f t="shared" si="8"/>
        <v>Monday</v>
      </c>
      <c r="D145" s="47">
        <v>5.625</v>
      </c>
      <c r="E145" t="s">
        <v>90</v>
      </c>
      <c r="F145" s="1">
        <f>'DC Cooler Duty'!J143</f>
        <v>4.032</v>
      </c>
      <c r="G145" s="13">
        <f>'DC Cooler Duty'!L143</f>
        <v>4.4160000000000004</v>
      </c>
      <c r="H145" s="13">
        <f>'DC Cooler Duty'!N143</f>
        <v>4.8</v>
      </c>
      <c r="J145" s="13">
        <f>F145+'DC Cooler Power '!E143</f>
        <v>4.7519999999999998</v>
      </c>
      <c r="K145" s="13">
        <f>G145+'DC Cooler Power '!F143</f>
        <v>5.1086117233735546</v>
      </c>
      <c r="L145" s="13">
        <f>H145+'DC Cooler Power '!G143</f>
        <v>5.4791453333283027</v>
      </c>
    </row>
    <row r="146" spans="2:12" x14ac:dyDescent="0.2">
      <c r="B146" s="2">
        <v>137</v>
      </c>
      <c r="C146" s="48" t="str">
        <f t="shared" si="8"/>
        <v>Monday</v>
      </c>
      <c r="D146" s="47">
        <v>5.6666666666666696</v>
      </c>
      <c r="E146" t="s">
        <v>90</v>
      </c>
      <c r="F146" s="1">
        <f>'DC Cooler Duty'!J144</f>
        <v>3.8304</v>
      </c>
      <c r="G146" s="13">
        <f>'DC Cooler Duty'!L144</f>
        <v>4.1951999999999998</v>
      </c>
      <c r="H146" s="13">
        <f>'DC Cooler Duty'!N144</f>
        <v>4.5599999999999996</v>
      </c>
      <c r="J146" s="13">
        <f>F146+'DC Cooler Power '!E144</f>
        <v>4.5144000000000002</v>
      </c>
      <c r="K146" s="13">
        <f>G146+'DC Cooler Power '!F144</f>
        <v>4.8531811372048761</v>
      </c>
      <c r="L146" s="13">
        <f>H146+'DC Cooler Power '!G144</f>
        <v>5.2051880666618873</v>
      </c>
    </row>
    <row r="147" spans="2:12" x14ac:dyDescent="0.2">
      <c r="B147" s="2">
        <v>138</v>
      </c>
      <c r="C147" s="48" t="str">
        <f t="shared" si="8"/>
        <v>Monday</v>
      </c>
      <c r="D147" s="47">
        <v>5.7083333333333401</v>
      </c>
      <c r="E147" t="s">
        <v>90</v>
      </c>
      <c r="F147" s="1">
        <f>'DC Cooler Duty'!J145</f>
        <v>3.6288</v>
      </c>
      <c r="G147" s="13">
        <f>'DC Cooler Duty'!L145</f>
        <v>3.9744000000000002</v>
      </c>
      <c r="H147" s="13">
        <f>'DC Cooler Duty'!N145</f>
        <v>4.32</v>
      </c>
      <c r="J147" s="13">
        <f>F147+'DC Cooler Power '!E145</f>
        <v>4.2767999999999997</v>
      </c>
      <c r="K147" s="13">
        <f>G147+'DC Cooler Power '!F145</f>
        <v>4.5977505510361993</v>
      </c>
      <c r="L147" s="13">
        <f>H147+'DC Cooler Power '!G145</f>
        <v>4.9312307999954728</v>
      </c>
    </row>
    <row r="148" spans="2:12" x14ac:dyDescent="0.2">
      <c r="B148" s="2">
        <v>139</v>
      </c>
      <c r="C148" s="48" t="str">
        <f t="shared" si="8"/>
        <v>Monday</v>
      </c>
      <c r="D148" s="47">
        <v>5.75</v>
      </c>
      <c r="E148" t="s">
        <v>90</v>
      </c>
      <c r="F148" s="1">
        <f>'DC Cooler Duty'!J146</f>
        <v>3.5279999999999996</v>
      </c>
      <c r="G148" s="13">
        <f>'DC Cooler Duty'!L146</f>
        <v>3.8639999999999999</v>
      </c>
      <c r="H148" s="13">
        <f>'DC Cooler Duty'!N146</f>
        <v>4.1999999999999993</v>
      </c>
      <c r="J148" s="13">
        <f>F148+'DC Cooler Power '!E146</f>
        <v>4.1579999999999995</v>
      </c>
      <c r="K148" s="13">
        <f>G148+'DC Cooler Power '!F146</f>
        <v>4.4700352579518601</v>
      </c>
      <c r="L148" s="13">
        <f>H148+'DC Cooler Power '!G146</f>
        <v>4.7942521666622637</v>
      </c>
    </row>
    <row r="149" spans="2:12" x14ac:dyDescent="0.2">
      <c r="B149" s="2">
        <v>140</v>
      </c>
      <c r="C149" s="48" t="str">
        <f t="shared" si="8"/>
        <v>Monday</v>
      </c>
      <c r="D149" s="47">
        <v>5.7916666666666696</v>
      </c>
      <c r="E149" t="s">
        <v>90</v>
      </c>
      <c r="F149" s="1">
        <f>'DC Cooler Duty'!J147</f>
        <v>3.2255999999999991</v>
      </c>
      <c r="G149" s="13">
        <f>'DC Cooler Duty'!L147</f>
        <v>3.5327999999999995</v>
      </c>
      <c r="H149" s="13">
        <f>'DC Cooler Duty'!N147</f>
        <v>3.8399999999999994</v>
      </c>
      <c r="J149" s="13">
        <f>F149+'DC Cooler Power '!E147</f>
        <v>3.8015999999999988</v>
      </c>
      <c r="K149" s="13">
        <f>G149+'DC Cooler Power '!F147</f>
        <v>4.0868893786988432</v>
      </c>
      <c r="L149" s="13">
        <f>H149+'DC Cooler Power '!G147</f>
        <v>4.3833162666626411</v>
      </c>
    </row>
    <row r="150" spans="2:12" x14ac:dyDescent="0.2">
      <c r="B150" s="2">
        <v>141</v>
      </c>
      <c r="C150" s="48" t="str">
        <f t="shared" si="8"/>
        <v>Monday</v>
      </c>
      <c r="D150" s="47">
        <v>5.8333333333333401</v>
      </c>
      <c r="E150" t="s">
        <v>90</v>
      </c>
      <c r="F150" s="1">
        <f>'DC Cooler Duty'!J148</f>
        <v>3.0239999999999991</v>
      </c>
      <c r="G150" s="13">
        <f>'DC Cooler Duty'!L148</f>
        <v>3.3119999999999994</v>
      </c>
      <c r="H150" s="13">
        <f>'DC Cooler Duty'!N148</f>
        <v>3.5999999999999988</v>
      </c>
      <c r="J150" s="13">
        <f>F150+'DC Cooler Power '!E148</f>
        <v>3.5639999999999992</v>
      </c>
      <c r="K150" s="13">
        <f>G150+'DC Cooler Power '!F148</f>
        <v>3.8314587925301651</v>
      </c>
      <c r="L150" s="13">
        <f>H150+'DC Cooler Power '!G148</f>
        <v>4.1093589999962257</v>
      </c>
    </row>
    <row r="151" spans="2:12" x14ac:dyDescent="0.2">
      <c r="B151" s="2">
        <v>142</v>
      </c>
      <c r="C151" s="48" t="str">
        <f t="shared" si="8"/>
        <v>Monday</v>
      </c>
      <c r="D151" s="47">
        <v>5.875</v>
      </c>
      <c r="E151" t="s">
        <v>90</v>
      </c>
      <c r="F151" s="1">
        <f>'DC Cooler Duty'!J149</f>
        <v>2.8223999999999996</v>
      </c>
      <c r="G151" s="13">
        <f>'DC Cooler Duty'!L149</f>
        <v>3.0911999999999997</v>
      </c>
      <c r="H151" s="13">
        <f>'DC Cooler Duty'!N149</f>
        <v>3.3599999999999994</v>
      </c>
      <c r="J151" s="13">
        <f>F151+'DC Cooler Power '!E149</f>
        <v>3.3263999999999996</v>
      </c>
      <c r="K151" s="13">
        <f>G151+'DC Cooler Power '!F149</f>
        <v>3.5760282063614879</v>
      </c>
      <c r="L151" s="13">
        <f>H151+'DC Cooler Power '!G149</f>
        <v>3.8354017333298112</v>
      </c>
    </row>
    <row r="152" spans="2:12" x14ac:dyDescent="0.2">
      <c r="B152" s="2">
        <v>143</v>
      </c>
      <c r="C152" s="48" t="str">
        <f t="shared" si="8"/>
        <v>Monday</v>
      </c>
      <c r="D152" s="47">
        <v>5.9166666666666696</v>
      </c>
      <c r="E152" t="s">
        <v>90</v>
      </c>
      <c r="F152" s="1">
        <f>'DC Cooler Duty'!J150</f>
        <v>2.2679999999999998</v>
      </c>
      <c r="G152" s="13">
        <f>'DC Cooler Duty'!L150</f>
        <v>2.484</v>
      </c>
      <c r="H152" s="13">
        <f>'DC Cooler Duty'!N150</f>
        <v>2.7</v>
      </c>
      <c r="J152" s="13">
        <f>F152+'DC Cooler Power '!E150</f>
        <v>2.6729999999999996</v>
      </c>
      <c r="K152" s="13">
        <f>G152+'DC Cooler Power '!F150</f>
        <v>2.8735940943976246</v>
      </c>
      <c r="L152" s="13">
        <f>H152+'DC Cooler Power '!G150</f>
        <v>3.0820192499971704</v>
      </c>
    </row>
    <row r="153" spans="2:12" x14ac:dyDescent="0.2">
      <c r="B153" s="2">
        <v>144</v>
      </c>
      <c r="C153" s="48" t="str">
        <f t="shared" si="8"/>
        <v>Monday</v>
      </c>
      <c r="D153" s="47">
        <v>5.9583333333333401</v>
      </c>
      <c r="E153" t="s">
        <v>90</v>
      </c>
      <c r="F153" s="1">
        <f>'DC Cooler Duty'!J151</f>
        <v>2.1419999999999999</v>
      </c>
      <c r="G153" s="13">
        <f>'DC Cooler Duty'!L151</f>
        <v>2.3460000000000001</v>
      </c>
      <c r="H153" s="13">
        <f>'DC Cooler Duty'!N151</f>
        <v>2.5499999999999998</v>
      </c>
      <c r="J153" s="13">
        <f>F153+'DC Cooler Power '!E151</f>
        <v>2.5244999999999997</v>
      </c>
      <c r="K153" s="13">
        <f>G153+'DC Cooler Power '!F151</f>
        <v>2.713949978042201</v>
      </c>
      <c r="L153" s="13">
        <f>H153+'DC Cooler Power '!G151</f>
        <v>2.9107959583306604</v>
      </c>
    </row>
    <row r="154" spans="2:12" x14ac:dyDescent="0.2">
      <c r="B154" s="2">
        <v>145</v>
      </c>
      <c r="C154" t="s">
        <v>92</v>
      </c>
      <c r="D154" s="47">
        <v>6</v>
      </c>
      <c r="E154" t="s">
        <v>90</v>
      </c>
      <c r="F154" s="1">
        <f>'DC Cooler Duty'!J152</f>
        <v>2.016</v>
      </c>
      <c r="G154" s="13">
        <f>'DC Cooler Duty'!L152</f>
        <v>2.2080000000000002</v>
      </c>
      <c r="H154" s="13">
        <f>'DC Cooler Duty'!N152</f>
        <v>2.4</v>
      </c>
      <c r="J154" s="13">
        <f>F154+'DC Cooler Power '!E152</f>
        <v>2.3759999999999999</v>
      </c>
      <c r="K154" s="13">
        <f>G154+'DC Cooler Power '!F152</f>
        <v>2.5543058616867773</v>
      </c>
      <c r="L154" s="13">
        <f>H154+'DC Cooler Power '!G152</f>
        <v>2.7395726666641513</v>
      </c>
    </row>
    <row r="155" spans="2:12" x14ac:dyDescent="0.2">
      <c r="B155" s="2">
        <v>146</v>
      </c>
      <c r="C155" s="48" t="str">
        <f>C154</f>
        <v>Tueday</v>
      </c>
      <c r="D155" s="47">
        <v>6.0416666666666696</v>
      </c>
      <c r="E155" t="s">
        <v>90</v>
      </c>
      <c r="F155" s="1">
        <f>'DC Cooler Duty'!J153</f>
        <v>2.016</v>
      </c>
      <c r="G155" s="13">
        <f>'DC Cooler Duty'!L153</f>
        <v>2.2080000000000002</v>
      </c>
      <c r="H155" s="13">
        <f>'DC Cooler Duty'!N153</f>
        <v>2.4</v>
      </c>
      <c r="J155" s="13">
        <f>F155+'DC Cooler Power '!E153</f>
        <v>2.3759999999999999</v>
      </c>
      <c r="K155" s="13">
        <f>G155+'DC Cooler Power '!F153</f>
        <v>2.5543058616867773</v>
      </c>
      <c r="L155" s="13">
        <f>H155+'DC Cooler Power '!G153</f>
        <v>2.7395726666641513</v>
      </c>
    </row>
    <row r="156" spans="2:12" x14ac:dyDescent="0.2">
      <c r="B156" s="2">
        <v>147</v>
      </c>
      <c r="C156" s="48" t="str">
        <f t="shared" ref="C156:C177" si="9">C155</f>
        <v>Tueday</v>
      </c>
      <c r="D156" s="47">
        <v>6.0833333333333401</v>
      </c>
      <c r="E156" t="s">
        <v>90</v>
      </c>
      <c r="F156" s="1">
        <f>'DC Cooler Duty'!J154</f>
        <v>2.1420000000000003</v>
      </c>
      <c r="G156" s="13">
        <f>'DC Cooler Duty'!L154</f>
        <v>2.3460000000000005</v>
      </c>
      <c r="H156" s="13">
        <f>'DC Cooler Duty'!N154</f>
        <v>2.5500000000000003</v>
      </c>
      <c r="J156" s="13">
        <f>F156+'DC Cooler Power '!E154</f>
        <v>2.5245000000000006</v>
      </c>
      <c r="K156" s="13">
        <f>G156+'DC Cooler Power '!F154</f>
        <v>2.7139499780422014</v>
      </c>
      <c r="L156" s="13">
        <f>H156+'DC Cooler Power '!G154</f>
        <v>2.9107959583306613</v>
      </c>
    </row>
    <row r="157" spans="2:12" x14ac:dyDescent="0.2">
      <c r="B157" s="2">
        <v>148</v>
      </c>
      <c r="C157" s="48" t="str">
        <f t="shared" si="9"/>
        <v>Tueday</v>
      </c>
      <c r="D157" s="47">
        <v>6.125</v>
      </c>
      <c r="E157" t="s">
        <v>90</v>
      </c>
      <c r="F157" s="1">
        <f>'DC Cooler Duty'!J155</f>
        <v>2.2679999999999998</v>
      </c>
      <c r="G157" s="13">
        <f>'DC Cooler Duty'!L155</f>
        <v>2.484</v>
      </c>
      <c r="H157" s="13">
        <f>'DC Cooler Duty'!N155</f>
        <v>2.7</v>
      </c>
      <c r="J157" s="13">
        <f>F157+'DC Cooler Power '!E155</f>
        <v>2.6729999999999996</v>
      </c>
      <c r="K157" s="13">
        <f>G157+'DC Cooler Power '!F155</f>
        <v>2.8735940943976246</v>
      </c>
      <c r="L157" s="13">
        <f>H157+'DC Cooler Power '!G155</f>
        <v>3.0820192499971704</v>
      </c>
    </row>
    <row r="158" spans="2:12" x14ac:dyDescent="0.2">
      <c r="B158" s="2">
        <v>149</v>
      </c>
      <c r="C158" s="48" t="str">
        <f t="shared" si="9"/>
        <v>Tueday</v>
      </c>
      <c r="D158" s="47">
        <v>6.1666666666666696</v>
      </c>
      <c r="E158" t="s">
        <v>90</v>
      </c>
      <c r="F158" s="1">
        <f>'DC Cooler Duty'!J156</f>
        <v>2.3939999999999997</v>
      </c>
      <c r="G158" s="13">
        <f>'DC Cooler Duty'!L156</f>
        <v>2.6219999999999999</v>
      </c>
      <c r="H158" s="13">
        <f>'DC Cooler Duty'!N156</f>
        <v>2.85</v>
      </c>
      <c r="J158" s="13">
        <f>F158+'DC Cooler Power '!E156</f>
        <v>2.8214999999999995</v>
      </c>
      <c r="K158" s="13">
        <f>G158+'DC Cooler Power '!F156</f>
        <v>3.0332382107530478</v>
      </c>
      <c r="L158" s="13">
        <f>H158+'DC Cooler Power '!G156</f>
        <v>3.2532425416636799</v>
      </c>
    </row>
    <row r="159" spans="2:12" x14ac:dyDescent="0.2">
      <c r="B159" s="2">
        <v>150</v>
      </c>
      <c r="C159" s="48" t="str">
        <f t="shared" si="9"/>
        <v>Tueday</v>
      </c>
      <c r="D159" s="47">
        <v>6.2083333333333401</v>
      </c>
      <c r="E159" t="s">
        <v>90</v>
      </c>
      <c r="F159" s="1">
        <f>'DC Cooler Duty'!J157</f>
        <v>2.5199999999999996</v>
      </c>
      <c r="G159" s="13">
        <f>'DC Cooler Duty'!L157</f>
        <v>2.76</v>
      </c>
      <c r="H159" s="13">
        <f>'DC Cooler Duty'!N157</f>
        <v>3</v>
      </c>
      <c r="J159" s="13">
        <f>F159+'DC Cooler Power '!E157</f>
        <v>2.9699999999999998</v>
      </c>
      <c r="K159" s="13">
        <f>G159+'DC Cooler Power '!F157</f>
        <v>3.1928823271084714</v>
      </c>
      <c r="L159" s="13">
        <f>H159+'DC Cooler Power '!G157</f>
        <v>3.4244658333301894</v>
      </c>
    </row>
    <row r="160" spans="2:12" x14ac:dyDescent="0.2">
      <c r="B160" s="2">
        <v>151</v>
      </c>
      <c r="C160" s="48" t="str">
        <f t="shared" si="9"/>
        <v>Tueday</v>
      </c>
      <c r="D160" s="47">
        <v>6.25</v>
      </c>
      <c r="E160" t="s">
        <v>90</v>
      </c>
      <c r="F160" s="1">
        <f>'DC Cooler Duty'!J158</f>
        <v>2.6459999999999999</v>
      </c>
      <c r="G160" s="13">
        <f>'DC Cooler Duty'!L158</f>
        <v>2.8980000000000001</v>
      </c>
      <c r="H160" s="13">
        <f>'DC Cooler Duty'!N158</f>
        <v>3.15</v>
      </c>
      <c r="J160" s="13">
        <f>F160+'DC Cooler Power '!E158</f>
        <v>3.1185</v>
      </c>
      <c r="K160" s="13">
        <f>G160+'DC Cooler Power '!F158</f>
        <v>3.3525264434638951</v>
      </c>
      <c r="L160" s="13">
        <f>H160+'DC Cooler Power '!G158</f>
        <v>3.5956891249966985</v>
      </c>
    </row>
    <row r="161" spans="2:12" x14ac:dyDescent="0.2">
      <c r="B161" s="2">
        <v>152</v>
      </c>
      <c r="C161" s="48" t="str">
        <f t="shared" si="9"/>
        <v>Tueday</v>
      </c>
      <c r="D161" s="47">
        <v>6.2916666666666696</v>
      </c>
      <c r="E161" t="s">
        <v>90</v>
      </c>
      <c r="F161" s="1">
        <f>'DC Cooler Duty'!J159</f>
        <v>2.7719999999999998</v>
      </c>
      <c r="G161" s="13">
        <f>'DC Cooler Duty'!L159</f>
        <v>3.036</v>
      </c>
      <c r="H161" s="13">
        <f>'DC Cooler Duty'!N159</f>
        <v>3.3</v>
      </c>
      <c r="J161" s="13">
        <f>F161+'DC Cooler Power '!E159</f>
        <v>3.2669999999999999</v>
      </c>
      <c r="K161" s="13">
        <f>G161+'DC Cooler Power '!F159</f>
        <v>3.5121705598193187</v>
      </c>
      <c r="L161" s="13">
        <f>H161+'DC Cooler Power '!G159</f>
        <v>3.766912416663208</v>
      </c>
    </row>
    <row r="162" spans="2:12" x14ac:dyDescent="0.2">
      <c r="B162" s="2">
        <v>153</v>
      </c>
      <c r="C162" s="48" t="str">
        <f t="shared" si="9"/>
        <v>Tueday</v>
      </c>
      <c r="D162" s="47">
        <v>6.3333333333333401</v>
      </c>
      <c r="E162" t="s">
        <v>90</v>
      </c>
      <c r="F162" s="1">
        <f>'DC Cooler Duty'!J160</f>
        <v>2.8980000000000001</v>
      </c>
      <c r="G162" s="13">
        <f>'DC Cooler Duty'!L160</f>
        <v>3.1740000000000004</v>
      </c>
      <c r="H162" s="13">
        <f>'DC Cooler Duty'!N160</f>
        <v>3.45</v>
      </c>
      <c r="J162" s="13">
        <f>F162+'DC Cooler Power '!E160</f>
        <v>3.4155000000000002</v>
      </c>
      <c r="K162" s="13">
        <f>G162+'DC Cooler Power '!F160</f>
        <v>3.6718146761747428</v>
      </c>
      <c r="L162" s="13">
        <f>H162+'DC Cooler Power '!G160</f>
        <v>3.9381357083297179</v>
      </c>
    </row>
    <row r="163" spans="2:12" x14ac:dyDescent="0.2">
      <c r="B163" s="2">
        <v>154</v>
      </c>
      <c r="C163" s="48" t="str">
        <f t="shared" si="9"/>
        <v>Tueday</v>
      </c>
      <c r="D163" s="47">
        <v>6.3750000000000098</v>
      </c>
      <c r="E163" t="s">
        <v>90</v>
      </c>
      <c r="F163" s="1">
        <f>'DC Cooler Duty'!J161</f>
        <v>3.024</v>
      </c>
      <c r="G163" s="13">
        <f>'DC Cooler Duty'!L161</f>
        <v>3.3120000000000003</v>
      </c>
      <c r="H163" s="13">
        <f>'DC Cooler Duty'!N161</f>
        <v>3.6</v>
      </c>
      <c r="J163" s="13">
        <f>F163+'DC Cooler Power '!E161</f>
        <v>3.5640000000000001</v>
      </c>
      <c r="K163" s="13">
        <f>G163+'DC Cooler Power '!F161</f>
        <v>3.8314587925301664</v>
      </c>
      <c r="L163" s="13">
        <f>H163+'DC Cooler Power '!G161</f>
        <v>4.1093589999962274</v>
      </c>
    </row>
    <row r="164" spans="2:12" x14ac:dyDescent="0.2">
      <c r="B164" s="2">
        <v>155</v>
      </c>
      <c r="C164" s="48" t="str">
        <f t="shared" si="9"/>
        <v>Tueday</v>
      </c>
      <c r="D164" s="47">
        <v>6.4166666666666696</v>
      </c>
      <c r="E164" t="s">
        <v>90</v>
      </c>
      <c r="F164" s="1">
        <f>'DC Cooler Duty'!J162</f>
        <v>3.1500000000000004</v>
      </c>
      <c r="G164" s="13">
        <f>'DC Cooler Duty'!L162</f>
        <v>3.4500000000000006</v>
      </c>
      <c r="H164" s="13">
        <f>'DC Cooler Duty'!N162</f>
        <v>3.7500000000000004</v>
      </c>
      <c r="J164" s="13">
        <f>F164+'DC Cooler Power '!E162</f>
        <v>3.7125000000000004</v>
      </c>
      <c r="K164" s="13">
        <f>G164+'DC Cooler Power '!F162</f>
        <v>3.9911029088855901</v>
      </c>
      <c r="L164" s="13">
        <f>H164+'DC Cooler Power '!G162</f>
        <v>4.2805822916627374</v>
      </c>
    </row>
    <row r="165" spans="2:12" x14ac:dyDescent="0.2">
      <c r="B165" s="2">
        <v>156</v>
      </c>
      <c r="C165" s="48" t="str">
        <f t="shared" si="9"/>
        <v>Tueday</v>
      </c>
      <c r="D165" s="47">
        <v>6.4583333333333401</v>
      </c>
      <c r="E165" t="s">
        <v>90</v>
      </c>
      <c r="F165" s="1">
        <f>'DC Cooler Duty'!J163</f>
        <v>3.2760000000000007</v>
      </c>
      <c r="G165" s="13">
        <f>'DC Cooler Duty'!L163</f>
        <v>3.588000000000001</v>
      </c>
      <c r="H165" s="13">
        <f>'DC Cooler Duty'!N163</f>
        <v>3.9000000000000008</v>
      </c>
      <c r="J165" s="13">
        <f>F165+'DC Cooler Power '!E163</f>
        <v>3.8610000000000007</v>
      </c>
      <c r="K165" s="13">
        <f>G165+'DC Cooler Power '!F163</f>
        <v>4.1507470252410137</v>
      </c>
      <c r="L165" s="13">
        <f>H165+'DC Cooler Power '!G163</f>
        <v>4.4518055833292465</v>
      </c>
    </row>
    <row r="166" spans="2:12" x14ac:dyDescent="0.2">
      <c r="B166" s="2">
        <v>157</v>
      </c>
      <c r="C166" s="48" t="str">
        <f t="shared" si="9"/>
        <v>Tueday</v>
      </c>
      <c r="D166" s="47">
        <v>6.5000000000000098</v>
      </c>
      <c r="E166" t="s">
        <v>90</v>
      </c>
      <c r="F166" s="1">
        <f>'DC Cooler Duty'!J164</f>
        <v>3.4020000000000006</v>
      </c>
      <c r="G166" s="13">
        <f>'DC Cooler Duty'!L164</f>
        <v>3.7260000000000009</v>
      </c>
      <c r="H166" s="13">
        <f>'DC Cooler Duty'!N164</f>
        <v>4.0500000000000007</v>
      </c>
      <c r="J166" s="13">
        <f>F166+'DC Cooler Power '!E164</f>
        <v>4.009500000000001</v>
      </c>
      <c r="K166" s="13">
        <f>G166+'DC Cooler Power '!F164</f>
        <v>4.3103911415964378</v>
      </c>
      <c r="L166" s="13">
        <f>H166+'DC Cooler Power '!G164</f>
        <v>4.6230288749957564</v>
      </c>
    </row>
    <row r="167" spans="2:12" x14ac:dyDescent="0.2">
      <c r="B167" s="2">
        <v>158</v>
      </c>
      <c r="C167" s="48" t="str">
        <f t="shared" si="9"/>
        <v>Tueday</v>
      </c>
      <c r="D167" s="47">
        <v>6.5416666666666696</v>
      </c>
      <c r="E167" t="s">
        <v>90</v>
      </c>
      <c r="F167" s="1">
        <f>'DC Cooler Duty'!J165</f>
        <v>3.5280000000000009</v>
      </c>
      <c r="G167" s="13">
        <f>'DC Cooler Duty'!L165</f>
        <v>3.8640000000000012</v>
      </c>
      <c r="H167" s="13">
        <f>'DC Cooler Duty'!N165</f>
        <v>4.2000000000000011</v>
      </c>
      <c r="J167" s="13">
        <f>F167+'DC Cooler Power '!E165</f>
        <v>4.1580000000000013</v>
      </c>
      <c r="K167" s="13">
        <f>G167+'DC Cooler Power '!F165</f>
        <v>4.4700352579518619</v>
      </c>
      <c r="L167" s="13">
        <f>H167+'DC Cooler Power '!G165</f>
        <v>4.7942521666622664</v>
      </c>
    </row>
    <row r="168" spans="2:12" x14ac:dyDescent="0.2">
      <c r="B168" s="2">
        <v>159</v>
      </c>
      <c r="C168" s="48" t="str">
        <f t="shared" si="9"/>
        <v>Tueday</v>
      </c>
      <c r="D168" s="47">
        <v>6.5833333333333401</v>
      </c>
      <c r="E168" t="s">
        <v>90</v>
      </c>
      <c r="F168" s="1">
        <f>'DC Cooler Duty'!J166</f>
        <v>3.4020000000000001</v>
      </c>
      <c r="G168" s="13">
        <f>'DC Cooler Duty'!L166</f>
        <v>3.7260000000000004</v>
      </c>
      <c r="H168" s="13">
        <f>'DC Cooler Duty'!N166</f>
        <v>4.05</v>
      </c>
      <c r="J168" s="13">
        <f>F168+'DC Cooler Power '!E166</f>
        <v>4.0095000000000001</v>
      </c>
      <c r="K168" s="13">
        <f>G168+'DC Cooler Power '!F166</f>
        <v>4.3103911415964369</v>
      </c>
      <c r="L168" s="13">
        <f>H168+'DC Cooler Power '!G166</f>
        <v>4.6230288749957555</v>
      </c>
    </row>
    <row r="169" spans="2:12" x14ac:dyDescent="0.2">
      <c r="B169" s="2">
        <v>160</v>
      </c>
      <c r="C169" s="48" t="str">
        <f t="shared" si="9"/>
        <v>Tueday</v>
      </c>
      <c r="D169" s="47">
        <v>6.6250000000000098</v>
      </c>
      <c r="E169" t="s">
        <v>90</v>
      </c>
      <c r="F169" s="1">
        <f>'DC Cooler Duty'!J167</f>
        <v>3.5279999999999996</v>
      </c>
      <c r="G169" s="13">
        <f>'DC Cooler Duty'!L167</f>
        <v>3.8639999999999999</v>
      </c>
      <c r="H169" s="13">
        <f>'DC Cooler Duty'!N167</f>
        <v>4.1999999999999993</v>
      </c>
      <c r="J169" s="13">
        <f>F169+'DC Cooler Power '!E167</f>
        <v>4.1579999999999995</v>
      </c>
      <c r="K169" s="13">
        <f>G169+'DC Cooler Power '!F167</f>
        <v>4.4700352579518601</v>
      </c>
      <c r="L169" s="13">
        <f>H169+'DC Cooler Power '!G167</f>
        <v>4.7942521666622637</v>
      </c>
    </row>
    <row r="170" spans="2:12" x14ac:dyDescent="0.2">
      <c r="B170" s="2">
        <v>161</v>
      </c>
      <c r="C170" s="48" t="str">
        <f t="shared" si="9"/>
        <v>Tueday</v>
      </c>
      <c r="D170" s="47">
        <v>6.6666666666666696</v>
      </c>
      <c r="E170" t="s">
        <v>90</v>
      </c>
      <c r="F170" s="1">
        <f>'DC Cooler Duty'!J168</f>
        <v>4.032</v>
      </c>
      <c r="G170" s="13">
        <f>'DC Cooler Duty'!L168</f>
        <v>4.4160000000000004</v>
      </c>
      <c r="H170" s="13">
        <f>'DC Cooler Duty'!N168</f>
        <v>4.8</v>
      </c>
      <c r="J170" s="13">
        <f>F170+'DC Cooler Power '!E168</f>
        <v>4.7519999999999998</v>
      </c>
      <c r="K170" s="13">
        <f>G170+'DC Cooler Power '!F168</f>
        <v>5.1086117233735546</v>
      </c>
      <c r="L170" s="13">
        <f>H170+'DC Cooler Power '!G168</f>
        <v>5.4791453333283027</v>
      </c>
    </row>
    <row r="171" spans="2:12" x14ac:dyDescent="0.2">
      <c r="B171" s="2">
        <v>162</v>
      </c>
      <c r="C171" s="48" t="str">
        <f t="shared" si="9"/>
        <v>Tueday</v>
      </c>
      <c r="D171" s="47">
        <v>6.7083333333333401</v>
      </c>
      <c r="E171" t="s">
        <v>90</v>
      </c>
      <c r="F171" s="1">
        <f>'DC Cooler Duty'!J169</f>
        <v>3.9059999999999997</v>
      </c>
      <c r="G171" s="13">
        <f>'DC Cooler Duty'!L169</f>
        <v>4.2779999999999996</v>
      </c>
      <c r="H171" s="13">
        <f>'DC Cooler Duty'!N169</f>
        <v>4.6499999999999995</v>
      </c>
      <c r="J171" s="13">
        <f>F171+'DC Cooler Power '!E169</f>
        <v>4.6034999999999995</v>
      </c>
      <c r="K171" s="13">
        <f>G171+'DC Cooler Power '!F169</f>
        <v>4.9489676070181305</v>
      </c>
      <c r="L171" s="13">
        <f>H171+'DC Cooler Power '!G169</f>
        <v>5.3079220416617927</v>
      </c>
    </row>
    <row r="172" spans="2:12" x14ac:dyDescent="0.2">
      <c r="B172" s="2">
        <v>163</v>
      </c>
      <c r="C172" s="48" t="str">
        <f t="shared" si="9"/>
        <v>Tueday</v>
      </c>
      <c r="D172" s="47">
        <v>6.7500000000000098</v>
      </c>
      <c r="E172" t="s">
        <v>90</v>
      </c>
      <c r="F172" s="1">
        <f>'DC Cooler Duty'!J170</f>
        <v>4.1579999999999995</v>
      </c>
      <c r="G172" s="13">
        <f>'DC Cooler Duty'!L170</f>
        <v>4.5539999999999994</v>
      </c>
      <c r="H172" s="13">
        <f>'DC Cooler Duty'!N170</f>
        <v>4.9499999999999993</v>
      </c>
      <c r="J172" s="13">
        <f>F172+'DC Cooler Power '!E170</f>
        <v>4.9004999999999992</v>
      </c>
      <c r="K172" s="13">
        <f>G172+'DC Cooler Power '!F170</f>
        <v>5.2682558397289778</v>
      </c>
      <c r="L172" s="13">
        <f>H172+'DC Cooler Power '!G170</f>
        <v>5.6503686249948117</v>
      </c>
    </row>
    <row r="173" spans="2:12" x14ac:dyDescent="0.2">
      <c r="B173" s="2">
        <v>164</v>
      </c>
      <c r="C173" s="48" t="str">
        <f t="shared" si="9"/>
        <v>Tueday</v>
      </c>
      <c r="D173" s="47">
        <v>6.7916666666666696</v>
      </c>
      <c r="E173" t="s">
        <v>90</v>
      </c>
      <c r="F173" s="1">
        <f>'DC Cooler Duty'!J171</f>
        <v>3.8807999999999998</v>
      </c>
      <c r="G173" s="13">
        <f>'DC Cooler Duty'!L171</f>
        <v>4.2504</v>
      </c>
      <c r="H173" s="13">
        <f>'DC Cooler Duty'!N171</f>
        <v>4.62</v>
      </c>
      <c r="J173" s="13">
        <f>F173+'DC Cooler Power '!E171</f>
        <v>4.5738000000000003</v>
      </c>
      <c r="K173" s="13">
        <f>G173+'DC Cooler Power '!F171</f>
        <v>4.9170387837470457</v>
      </c>
      <c r="L173" s="13">
        <f>H173+'DC Cooler Power '!G171</f>
        <v>5.2736773833284918</v>
      </c>
    </row>
    <row r="174" spans="2:12" x14ac:dyDescent="0.2">
      <c r="B174" s="2">
        <v>165</v>
      </c>
      <c r="C174" s="48" t="str">
        <f t="shared" si="9"/>
        <v>Tueday</v>
      </c>
      <c r="D174" s="47">
        <v>6.8333333333333401</v>
      </c>
      <c r="E174" t="s">
        <v>90</v>
      </c>
      <c r="F174" s="1">
        <f>'DC Cooler Duty'!J172</f>
        <v>3.6036000000000001</v>
      </c>
      <c r="G174" s="13">
        <f>'DC Cooler Duty'!L172</f>
        <v>3.9468000000000001</v>
      </c>
      <c r="H174" s="13">
        <f>'DC Cooler Duty'!N172</f>
        <v>4.29</v>
      </c>
      <c r="J174" s="13">
        <f>F174+'DC Cooler Power '!E172</f>
        <v>4.2471000000000005</v>
      </c>
      <c r="K174" s="13">
        <f>G174+'DC Cooler Power '!F172</f>
        <v>4.5658217277651145</v>
      </c>
      <c r="L174" s="13">
        <f>H174+'DC Cooler Power '!G172</f>
        <v>4.8969861416621709</v>
      </c>
    </row>
    <row r="175" spans="2:12" x14ac:dyDescent="0.2">
      <c r="B175" s="2">
        <v>166</v>
      </c>
      <c r="C175" s="48" t="str">
        <f t="shared" si="9"/>
        <v>Tueday</v>
      </c>
      <c r="D175" s="47">
        <v>6.8750000000000098</v>
      </c>
      <c r="E175" t="s">
        <v>90</v>
      </c>
      <c r="F175" s="1">
        <f>'DC Cooler Duty'!J173</f>
        <v>3.3263999999999996</v>
      </c>
      <c r="G175" s="13">
        <f>'DC Cooler Duty'!L173</f>
        <v>3.6431999999999998</v>
      </c>
      <c r="H175" s="13">
        <f>'DC Cooler Duty'!N173</f>
        <v>3.9599999999999995</v>
      </c>
      <c r="J175" s="13">
        <f>F175+'DC Cooler Power '!E173</f>
        <v>3.9203999999999994</v>
      </c>
      <c r="K175" s="13">
        <f>G175+'DC Cooler Power '!F173</f>
        <v>4.2146046717831824</v>
      </c>
      <c r="L175" s="13">
        <f>H175+'DC Cooler Power '!G173</f>
        <v>4.5202948999958492</v>
      </c>
    </row>
    <row r="176" spans="2:12" x14ac:dyDescent="0.2">
      <c r="B176" s="2">
        <v>167</v>
      </c>
      <c r="C176" s="48" t="str">
        <f t="shared" si="9"/>
        <v>Tueday</v>
      </c>
      <c r="D176" s="47">
        <v>6.9166666666666696</v>
      </c>
      <c r="E176" t="s">
        <v>90</v>
      </c>
      <c r="F176" s="1">
        <f>'DC Cooler Duty'!J174</f>
        <v>3.0491999999999999</v>
      </c>
      <c r="G176" s="13">
        <f>'DC Cooler Duty'!L174</f>
        <v>3.3396000000000003</v>
      </c>
      <c r="H176" s="13">
        <f>'DC Cooler Duty'!N174</f>
        <v>3.63</v>
      </c>
      <c r="J176" s="13">
        <f>F176+'DC Cooler Power '!E174</f>
        <v>3.5937000000000001</v>
      </c>
      <c r="K176" s="13">
        <f>G176+'DC Cooler Power '!F174</f>
        <v>3.8633876158012512</v>
      </c>
      <c r="L176" s="13">
        <f>H176+'DC Cooler Power '!G174</f>
        <v>4.1436036583295284</v>
      </c>
    </row>
    <row r="177" spans="2:12" x14ac:dyDescent="0.2">
      <c r="B177" s="2">
        <v>168</v>
      </c>
      <c r="C177" s="48" t="str">
        <f t="shared" si="9"/>
        <v>Tueday</v>
      </c>
      <c r="D177" s="47">
        <v>6.9583333333333401</v>
      </c>
      <c r="E177" t="s">
        <v>90</v>
      </c>
      <c r="F177" s="1">
        <f>'DC Cooler Duty'!J175</f>
        <v>2.7719999999999998</v>
      </c>
      <c r="G177" s="13">
        <f>'DC Cooler Duty'!L175</f>
        <v>3.036</v>
      </c>
      <c r="H177" s="13">
        <f>'DC Cooler Duty'!N175</f>
        <v>3.3</v>
      </c>
      <c r="J177" s="13">
        <f>F177+'DC Cooler Power '!E175</f>
        <v>3.2669999999999999</v>
      </c>
      <c r="K177" s="13">
        <f>G177+'DC Cooler Power '!F175</f>
        <v>3.5121705598193187</v>
      </c>
      <c r="L177" s="13">
        <f>H177+'DC Cooler Power '!G175</f>
        <v>3.766912416663208</v>
      </c>
    </row>
  </sheetData>
  <mergeCells count="2">
    <mergeCell ref="F2:H2"/>
    <mergeCell ref="J2:L2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5D18-B9D2-C448-AAD4-E0B7AA73CD65}">
  <dimension ref="A1:G176"/>
  <sheetViews>
    <sheetView zoomScale="150" zoomScaleNormal="150" workbookViewId="0">
      <selection activeCell="G4" sqref="G4"/>
    </sheetView>
  </sheetViews>
  <sheetFormatPr baseColWidth="10" defaultRowHeight="16" x14ac:dyDescent="0.2"/>
  <cols>
    <col min="1" max="4" width="20.83203125" customWidth="1"/>
    <col min="6" max="6" width="12.1640625" customWidth="1"/>
  </cols>
  <sheetData>
    <row r="1" spans="1:7" s="17" customFormat="1" x14ac:dyDescent="0.2">
      <c r="A1" s="17" t="s">
        <v>174</v>
      </c>
    </row>
    <row r="2" spans="1:7" s="17" customFormat="1" ht="18" customHeight="1" x14ac:dyDescent="0.25">
      <c r="E2" s="118" t="s">
        <v>173</v>
      </c>
      <c r="F2" s="118"/>
      <c r="G2" s="118"/>
    </row>
    <row r="3" spans="1:7" s="22" customFormat="1" x14ac:dyDescent="0.2">
      <c r="E3" s="22" t="s">
        <v>14</v>
      </c>
      <c r="F3" s="22" t="s">
        <v>85</v>
      </c>
      <c r="G3" s="22" t="s">
        <v>15</v>
      </c>
    </row>
    <row r="4" spans="1:7" x14ac:dyDescent="0.2">
      <c r="A4" s="19"/>
      <c r="B4" s="24"/>
      <c r="C4" s="19"/>
      <c r="D4" s="19" t="s">
        <v>172</v>
      </c>
      <c r="E4" s="24">
        <f>'[1]Degree-days'!$C$30</f>
        <v>4.5999999999999996</v>
      </c>
      <c r="F4" s="98">
        <f>'[1]Degree-days'!$D$30</f>
        <v>5.3758666666666661</v>
      </c>
      <c r="G4" s="98">
        <f>'[1]Degree-days'!$E$29</f>
        <v>6.0677066666666661</v>
      </c>
    </row>
    <row r="5" spans="1:7" x14ac:dyDescent="0.2">
      <c r="B5" s="19"/>
      <c r="C5" s="19"/>
      <c r="D5" s="19" t="s">
        <v>94</v>
      </c>
      <c r="E5" s="49">
        <f>SUM(E8:E175)</f>
        <v>99.451540084915024</v>
      </c>
      <c r="F5" s="49">
        <f>SUM(F8:F175)</f>
        <v>95.668475792176636</v>
      </c>
      <c r="G5" s="49">
        <f>SUM(G8:G175)</f>
        <v>93.808401862475961</v>
      </c>
    </row>
    <row r="6" spans="1:7" x14ac:dyDescent="0.2">
      <c r="B6" s="19"/>
      <c r="C6" s="19"/>
      <c r="D6" s="19" t="s">
        <v>95</v>
      </c>
      <c r="E6" s="49">
        <f>MAX(E8:E175)</f>
        <v>0.94500000000000006</v>
      </c>
      <c r="F6" s="49">
        <f t="shared" ref="F6:G6" si="0">MAX(F8:F175)</f>
        <v>0.90905288692779029</v>
      </c>
      <c r="G6" s="49">
        <f t="shared" si="0"/>
        <v>0.89137824999339721</v>
      </c>
    </row>
    <row r="7" spans="1:7" s="22" customFormat="1" ht="21" customHeight="1" x14ac:dyDescent="0.2">
      <c r="A7" s="22" t="s">
        <v>86</v>
      </c>
      <c r="B7" s="22" t="str">
        <f>'DC Cooler Heat Released'!C9</f>
        <v>Day</v>
      </c>
      <c r="C7" s="22" t="str">
        <f>'DC Cooler Heat Released'!D9</f>
        <v>Time</v>
      </c>
      <c r="D7" s="22" t="str">
        <f>'DC Cooler Heat Released'!E9</f>
        <v>WE/WD</v>
      </c>
      <c r="E7" s="119" t="s">
        <v>93</v>
      </c>
      <c r="F7" s="119"/>
      <c r="G7" s="119"/>
    </row>
    <row r="8" spans="1:7" x14ac:dyDescent="0.2">
      <c r="A8" s="27">
        <v>1</v>
      </c>
      <c r="B8" s="27" t="str">
        <f>'DC Cooler Heat Released'!C10</f>
        <v>Wednesday</v>
      </c>
      <c r="C8" s="50">
        <f>'DC Cooler Heat Released'!D10</f>
        <v>0</v>
      </c>
      <c r="D8" s="27" t="str">
        <f>'DC Cooler Heat Released'!E10</f>
        <v>weekday</v>
      </c>
      <c r="E8" s="1">
        <f>'DC Cooler Heat Released'!F10/('DC Cooler Power '!$E$4+1)</f>
        <v>0.38250000000000001</v>
      </c>
      <c r="F8" s="1">
        <f>'DC Cooler Heat Released'!G10/('DC Cooler Power '!$F$4+1)</f>
        <v>0.36794997804220086</v>
      </c>
      <c r="G8" s="1">
        <f>'DC Cooler Heat Released'!H10/($G$4+1)</f>
        <v>0.36079595833066075</v>
      </c>
    </row>
    <row r="9" spans="1:7" x14ac:dyDescent="0.2">
      <c r="A9" s="27">
        <v>2</v>
      </c>
      <c r="B9" s="27" t="str">
        <f>'DC Cooler Heat Released'!C11</f>
        <v>Wednesday</v>
      </c>
      <c r="C9" s="50">
        <f>'DC Cooler Heat Released'!D11</f>
        <v>4.1666666666666699E-2</v>
      </c>
      <c r="D9" s="27" t="str">
        <f>'DC Cooler Heat Released'!E11</f>
        <v>weekday</v>
      </c>
      <c r="E9" s="1">
        <f>'DC Cooler Heat Released'!F11/('DC Cooler Power '!$E$4+1)</f>
        <v>0.36000000000000004</v>
      </c>
      <c r="F9" s="1">
        <f>'DC Cooler Heat Released'!G11/('DC Cooler Power '!$F$4+1)</f>
        <v>0.34630586168677729</v>
      </c>
      <c r="G9" s="1">
        <f>'DC Cooler Heat Released'!H11/($G$4+1)</f>
        <v>0.33957266666415131</v>
      </c>
    </row>
    <row r="10" spans="1:7" x14ac:dyDescent="0.2">
      <c r="A10" s="27">
        <v>3</v>
      </c>
      <c r="B10" s="27" t="str">
        <f>'DC Cooler Heat Released'!C12</f>
        <v>Wednesday</v>
      </c>
      <c r="C10" s="50">
        <f>'DC Cooler Heat Released'!D12</f>
        <v>8.3333333333333301E-2</v>
      </c>
      <c r="D10" s="27" t="str">
        <f>'DC Cooler Heat Released'!E12</f>
        <v>weekday</v>
      </c>
      <c r="E10" s="1">
        <f>'DC Cooler Heat Released'!F12/('DC Cooler Power '!$E$4+1)</f>
        <v>0.38250000000000001</v>
      </c>
      <c r="F10" s="1">
        <f>'DC Cooler Heat Released'!G12/('DC Cooler Power '!$F$4+1)</f>
        <v>0.36794997804220086</v>
      </c>
      <c r="G10" s="1">
        <f>'DC Cooler Heat Released'!H12/($G$4+1)</f>
        <v>0.36079595833066075</v>
      </c>
    </row>
    <row r="11" spans="1:7" x14ac:dyDescent="0.2">
      <c r="A11" s="27">
        <v>4</v>
      </c>
      <c r="B11" s="27" t="str">
        <f>'DC Cooler Heat Released'!C13</f>
        <v>Wednesday</v>
      </c>
      <c r="C11" s="50">
        <f>'DC Cooler Heat Released'!D13</f>
        <v>0.125</v>
      </c>
      <c r="D11" s="27" t="str">
        <f>'DC Cooler Heat Released'!E13</f>
        <v>weekday</v>
      </c>
      <c r="E11" s="1">
        <f>'DC Cooler Heat Released'!F13/('DC Cooler Power '!$E$4+1)</f>
        <v>0.40499999999999997</v>
      </c>
      <c r="F11" s="1">
        <f>'DC Cooler Heat Released'!G13/('DC Cooler Power '!$F$4+1)</f>
        <v>0.38959409439762438</v>
      </c>
      <c r="G11" s="1">
        <f>'DC Cooler Heat Released'!H13/($G$4+1)</f>
        <v>0.3820192499971703</v>
      </c>
    </row>
    <row r="12" spans="1:7" x14ac:dyDescent="0.2">
      <c r="A12" s="27">
        <v>5</v>
      </c>
      <c r="B12" s="27" t="str">
        <f>'DC Cooler Heat Released'!C14</f>
        <v>Wednesday</v>
      </c>
      <c r="C12" s="50">
        <f>'DC Cooler Heat Released'!D14</f>
        <v>0.16666666666666699</v>
      </c>
      <c r="D12" s="27" t="str">
        <f>'DC Cooler Heat Released'!E14</f>
        <v>weekday</v>
      </c>
      <c r="E12" s="1">
        <f>'DC Cooler Heat Released'!F14/('DC Cooler Power '!$E$4+1)</f>
        <v>0.46124999999999999</v>
      </c>
      <c r="F12" s="1">
        <f>'DC Cooler Heat Released'!G14/('DC Cooler Power '!$F$4+1)</f>
        <v>0.44370438528618333</v>
      </c>
      <c r="G12" s="1">
        <f>'DC Cooler Heat Released'!H14/($G$4+1)</f>
        <v>0.43507747916344386</v>
      </c>
    </row>
    <row r="13" spans="1:7" x14ac:dyDescent="0.2">
      <c r="A13" s="27">
        <v>6</v>
      </c>
      <c r="B13" s="27" t="str">
        <f>'DC Cooler Heat Released'!C15</f>
        <v>Wednesday</v>
      </c>
      <c r="C13" s="50">
        <f>'DC Cooler Heat Released'!D15</f>
        <v>0.20833333333333301</v>
      </c>
      <c r="D13" s="27" t="str">
        <f>'DC Cooler Heat Released'!E15</f>
        <v>weekday</v>
      </c>
      <c r="E13" s="1">
        <f>'DC Cooler Heat Released'!F15/('DC Cooler Power '!$E$4+1)</f>
        <v>0.49499999999999994</v>
      </c>
      <c r="F13" s="1">
        <f>'DC Cooler Heat Released'!G15/('DC Cooler Power '!$F$4+1)</f>
        <v>0.47617055981931866</v>
      </c>
      <c r="G13" s="1">
        <f>'DC Cooler Heat Released'!H15/($G$4+1)</f>
        <v>0.46691241666320799</v>
      </c>
    </row>
    <row r="14" spans="1:7" x14ac:dyDescent="0.2">
      <c r="A14" s="27">
        <v>7</v>
      </c>
      <c r="B14" s="27" t="str">
        <f>'DC Cooler Heat Released'!C16</f>
        <v>Wednesday</v>
      </c>
      <c r="C14" s="50">
        <f>'DC Cooler Heat Released'!D16</f>
        <v>0.25</v>
      </c>
      <c r="D14" s="27" t="str">
        <f>'DC Cooler Heat Released'!E16</f>
        <v>weekday</v>
      </c>
      <c r="E14" s="1">
        <f>'DC Cooler Heat Released'!F16/('DC Cooler Power '!$E$4+1)</f>
        <v>0.52874999999999994</v>
      </c>
      <c r="F14" s="1">
        <f>'DC Cooler Heat Released'!G16/('DC Cooler Power '!$F$4+1)</f>
        <v>0.50863673435245405</v>
      </c>
      <c r="G14" s="1">
        <f>'DC Cooler Heat Released'!H16/($G$4+1)</f>
        <v>0.49874735416297217</v>
      </c>
    </row>
    <row r="15" spans="1:7" x14ac:dyDescent="0.2">
      <c r="A15" s="27">
        <v>8</v>
      </c>
      <c r="B15" s="27" t="str">
        <f>'DC Cooler Heat Released'!C17</f>
        <v>Wednesday</v>
      </c>
      <c r="C15" s="50">
        <f>'DC Cooler Heat Released'!D17</f>
        <v>0.29166666666666702</v>
      </c>
      <c r="D15" s="27" t="str">
        <f>'DC Cooler Heat Released'!E17</f>
        <v>weekday</v>
      </c>
      <c r="E15" s="1">
        <f>'DC Cooler Heat Released'!F17/('DC Cooler Power '!$E$4+1)</f>
        <v>0.56249999999999989</v>
      </c>
      <c r="F15" s="1">
        <f>'DC Cooler Heat Released'!G17/('DC Cooler Power '!$F$4+1)</f>
        <v>0.54110290888558932</v>
      </c>
      <c r="G15" s="1">
        <f>'DC Cooler Heat Released'!H17/($G$4+1)</f>
        <v>0.53058229166273629</v>
      </c>
    </row>
    <row r="16" spans="1:7" x14ac:dyDescent="0.2">
      <c r="A16" s="27">
        <v>9</v>
      </c>
      <c r="B16" s="27" t="str">
        <f>'DC Cooler Heat Released'!C18</f>
        <v>Wednesday</v>
      </c>
      <c r="C16" s="50">
        <f>'DC Cooler Heat Released'!D18</f>
        <v>0.33333333333333398</v>
      </c>
      <c r="D16" s="27" t="str">
        <f>'DC Cooler Heat Released'!E18</f>
        <v>weekday</v>
      </c>
      <c r="E16" s="1">
        <f>'DC Cooler Heat Released'!F18/('DC Cooler Power '!$E$4+1)</f>
        <v>0.59624999999999984</v>
      </c>
      <c r="F16" s="1">
        <f>'DC Cooler Heat Released'!G18/('DC Cooler Power '!$F$4+1)</f>
        <v>0.5735690834187247</v>
      </c>
      <c r="G16" s="1">
        <f>'DC Cooler Heat Released'!H18/($G$4+1)</f>
        <v>0.56241722916250048</v>
      </c>
    </row>
    <row r="17" spans="1:7" x14ac:dyDescent="0.2">
      <c r="A17" s="27">
        <v>10</v>
      </c>
      <c r="B17" s="27" t="str">
        <f>'DC Cooler Heat Released'!C19</f>
        <v>Wednesday</v>
      </c>
      <c r="C17" s="50">
        <f>'DC Cooler Heat Released'!D19</f>
        <v>0.375</v>
      </c>
      <c r="D17" s="27" t="str">
        <f>'DC Cooler Heat Released'!E19</f>
        <v>weekday</v>
      </c>
      <c r="E17" s="1">
        <f>'DC Cooler Heat Released'!F19/('DC Cooler Power '!$E$4+1)</f>
        <v>0.62999999999999978</v>
      </c>
      <c r="F17" s="1">
        <f>'DC Cooler Heat Released'!G19/('DC Cooler Power '!$F$4+1)</f>
        <v>0.60603525795186008</v>
      </c>
      <c r="G17" s="1">
        <f>'DC Cooler Heat Released'!H19/($G$4+1)</f>
        <v>0.59425216666226466</v>
      </c>
    </row>
    <row r="18" spans="1:7" x14ac:dyDescent="0.2">
      <c r="A18" s="27">
        <v>11</v>
      </c>
      <c r="B18" s="27" t="str">
        <f>'DC Cooler Heat Released'!C20</f>
        <v>Wednesday</v>
      </c>
      <c r="C18" s="50">
        <f>'DC Cooler Heat Released'!D20</f>
        <v>0.41666666666666702</v>
      </c>
      <c r="D18" s="27" t="str">
        <f>'DC Cooler Heat Released'!E20</f>
        <v>weekday</v>
      </c>
      <c r="E18" s="1">
        <f>'DC Cooler Heat Released'!F20/('DC Cooler Power '!$E$4+1)</f>
        <v>0.66374999999999984</v>
      </c>
      <c r="F18" s="1">
        <f>'DC Cooler Heat Released'!G20/('DC Cooler Power '!$F$4+1)</f>
        <v>0.63850143248499536</v>
      </c>
      <c r="G18" s="1">
        <f>'DC Cooler Heat Released'!H20/($G$4+1)</f>
        <v>0.62608710416202884</v>
      </c>
    </row>
    <row r="19" spans="1:7" x14ac:dyDescent="0.2">
      <c r="A19" s="27">
        <v>12</v>
      </c>
      <c r="B19" s="27" t="str">
        <f>'DC Cooler Heat Released'!C21</f>
        <v>Wednesday</v>
      </c>
      <c r="C19" s="50">
        <f>'DC Cooler Heat Released'!D21</f>
        <v>0.45833333333333398</v>
      </c>
      <c r="D19" s="27" t="str">
        <f>'DC Cooler Heat Released'!E21</f>
        <v>weekday</v>
      </c>
      <c r="E19" s="1">
        <f>'DC Cooler Heat Released'!F21/('DC Cooler Power '!$E$4+1)</f>
        <v>0.69749999999999979</v>
      </c>
      <c r="F19" s="1">
        <f>'DC Cooler Heat Released'!G21/('DC Cooler Power '!$F$4+1)</f>
        <v>0.67096760701813074</v>
      </c>
      <c r="G19" s="1">
        <f>'DC Cooler Heat Released'!H21/($G$4+1)</f>
        <v>0.65792204166179302</v>
      </c>
    </row>
    <row r="20" spans="1:7" x14ac:dyDescent="0.2">
      <c r="A20" s="27">
        <v>13</v>
      </c>
      <c r="B20" s="27" t="str">
        <f>'DC Cooler Heat Released'!C22</f>
        <v>Wednesday</v>
      </c>
      <c r="C20" s="50">
        <f>'DC Cooler Heat Released'!D22</f>
        <v>0.5</v>
      </c>
      <c r="D20" s="27" t="str">
        <f>'DC Cooler Heat Released'!E22</f>
        <v>weekday</v>
      </c>
      <c r="E20" s="1">
        <f>'DC Cooler Heat Released'!F22/('DC Cooler Power '!$E$4+1)</f>
        <v>0.73124999999999996</v>
      </c>
      <c r="F20" s="1">
        <f>'DC Cooler Heat Released'!G22/('DC Cooler Power '!$F$4+1)</f>
        <v>0.70343378155126635</v>
      </c>
      <c r="G20" s="1">
        <f>'DC Cooler Heat Released'!H22/($G$4+1)</f>
        <v>0.68975697916155743</v>
      </c>
    </row>
    <row r="21" spans="1:7" x14ac:dyDescent="0.2">
      <c r="A21" s="27">
        <v>14</v>
      </c>
      <c r="B21" s="27" t="str">
        <f>'DC Cooler Heat Released'!C23</f>
        <v>Wednesday</v>
      </c>
      <c r="C21" s="50">
        <f>'DC Cooler Heat Released'!D23</f>
        <v>0.54166666666666696</v>
      </c>
      <c r="D21" s="27" t="str">
        <f>'DC Cooler Heat Released'!E23</f>
        <v>weekday</v>
      </c>
      <c r="E21" s="1">
        <f>'DC Cooler Heat Released'!F23/('DC Cooler Power '!$E$4+1)</f>
        <v>0.76500000000000001</v>
      </c>
      <c r="F21" s="1">
        <f>'DC Cooler Heat Released'!G23/('DC Cooler Power '!$F$4+1)</f>
        <v>0.73589995608440173</v>
      </c>
      <c r="G21" s="1">
        <f>'DC Cooler Heat Released'!H23/($G$4+1)</f>
        <v>0.7215919166613215</v>
      </c>
    </row>
    <row r="22" spans="1:7" x14ac:dyDescent="0.2">
      <c r="A22" s="27">
        <v>15</v>
      </c>
      <c r="B22" s="27" t="str">
        <f>'DC Cooler Heat Released'!C24</f>
        <v>Wednesday</v>
      </c>
      <c r="C22" s="50">
        <f>'DC Cooler Heat Released'!D24</f>
        <v>0.58333333333333404</v>
      </c>
      <c r="D22" s="27" t="str">
        <f>'DC Cooler Heat Released'!E24</f>
        <v>weekday</v>
      </c>
      <c r="E22" s="1">
        <f>'DC Cooler Heat Released'!F24/('DC Cooler Power '!$E$4+1)</f>
        <v>0.74249999999999994</v>
      </c>
      <c r="F22" s="1">
        <f>'DC Cooler Heat Released'!G24/('DC Cooler Power '!$F$4+1)</f>
        <v>0.71425583972897799</v>
      </c>
      <c r="G22" s="1">
        <f>'DC Cooler Heat Released'!H24/($G$4+1)</f>
        <v>0.70036862499481201</v>
      </c>
    </row>
    <row r="23" spans="1:7" x14ac:dyDescent="0.2">
      <c r="A23" s="27">
        <v>16</v>
      </c>
      <c r="B23" s="27" t="str">
        <f>'DC Cooler Heat Released'!C25</f>
        <v>Wednesday</v>
      </c>
      <c r="C23" s="50">
        <f>'DC Cooler Heat Released'!D25</f>
        <v>0.625</v>
      </c>
      <c r="D23" s="27" t="str">
        <f>'DC Cooler Heat Released'!E25</f>
        <v>weekday</v>
      </c>
      <c r="E23" s="1">
        <f>'DC Cooler Heat Released'!F25/('DC Cooler Power '!$E$4+1)</f>
        <v>0.77249999999999996</v>
      </c>
      <c r="F23" s="1">
        <f>'DC Cooler Heat Released'!G25/('DC Cooler Power '!$F$4+1)</f>
        <v>0.74311466153620942</v>
      </c>
      <c r="G23" s="1">
        <f>'DC Cooler Heat Released'!H25/($G$4+1)</f>
        <v>0.72866634721682466</v>
      </c>
    </row>
    <row r="24" spans="1:7" x14ac:dyDescent="0.2">
      <c r="A24" s="27">
        <v>17</v>
      </c>
      <c r="B24" s="27" t="str">
        <f>'DC Cooler Heat Released'!C26</f>
        <v>Wednesday</v>
      </c>
      <c r="C24" s="50">
        <f>'DC Cooler Heat Released'!D26</f>
        <v>0.66666666666666696</v>
      </c>
      <c r="D24" s="27" t="str">
        <f>'DC Cooler Heat Released'!E26</f>
        <v>weekday</v>
      </c>
      <c r="E24" s="1">
        <f>'DC Cooler Heat Released'!F26/('DC Cooler Power '!$E$4+1)</f>
        <v>0.87750000000000006</v>
      </c>
      <c r="F24" s="1">
        <f>'DC Cooler Heat Released'!G26/('DC Cooler Power '!$F$4+1)</f>
        <v>0.84412053786151953</v>
      </c>
      <c r="G24" s="1">
        <f>'DC Cooler Heat Released'!H26/($G$4+1)</f>
        <v>0.82770837499386885</v>
      </c>
    </row>
    <row r="25" spans="1:7" x14ac:dyDescent="0.2">
      <c r="A25" s="27">
        <v>18</v>
      </c>
      <c r="B25" s="27" t="str">
        <f>'DC Cooler Heat Released'!C27</f>
        <v>Wednesday</v>
      </c>
      <c r="C25" s="50">
        <f>'DC Cooler Heat Released'!D27</f>
        <v>0.70833333333333404</v>
      </c>
      <c r="D25" s="27" t="str">
        <f>'DC Cooler Heat Released'!E27</f>
        <v>weekday</v>
      </c>
      <c r="E25" s="1">
        <f>'DC Cooler Heat Released'!F27/('DC Cooler Power '!$E$4+1)</f>
        <v>0.85499999999999998</v>
      </c>
      <c r="F25" s="1">
        <f>'DC Cooler Heat Released'!G27/('DC Cooler Power '!$F$4+1)</f>
        <v>0.8224764215060959</v>
      </c>
      <c r="G25" s="1">
        <f>'DC Cooler Heat Released'!H27/($G$4+1)</f>
        <v>0.80648508332735935</v>
      </c>
    </row>
    <row r="26" spans="1:7" x14ac:dyDescent="0.2">
      <c r="A26" s="27">
        <v>19</v>
      </c>
      <c r="B26" s="27" t="str">
        <f>'DC Cooler Heat Released'!C28</f>
        <v>Wednesday</v>
      </c>
      <c r="C26" s="50">
        <f>'DC Cooler Heat Released'!D28</f>
        <v>0.750000000000001</v>
      </c>
      <c r="D26" s="27" t="str">
        <f>'DC Cooler Heat Released'!E28</f>
        <v>weekday</v>
      </c>
      <c r="E26" s="1">
        <f>'DC Cooler Heat Released'!F28/('DC Cooler Power '!$E$4+1)</f>
        <v>0.89999999999999991</v>
      </c>
      <c r="F26" s="1">
        <f>'DC Cooler Heat Released'!G28/('DC Cooler Power '!$F$4+1)</f>
        <v>0.86576465421694304</v>
      </c>
      <c r="G26" s="1">
        <f>'DC Cooler Heat Released'!H28/($G$4+1)</f>
        <v>0.84893166666037834</v>
      </c>
    </row>
    <row r="27" spans="1:7" x14ac:dyDescent="0.2">
      <c r="A27" s="27">
        <v>20</v>
      </c>
      <c r="B27" s="27" t="str">
        <f>'DC Cooler Heat Released'!C29</f>
        <v>Wednesday</v>
      </c>
      <c r="C27" s="50">
        <f>'DC Cooler Heat Released'!D29</f>
        <v>0.79166666666666696</v>
      </c>
      <c r="D27" s="27" t="str">
        <f>'DC Cooler Heat Released'!E29</f>
        <v>weekday</v>
      </c>
      <c r="E27" s="1">
        <f>'DC Cooler Heat Released'!F29/('DC Cooler Power '!$E$4+1)</f>
        <v>0.85499999999999998</v>
      </c>
      <c r="F27" s="1">
        <f>'DC Cooler Heat Released'!G29/('DC Cooler Power '!$F$4+1)</f>
        <v>0.8224764215060959</v>
      </c>
      <c r="G27" s="1">
        <f>'DC Cooler Heat Released'!H29/($G$4+1)</f>
        <v>0.80648508332735935</v>
      </c>
    </row>
    <row r="28" spans="1:7" x14ac:dyDescent="0.2">
      <c r="A28" s="27">
        <v>21</v>
      </c>
      <c r="B28" s="27" t="str">
        <f>'DC Cooler Heat Released'!C30</f>
        <v>Wednesday</v>
      </c>
      <c r="C28" s="50">
        <f>'DC Cooler Heat Released'!D30</f>
        <v>0.83333333333333404</v>
      </c>
      <c r="D28" s="27" t="str">
        <f>'DC Cooler Heat Released'!E30</f>
        <v>weekday</v>
      </c>
      <c r="E28" s="1">
        <f>'DC Cooler Heat Released'!F30/('DC Cooler Power '!$E$4+1)</f>
        <v>0.92249999999999999</v>
      </c>
      <c r="F28" s="1">
        <f>'DC Cooler Heat Released'!G30/('DC Cooler Power '!$F$4+1)</f>
        <v>0.88740877057236667</v>
      </c>
      <c r="G28" s="1">
        <f>'DC Cooler Heat Released'!H30/($G$4+1)</f>
        <v>0.87015495832688772</v>
      </c>
    </row>
    <row r="29" spans="1:7" x14ac:dyDescent="0.2">
      <c r="A29" s="27">
        <v>22</v>
      </c>
      <c r="B29" s="27" t="str">
        <f>'DC Cooler Heat Released'!C31</f>
        <v>Wednesday</v>
      </c>
      <c r="C29" s="50">
        <f>'DC Cooler Heat Released'!D31</f>
        <v>0.875000000000001</v>
      </c>
      <c r="D29" s="27" t="str">
        <f>'DC Cooler Heat Released'!E31</f>
        <v>weekday</v>
      </c>
      <c r="E29" s="1">
        <f>'DC Cooler Heat Released'!F31/('DC Cooler Power '!$E$4+1)</f>
        <v>0.80999999999999994</v>
      </c>
      <c r="F29" s="1">
        <f>'DC Cooler Heat Released'!G31/('DC Cooler Power '!$F$4+1)</f>
        <v>0.77918818879524876</v>
      </c>
      <c r="G29" s="1">
        <f>'DC Cooler Heat Released'!H31/($G$4+1)</f>
        <v>0.76403849999434048</v>
      </c>
    </row>
    <row r="30" spans="1:7" x14ac:dyDescent="0.2">
      <c r="A30" s="27">
        <v>23</v>
      </c>
      <c r="B30" s="27" t="str">
        <f>'DC Cooler Heat Released'!C32</f>
        <v>Wednesday</v>
      </c>
      <c r="C30" s="50">
        <f>'DC Cooler Heat Released'!D32</f>
        <v>0.91666666666666696</v>
      </c>
      <c r="D30" s="27" t="str">
        <f>'DC Cooler Heat Released'!E32</f>
        <v>weekday</v>
      </c>
      <c r="E30" s="1">
        <f>'DC Cooler Heat Released'!F32/('DC Cooler Power '!$E$4+1)</f>
        <v>0.69749999999999979</v>
      </c>
      <c r="F30" s="1">
        <f>'DC Cooler Heat Released'!G32/('DC Cooler Power '!$F$4+1)</f>
        <v>0.67096760701813074</v>
      </c>
      <c r="G30" s="1">
        <f>'DC Cooler Heat Released'!H32/($G$4+1)</f>
        <v>0.65792204166179302</v>
      </c>
    </row>
    <row r="31" spans="1:7" x14ac:dyDescent="0.2">
      <c r="A31" s="27">
        <v>24</v>
      </c>
      <c r="B31" s="27" t="str">
        <f>'DC Cooler Heat Released'!C33</f>
        <v>Wednesday</v>
      </c>
      <c r="C31" s="50">
        <f>'DC Cooler Heat Released'!D33</f>
        <v>0.95833333333333404</v>
      </c>
      <c r="D31" s="27" t="str">
        <f>'DC Cooler Heat Released'!E33</f>
        <v>weekday</v>
      </c>
      <c r="E31" s="1">
        <f>'DC Cooler Heat Released'!F33/('DC Cooler Power '!$E$4+1)</f>
        <v>0.58499999999999985</v>
      </c>
      <c r="F31" s="1">
        <f>'DC Cooler Heat Released'!G33/('DC Cooler Power '!$F$4+1)</f>
        <v>0.56274702524101294</v>
      </c>
      <c r="G31" s="1">
        <f>'DC Cooler Heat Released'!H33/($G$4+1)</f>
        <v>0.55180558332924579</v>
      </c>
    </row>
    <row r="32" spans="1:7" x14ac:dyDescent="0.2">
      <c r="A32" s="27">
        <v>25</v>
      </c>
      <c r="B32" s="27" t="str">
        <f>'DC Cooler Heat Released'!C34</f>
        <v>Thursday</v>
      </c>
      <c r="C32" s="50">
        <f>'DC Cooler Heat Released'!D34</f>
        <v>1</v>
      </c>
      <c r="D32" s="27" t="str">
        <f>'DC Cooler Heat Released'!E34</f>
        <v>weekday</v>
      </c>
      <c r="E32" s="1">
        <f>'DC Cooler Heat Released'!F34/('DC Cooler Power '!$E$4+1)</f>
        <v>0.38250000000000001</v>
      </c>
      <c r="F32" s="1">
        <f>'DC Cooler Heat Released'!G34/('DC Cooler Power '!$F$4+1)</f>
        <v>0.36794997804220086</v>
      </c>
      <c r="G32" s="1">
        <f>'DC Cooler Heat Released'!H34/($G$4+1)</f>
        <v>0.36079595833066075</v>
      </c>
    </row>
    <row r="33" spans="1:7" x14ac:dyDescent="0.2">
      <c r="A33" s="27">
        <v>26</v>
      </c>
      <c r="B33" s="27" t="str">
        <f>'DC Cooler Heat Released'!C35</f>
        <v>Thursday</v>
      </c>
      <c r="C33" s="50">
        <f>'DC Cooler Heat Released'!D35</f>
        <v>1.0416666666666701</v>
      </c>
      <c r="D33" s="27" t="str">
        <f>'DC Cooler Heat Released'!E35</f>
        <v>weekday</v>
      </c>
      <c r="E33" s="1">
        <f>'DC Cooler Heat Released'!F35/('DC Cooler Power '!$E$4+1)</f>
        <v>0.36000000000000004</v>
      </c>
      <c r="F33" s="1">
        <f>'DC Cooler Heat Released'!G35/('DC Cooler Power '!$F$4+1)</f>
        <v>0.34630586168677729</v>
      </c>
      <c r="G33" s="1">
        <f>'DC Cooler Heat Released'!H35/($G$4+1)</f>
        <v>0.33957266666415131</v>
      </c>
    </row>
    <row r="34" spans="1:7" x14ac:dyDescent="0.2">
      <c r="A34" s="27">
        <v>27</v>
      </c>
      <c r="B34" s="27" t="str">
        <f>'DC Cooler Heat Released'!C36</f>
        <v>Thursday</v>
      </c>
      <c r="C34" s="50">
        <f>'DC Cooler Heat Released'!D36</f>
        <v>1.0833333333333299</v>
      </c>
      <c r="D34" s="27" t="str">
        <f>'DC Cooler Heat Released'!E36</f>
        <v>weekday</v>
      </c>
      <c r="E34" s="1">
        <f>'DC Cooler Heat Released'!F36/('DC Cooler Power '!$E$4+1)</f>
        <v>0.38700000000000001</v>
      </c>
      <c r="F34" s="1">
        <f>'DC Cooler Heat Released'!G36/('DC Cooler Power '!$F$4+1)</f>
        <v>0.3722788013132855</v>
      </c>
      <c r="G34" s="1">
        <f>'DC Cooler Heat Released'!H36/($G$4+1)</f>
        <v>0.36504061666396265</v>
      </c>
    </row>
    <row r="35" spans="1:7" x14ac:dyDescent="0.2">
      <c r="A35" s="27">
        <v>28</v>
      </c>
      <c r="B35" s="27" t="str">
        <f>'DC Cooler Heat Released'!C37</f>
        <v>Thursday</v>
      </c>
      <c r="C35" s="50">
        <f>'DC Cooler Heat Released'!D37</f>
        <v>1.125</v>
      </c>
      <c r="D35" s="27" t="str">
        <f>'DC Cooler Heat Released'!E37</f>
        <v>weekday</v>
      </c>
      <c r="E35" s="1">
        <f>'DC Cooler Heat Released'!F37/('DC Cooler Power '!$E$4+1)</f>
        <v>0.40499999999999997</v>
      </c>
      <c r="F35" s="1">
        <f>'DC Cooler Heat Released'!G37/('DC Cooler Power '!$F$4+1)</f>
        <v>0.38959409439762438</v>
      </c>
      <c r="G35" s="1">
        <f>'DC Cooler Heat Released'!H37/($G$4+1)</f>
        <v>0.3820192499971703</v>
      </c>
    </row>
    <row r="36" spans="1:7" x14ac:dyDescent="0.2">
      <c r="A36" s="27">
        <v>29</v>
      </c>
      <c r="B36" s="27" t="str">
        <f>'DC Cooler Heat Released'!C38</f>
        <v>Thursday</v>
      </c>
      <c r="C36" s="50">
        <f>'DC Cooler Heat Released'!D38</f>
        <v>1.1666666666666701</v>
      </c>
      <c r="D36" s="27" t="str">
        <f>'DC Cooler Heat Released'!E38</f>
        <v>weekday</v>
      </c>
      <c r="E36" s="1">
        <f>'DC Cooler Heat Released'!F38/('DC Cooler Power '!$E$4+1)</f>
        <v>0.44678571428571429</v>
      </c>
      <c r="F36" s="1">
        <f>'DC Cooler Heat Released'!G38/('DC Cooler Power '!$F$4+1)</f>
        <v>0.4297903104862682</v>
      </c>
      <c r="G36" s="1">
        <f>'DC Cooler Heat Released'!H38/($G$4+1)</f>
        <v>0.42143393452068784</v>
      </c>
    </row>
    <row r="37" spans="1:7" x14ac:dyDescent="0.2">
      <c r="A37" s="27">
        <v>30</v>
      </c>
      <c r="B37" s="27" t="str">
        <f>'DC Cooler Heat Released'!C39</f>
        <v>Thursday</v>
      </c>
      <c r="C37" s="50">
        <f>'DC Cooler Heat Released'!D39</f>
        <v>1.2083333333333299</v>
      </c>
      <c r="D37" s="27" t="str">
        <f>'DC Cooler Heat Released'!E39</f>
        <v>weekday</v>
      </c>
      <c r="E37" s="1">
        <f>'DC Cooler Heat Released'!F39/('DC Cooler Power '!$E$4+1)</f>
        <v>0.47571428571428576</v>
      </c>
      <c r="F37" s="1">
        <f>'DC Cooler Heat Released'!G39/('DC Cooler Power '!$F$4+1)</f>
        <v>0.45761846008609852</v>
      </c>
      <c r="G37" s="1">
        <f>'DC Cooler Heat Released'!H39/($G$4+1)</f>
        <v>0.44872102380619994</v>
      </c>
    </row>
    <row r="38" spans="1:7" x14ac:dyDescent="0.2">
      <c r="A38" s="27">
        <v>31</v>
      </c>
      <c r="B38" s="27" t="str">
        <f>'DC Cooler Heat Released'!C40</f>
        <v>Thursday</v>
      </c>
      <c r="C38" s="50">
        <f>'DC Cooler Heat Released'!D40</f>
        <v>1.25</v>
      </c>
      <c r="D38" s="27" t="str">
        <f>'DC Cooler Heat Released'!E40</f>
        <v>weekday</v>
      </c>
      <c r="E38" s="1">
        <f>'DC Cooler Heat Released'!F40/('DC Cooler Power '!$E$4+1)</f>
        <v>0.50464285714285706</v>
      </c>
      <c r="F38" s="1">
        <f>'DC Cooler Heat Released'!G40/('DC Cooler Power '!$F$4+1)</f>
        <v>0.48544660968592884</v>
      </c>
      <c r="G38" s="1">
        <f>'DC Cooler Heat Released'!H40/($G$4+1)</f>
        <v>0.47600811309171209</v>
      </c>
    </row>
    <row r="39" spans="1:7" x14ac:dyDescent="0.2">
      <c r="A39" s="27">
        <v>32</v>
      </c>
      <c r="B39" s="27" t="str">
        <f>'DC Cooler Heat Released'!C41</f>
        <v>Thursday</v>
      </c>
      <c r="C39" s="50">
        <f>'DC Cooler Heat Released'!D41</f>
        <v>1.2916666666666701</v>
      </c>
      <c r="D39" s="27" t="str">
        <f>'DC Cooler Heat Released'!E41</f>
        <v>weekday</v>
      </c>
      <c r="E39" s="1">
        <f>'DC Cooler Heat Released'!F41/('DC Cooler Power '!$E$4+1)</f>
        <v>0.53357142857142859</v>
      </c>
      <c r="F39" s="1">
        <f>'DC Cooler Heat Released'!G41/('DC Cooler Power '!$F$4+1)</f>
        <v>0.51327475928575916</v>
      </c>
      <c r="G39" s="1">
        <f>'DC Cooler Heat Released'!H41/($G$4+1)</f>
        <v>0.50329520237722425</v>
      </c>
    </row>
    <row r="40" spans="1:7" x14ac:dyDescent="0.2">
      <c r="A40" s="27">
        <v>33</v>
      </c>
      <c r="B40" s="27" t="str">
        <f>'DC Cooler Heat Released'!C42</f>
        <v>Thursday</v>
      </c>
      <c r="C40" s="50">
        <f>'DC Cooler Heat Released'!D42</f>
        <v>1.3333333333333299</v>
      </c>
      <c r="D40" s="27" t="str">
        <f>'DC Cooler Heat Released'!E42</f>
        <v>weekday</v>
      </c>
      <c r="E40" s="1">
        <f>'DC Cooler Heat Released'!F42/('DC Cooler Power '!$E$4+1)</f>
        <v>0.56249999999999989</v>
      </c>
      <c r="F40" s="1">
        <f>'DC Cooler Heat Released'!G42/('DC Cooler Power '!$F$4+1)</f>
        <v>0.54110290888558943</v>
      </c>
      <c r="G40" s="1">
        <f>'DC Cooler Heat Released'!H42/($G$4+1)</f>
        <v>0.5305822916627364</v>
      </c>
    </row>
    <row r="41" spans="1:7" x14ac:dyDescent="0.2">
      <c r="A41" s="27">
        <v>34</v>
      </c>
      <c r="B41" s="27" t="str">
        <f>'DC Cooler Heat Released'!C43</f>
        <v>Thursday</v>
      </c>
      <c r="C41" s="50">
        <f>'DC Cooler Heat Released'!D43</f>
        <v>1.375</v>
      </c>
      <c r="D41" s="27" t="str">
        <f>'DC Cooler Heat Released'!E43</f>
        <v>weekday</v>
      </c>
      <c r="E41" s="1">
        <f>'DC Cooler Heat Released'!F43/('DC Cooler Power '!$E$4+1)</f>
        <v>0.59142857142857141</v>
      </c>
      <c r="F41" s="1">
        <f>'DC Cooler Heat Released'!G43/('DC Cooler Power '!$F$4+1)</f>
        <v>0.56893105848541969</v>
      </c>
      <c r="G41" s="1">
        <f>'DC Cooler Heat Released'!H43/($G$4+1)</f>
        <v>0.55786938094824856</v>
      </c>
    </row>
    <row r="42" spans="1:7" x14ac:dyDescent="0.2">
      <c r="A42" s="27">
        <v>35</v>
      </c>
      <c r="B42" s="27" t="str">
        <f>'DC Cooler Heat Released'!C44</f>
        <v>Thursday</v>
      </c>
      <c r="C42" s="50">
        <f>'DC Cooler Heat Released'!D44</f>
        <v>1.4166666666666701</v>
      </c>
      <c r="D42" s="27" t="str">
        <f>'DC Cooler Heat Released'!E44</f>
        <v>weekday</v>
      </c>
      <c r="E42" s="1">
        <f>'DC Cooler Heat Released'!F44/('DC Cooler Power '!$E$4+1)</f>
        <v>0.62035714285714283</v>
      </c>
      <c r="F42" s="1">
        <f>'DC Cooler Heat Released'!G44/('DC Cooler Power '!$F$4+1)</f>
        <v>0.59675920808525007</v>
      </c>
      <c r="G42" s="1">
        <f>'DC Cooler Heat Released'!H44/($G$4+1)</f>
        <v>0.58515647023376072</v>
      </c>
    </row>
    <row r="43" spans="1:7" x14ac:dyDescent="0.2">
      <c r="A43" s="27">
        <v>36</v>
      </c>
      <c r="B43" s="27" t="str">
        <f>'DC Cooler Heat Released'!C45</f>
        <v>Thursday</v>
      </c>
      <c r="C43" s="50">
        <f>'DC Cooler Heat Released'!D45</f>
        <v>1.4583333333333299</v>
      </c>
      <c r="D43" s="27" t="str">
        <f>'DC Cooler Heat Released'!E45</f>
        <v>weekday</v>
      </c>
      <c r="E43" s="1">
        <f>'DC Cooler Heat Released'!F45/('DC Cooler Power '!$E$4+1)</f>
        <v>0.64928571428571424</v>
      </c>
      <c r="F43" s="1">
        <f>'DC Cooler Heat Released'!G45/('DC Cooler Power '!$F$4+1)</f>
        <v>0.62458735768508045</v>
      </c>
      <c r="G43" s="1">
        <f>'DC Cooler Heat Released'!H45/($G$4+1)</f>
        <v>0.61244355951927287</v>
      </c>
    </row>
    <row r="44" spans="1:7" x14ac:dyDescent="0.2">
      <c r="A44" s="27">
        <v>37</v>
      </c>
      <c r="B44" s="27" t="str">
        <f>'DC Cooler Heat Released'!C46</f>
        <v>Thursday</v>
      </c>
      <c r="C44" s="50">
        <f>'DC Cooler Heat Released'!D46</f>
        <v>1.5</v>
      </c>
      <c r="D44" s="27" t="str">
        <f>'DC Cooler Heat Released'!E46</f>
        <v>weekday</v>
      </c>
      <c r="E44" s="1">
        <f>'DC Cooler Heat Released'!F46/('DC Cooler Power '!$E$4+1)</f>
        <v>0.67821428571428566</v>
      </c>
      <c r="F44" s="1">
        <f>'DC Cooler Heat Released'!G46/('DC Cooler Power '!$F$4+1)</f>
        <v>0.6524155072849106</v>
      </c>
      <c r="G44" s="1">
        <f>'DC Cooler Heat Released'!H46/($G$4+1)</f>
        <v>0.63973064880478503</v>
      </c>
    </row>
    <row r="45" spans="1:7" x14ac:dyDescent="0.2">
      <c r="A45" s="27">
        <v>38</v>
      </c>
      <c r="B45" s="27" t="str">
        <f>'DC Cooler Heat Released'!C47</f>
        <v>Thursday</v>
      </c>
      <c r="C45" s="50">
        <f>'DC Cooler Heat Released'!D47</f>
        <v>1.5416666666666701</v>
      </c>
      <c r="D45" s="27" t="str">
        <f>'DC Cooler Heat Released'!E47</f>
        <v>weekday</v>
      </c>
      <c r="E45" s="1">
        <f>'DC Cooler Heat Released'!F47/('DC Cooler Power '!$E$4+1)</f>
        <v>0.70714285714285707</v>
      </c>
      <c r="F45" s="1">
        <f>'DC Cooler Heat Released'!G47/('DC Cooler Power '!$F$4+1)</f>
        <v>0.68024365688474109</v>
      </c>
      <c r="G45" s="1">
        <f>'DC Cooler Heat Released'!H47/($G$4+1)</f>
        <v>0.66701773809029719</v>
      </c>
    </row>
    <row r="46" spans="1:7" x14ac:dyDescent="0.2">
      <c r="A46" s="27">
        <v>39</v>
      </c>
      <c r="B46" s="27" t="str">
        <f>'DC Cooler Heat Released'!C48</f>
        <v>Thursday</v>
      </c>
      <c r="C46" s="50">
        <f>'DC Cooler Heat Released'!D48</f>
        <v>1.5833333333333299</v>
      </c>
      <c r="D46" s="27" t="str">
        <f>'DC Cooler Heat Released'!E48</f>
        <v>weekday</v>
      </c>
      <c r="E46" s="1">
        <f>'DC Cooler Heat Released'!F48/('DC Cooler Power '!$E$4+1)</f>
        <v>0.7360714285714286</v>
      </c>
      <c r="F46" s="1">
        <f>'DC Cooler Heat Released'!G48/('DC Cooler Power '!$F$4+1)</f>
        <v>0.70807180648457124</v>
      </c>
      <c r="G46" s="1">
        <f>'DC Cooler Heat Released'!H48/($G$4+1)</f>
        <v>0.69430482737580934</v>
      </c>
    </row>
    <row r="47" spans="1:7" x14ac:dyDescent="0.2">
      <c r="A47" s="27">
        <v>40</v>
      </c>
      <c r="B47" s="27" t="str">
        <f>'DC Cooler Heat Released'!C49</f>
        <v>Thursday</v>
      </c>
      <c r="C47" s="50">
        <f>'DC Cooler Heat Released'!D49</f>
        <v>1.625</v>
      </c>
      <c r="D47" s="27" t="str">
        <f>'DC Cooler Heat Released'!E49</f>
        <v>weekday</v>
      </c>
      <c r="E47" s="1">
        <f>'DC Cooler Heat Released'!F49/('DC Cooler Power '!$E$4+1)</f>
        <v>0.76500000000000001</v>
      </c>
      <c r="F47" s="1">
        <f>'DC Cooler Heat Released'!G49/('DC Cooler Power '!$F$4+1)</f>
        <v>0.73589995608440173</v>
      </c>
      <c r="G47" s="1">
        <f>'DC Cooler Heat Released'!H49/($G$4+1)</f>
        <v>0.7215919166613215</v>
      </c>
    </row>
    <row r="48" spans="1:7" x14ac:dyDescent="0.2">
      <c r="A48" s="27">
        <v>41</v>
      </c>
      <c r="B48" s="27" t="str">
        <f>'DC Cooler Heat Released'!C50</f>
        <v>Thursday</v>
      </c>
      <c r="C48" s="50">
        <f>'DC Cooler Heat Released'!D50</f>
        <v>1.6666666666666701</v>
      </c>
      <c r="D48" s="27" t="str">
        <f>'DC Cooler Heat Released'!E50</f>
        <v>weekday</v>
      </c>
      <c r="E48" s="1">
        <f>'DC Cooler Heat Released'!F50/('DC Cooler Power '!$E$4+1)</f>
        <v>0.74249999999999994</v>
      </c>
      <c r="F48" s="1">
        <f>'DC Cooler Heat Released'!G50/('DC Cooler Power '!$F$4+1)</f>
        <v>0.71425583972897799</v>
      </c>
      <c r="G48" s="1">
        <f>'DC Cooler Heat Released'!H50/($G$4+1)</f>
        <v>0.70036862499481201</v>
      </c>
    </row>
    <row r="49" spans="1:7" x14ac:dyDescent="0.2">
      <c r="A49" s="27">
        <v>42</v>
      </c>
      <c r="B49" s="27" t="str">
        <f>'DC Cooler Heat Released'!C51</f>
        <v>Thursday</v>
      </c>
      <c r="C49" s="50">
        <f>'DC Cooler Heat Released'!D51</f>
        <v>1.7083333333333299</v>
      </c>
      <c r="D49" s="27" t="str">
        <f>'DC Cooler Heat Released'!E51</f>
        <v>weekday</v>
      </c>
      <c r="E49" s="1">
        <f>'DC Cooler Heat Released'!F51/('DC Cooler Power '!$E$4+1)</f>
        <v>0.78750000000000009</v>
      </c>
      <c r="F49" s="1">
        <f>'DC Cooler Heat Released'!G51/('DC Cooler Power '!$F$4+1)</f>
        <v>0.75754407243982524</v>
      </c>
      <c r="G49" s="1">
        <f>'DC Cooler Heat Released'!H51/($G$4+1)</f>
        <v>0.7428152083278311</v>
      </c>
    </row>
    <row r="50" spans="1:7" x14ac:dyDescent="0.2">
      <c r="A50" s="27">
        <v>43</v>
      </c>
      <c r="B50" s="27" t="str">
        <f>'DC Cooler Heat Released'!C52</f>
        <v>Thursday</v>
      </c>
      <c r="C50" s="50">
        <f>'DC Cooler Heat Released'!D52</f>
        <v>1.75</v>
      </c>
      <c r="D50" s="27" t="str">
        <f>'DC Cooler Heat Released'!E52</f>
        <v>weekday</v>
      </c>
      <c r="E50" s="1">
        <f>'DC Cooler Heat Released'!F52/('DC Cooler Power '!$E$4+1)</f>
        <v>0.83250000000000002</v>
      </c>
      <c r="F50" s="1">
        <f>'DC Cooler Heat Released'!G52/('DC Cooler Power '!$F$4+1)</f>
        <v>0.80083230515067239</v>
      </c>
      <c r="G50" s="1">
        <f>'DC Cooler Heat Released'!H52/($G$4+1)</f>
        <v>0.78526179166084997</v>
      </c>
    </row>
    <row r="51" spans="1:7" x14ac:dyDescent="0.2">
      <c r="A51" s="27">
        <v>44</v>
      </c>
      <c r="B51" s="27" t="str">
        <f>'DC Cooler Heat Released'!C53</f>
        <v>Thursday</v>
      </c>
      <c r="C51" s="50">
        <f>'DC Cooler Heat Released'!D53</f>
        <v>1.7916666666666701</v>
      </c>
      <c r="D51" s="27" t="str">
        <f>'DC Cooler Heat Released'!E53</f>
        <v>weekday</v>
      </c>
      <c r="E51" s="1">
        <f>'DC Cooler Heat Released'!F53/('DC Cooler Power '!$E$4+1)</f>
        <v>0.85499999999999998</v>
      </c>
      <c r="F51" s="1">
        <f>'DC Cooler Heat Released'!G53/('DC Cooler Power '!$F$4+1)</f>
        <v>0.8224764215060959</v>
      </c>
      <c r="G51" s="1">
        <f>'DC Cooler Heat Released'!H53/($G$4+1)</f>
        <v>0.80648508332735935</v>
      </c>
    </row>
    <row r="52" spans="1:7" x14ac:dyDescent="0.2">
      <c r="A52" s="27">
        <v>45</v>
      </c>
      <c r="B52" s="27" t="str">
        <f>'DC Cooler Heat Released'!C54</f>
        <v>Thursday</v>
      </c>
      <c r="C52" s="50">
        <f>'DC Cooler Heat Released'!D54</f>
        <v>1.8333333333333299</v>
      </c>
      <c r="D52" s="27" t="str">
        <f>'DC Cooler Heat Released'!E54</f>
        <v>weekday</v>
      </c>
      <c r="E52" s="1">
        <f>'DC Cooler Heat Released'!F54/('DC Cooler Power '!$E$4+1)</f>
        <v>0.92249999999999999</v>
      </c>
      <c r="F52" s="1">
        <f>'DC Cooler Heat Released'!G54/('DC Cooler Power '!$F$4+1)</f>
        <v>0.88740877057236667</v>
      </c>
      <c r="G52" s="1">
        <f>'DC Cooler Heat Released'!H54/($G$4+1)</f>
        <v>0.87015495832688772</v>
      </c>
    </row>
    <row r="53" spans="1:7" x14ac:dyDescent="0.2">
      <c r="A53" s="27">
        <v>46</v>
      </c>
      <c r="B53" s="27" t="str">
        <f>'DC Cooler Heat Released'!C55</f>
        <v>Thursday</v>
      </c>
      <c r="C53" s="50">
        <f>'DC Cooler Heat Released'!D55</f>
        <v>1.875</v>
      </c>
      <c r="D53" s="27" t="str">
        <f>'DC Cooler Heat Released'!E55</f>
        <v>weekday</v>
      </c>
      <c r="E53" s="1">
        <f>'DC Cooler Heat Released'!F55/('DC Cooler Power '!$E$4+1)</f>
        <v>0.80999999999999994</v>
      </c>
      <c r="F53" s="1">
        <f>'DC Cooler Heat Released'!G55/('DC Cooler Power '!$F$4+1)</f>
        <v>0.77918818879524876</v>
      </c>
      <c r="G53" s="1">
        <f>'DC Cooler Heat Released'!H55/($G$4+1)</f>
        <v>0.76403849999434048</v>
      </c>
    </row>
    <row r="54" spans="1:7" x14ac:dyDescent="0.2">
      <c r="A54" s="27">
        <v>47</v>
      </c>
      <c r="B54" s="27" t="str">
        <f>'DC Cooler Heat Released'!C56</f>
        <v>Thursday</v>
      </c>
      <c r="C54" s="50">
        <f>'DC Cooler Heat Released'!D56</f>
        <v>1.9166666666666701</v>
      </c>
      <c r="D54" s="27" t="str">
        <f>'DC Cooler Heat Released'!E56</f>
        <v>weekday</v>
      </c>
      <c r="E54" s="1">
        <f>'DC Cooler Heat Released'!F56/('DC Cooler Power '!$E$4+1)</f>
        <v>0.69749999999999979</v>
      </c>
      <c r="F54" s="1">
        <f>'DC Cooler Heat Released'!G56/('DC Cooler Power '!$F$4+1)</f>
        <v>0.67096760701813074</v>
      </c>
      <c r="G54" s="1">
        <f>'DC Cooler Heat Released'!H56/($G$4+1)</f>
        <v>0.65792204166179302</v>
      </c>
    </row>
    <row r="55" spans="1:7" x14ac:dyDescent="0.2">
      <c r="A55" s="27">
        <v>48</v>
      </c>
      <c r="B55" s="27" t="str">
        <f>'DC Cooler Heat Released'!C57</f>
        <v>Thursday</v>
      </c>
      <c r="C55" s="50">
        <f>'DC Cooler Heat Released'!D57</f>
        <v>1.9583333333333299</v>
      </c>
      <c r="D55" s="27" t="str">
        <f>'DC Cooler Heat Released'!E57</f>
        <v>weekday</v>
      </c>
      <c r="E55" s="1">
        <f>'DC Cooler Heat Released'!F57/('DC Cooler Power '!$E$4+1)</f>
        <v>0.58499999999999985</v>
      </c>
      <c r="F55" s="1">
        <f>'DC Cooler Heat Released'!G57/('DC Cooler Power '!$F$4+1)</f>
        <v>0.56274702524101294</v>
      </c>
      <c r="G55" s="1">
        <f>'DC Cooler Heat Released'!H57/($G$4+1)</f>
        <v>0.55180558332924579</v>
      </c>
    </row>
    <row r="56" spans="1:7" x14ac:dyDescent="0.2">
      <c r="A56" s="27">
        <v>49</v>
      </c>
      <c r="B56" s="27" t="str">
        <f>'DC Cooler Heat Released'!C58</f>
        <v>Friday</v>
      </c>
      <c r="C56" s="50">
        <f>'DC Cooler Heat Released'!D58</f>
        <v>2</v>
      </c>
      <c r="D56" s="27" t="str">
        <f>'DC Cooler Heat Released'!E58</f>
        <v>weekday</v>
      </c>
      <c r="E56" s="1">
        <f>'DC Cooler Heat Released'!F58/('DC Cooler Power '!$E$4+1)</f>
        <v>0.38250000000000001</v>
      </c>
      <c r="F56" s="1">
        <f>'DC Cooler Heat Released'!G58/('DC Cooler Power '!$F$4+1)</f>
        <v>0.36794997804220086</v>
      </c>
      <c r="G56" s="1">
        <f>'DC Cooler Heat Released'!H58/($G$4+1)</f>
        <v>0.36079595833066075</v>
      </c>
    </row>
    <row r="57" spans="1:7" x14ac:dyDescent="0.2">
      <c r="A57" s="27">
        <v>50</v>
      </c>
      <c r="B57" s="27" t="str">
        <f>'DC Cooler Heat Released'!C59</f>
        <v>Friday</v>
      </c>
      <c r="C57" s="50">
        <f>'DC Cooler Heat Released'!D59</f>
        <v>2.0416666666666701</v>
      </c>
      <c r="D57" s="27" t="str">
        <f>'DC Cooler Heat Released'!E59</f>
        <v>weekday</v>
      </c>
      <c r="E57" s="1">
        <f>'DC Cooler Heat Released'!F59/('DC Cooler Power '!$E$4+1)</f>
        <v>0.36000000000000004</v>
      </c>
      <c r="F57" s="1">
        <f>'DC Cooler Heat Released'!G59/('DC Cooler Power '!$F$4+1)</f>
        <v>0.34630586168677729</v>
      </c>
      <c r="G57" s="1">
        <f>'DC Cooler Heat Released'!H59/($G$4+1)</f>
        <v>0.33957266666415131</v>
      </c>
    </row>
    <row r="58" spans="1:7" x14ac:dyDescent="0.2">
      <c r="A58" s="27">
        <v>51</v>
      </c>
      <c r="B58" s="27" t="str">
        <f>'DC Cooler Heat Released'!C60</f>
        <v>Friday</v>
      </c>
      <c r="C58" s="50">
        <f>'DC Cooler Heat Released'!D60</f>
        <v>2.0833333333333299</v>
      </c>
      <c r="D58" s="27" t="str">
        <f>'DC Cooler Heat Released'!E60</f>
        <v>weekday</v>
      </c>
      <c r="E58" s="1">
        <f>'DC Cooler Heat Released'!F60/('DC Cooler Power '!$E$4+1)</f>
        <v>0.38250000000000001</v>
      </c>
      <c r="F58" s="1">
        <f>'DC Cooler Heat Released'!G60/('DC Cooler Power '!$F$4+1)</f>
        <v>0.36794997804220086</v>
      </c>
      <c r="G58" s="1">
        <f>'DC Cooler Heat Released'!H60/($G$4+1)</f>
        <v>0.36079595833066075</v>
      </c>
    </row>
    <row r="59" spans="1:7" x14ac:dyDescent="0.2">
      <c r="A59" s="27">
        <v>52</v>
      </c>
      <c r="B59" s="27" t="str">
        <f>'DC Cooler Heat Released'!C61</f>
        <v>Friday</v>
      </c>
      <c r="C59" s="50">
        <f>'DC Cooler Heat Released'!D61</f>
        <v>2.125</v>
      </c>
      <c r="D59" s="27" t="str">
        <f>'DC Cooler Heat Released'!E61</f>
        <v>weekday</v>
      </c>
      <c r="E59" s="1">
        <f>'DC Cooler Heat Released'!F61/('DC Cooler Power '!$E$4+1)</f>
        <v>0.40499999999999997</v>
      </c>
      <c r="F59" s="1">
        <f>'DC Cooler Heat Released'!G61/('DC Cooler Power '!$F$4+1)</f>
        <v>0.38959409439762438</v>
      </c>
      <c r="G59" s="1">
        <f>'DC Cooler Heat Released'!H61/($G$4+1)</f>
        <v>0.3820192499971703</v>
      </c>
    </row>
    <row r="60" spans="1:7" x14ac:dyDescent="0.2">
      <c r="A60" s="27">
        <v>53</v>
      </c>
      <c r="B60" s="27" t="str">
        <f>'DC Cooler Heat Released'!C62</f>
        <v>Friday</v>
      </c>
      <c r="C60" s="50">
        <f>'DC Cooler Heat Released'!D62</f>
        <v>2.1666666666666701</v>
      </c>
      <c r="D60" s="27" t="str">
        <f>'DC Cooler Heat Released'!E62</f>
        <v>weekday</v>
      </c>
      <c r="E60" s="1">
        <f>'DC Cooler Heat Released'!F62/('DC Cooler Power '!$E$4+1)</f>
        <v>0.45346153846153842</v>
      </c>
      <c r="F60" s="1">
        <f>'DC Cooler Heat Released'!G62/('DC Cooler Power '!$F$4+1)</f>
        <v>0.43621219116315213</v>
      </c>
      <c r="G60" s="1">
        <f>'DC Cooler Heat Released'!H62/($G$4+1)</f>
        <v>0.42773095512503678</v>
      </c>
    </row>
    <row r="61" spans="1:7" x14ac:dyDescent="0.2">
      <c r="A61" s="27">
        <v>54</v>
      </c>
      <c r="B61" s="27" t="str">
        <f>'DC Cooler Heat Released'!C63</f>
        <v>Friday</v>
      </c>
      <c r="C61" s="50">
        <f>'DC Cooler Heat Released'!D63</f>
        <v>2.2083333333333401</v>
      </c>
      <c r="D61" s="27" t="str">
        <f>'DC Cooler Heat Released'!E63</f>
        <v>weekday</v>
      </c>
      <c r="E61" s="1">
        <f>'DC Cooler Heat Released'!F63/('DC Cooler Power '!$E$4+1)</f>
        <v>0.48461538461538461</v>
      </c>
      <c r="F61" s="1">
        <f>'DC Cooler Heat Released'!G63/('DC Cooler Power '!$F$4+1)</f>
        <v>0.46618096765527706</v>
      </c>
      <c r="G61" s="1">
        <f>'DC Cooler Heat Released'!H63/($G$4+1)</f>
        <v>0.4571170512786652</v>
      </c>
    </row>
    <row r="62" spans="1:7" x14ac:dyDescent="0.2">
      <c r="A62" s="27">
        <v>55</v>
      </c>
      <c r="B62" s="27" t="str">
        <f>'DC Cooler Heat Released'!C64</f>
        <v>Friday</v>
      </c>
      <c r="C62" s="50">
        <f>'DC Cooler Heat Released'!D64</f>
        <v>2.25</v>
      </c>
      <c r="D62" s="27" t="str">
        <f>'DC Cooler Heat Released'!E64</f>
        <v>weekday</v>
      </c>
      <c r="E62" s="1">
        <f>'DC Cooler Heat Released'!F64/('DC Cooler Power '!$E$4+1)</f>
        <v>0.51576923076923076</v>
      </c>
      <c r="F62" s="1">
        <f>'DC Cooler Heat Released'!G64/('DC Cooler Power '!$F$4+1)</f>
        <v>0.49614974414740198</v>
      </c>
      <c r="G62" s="1">
        <f>'DC Cooler Heat Released'!H64/($G$4+1)</f>
        <v>0.48650314743229367</v>
      </c>
    </row>
    <row r="63" spans="1:7" x14ac:dyDescent="0.2">
      <c r="A63" s="27">
        <v>56</v>
      </c>
      <c r="B63" s="27" t="str">
        <f>'DC Cooler Heat Released'!C65</f>
        <v>Friday</v>
      </c>
      <c r="C63" s="50">
        <f>'DC Cooler Heat Released'!D65</f>
        <v>2.2916666666666701</v>
      </c>
      <c r="D63" s="27" t="str">
        <f>'DC Cooler Heat Released'!E65</f>
        <v>weekday</v>
      </c>
      <c r="E63" s="1">
        <f>'DC Cooler Heat Released'!F65/('DC Cooler Power '!$E$4+1)</f>
        <v>0.54692307692307673</v>
      </c>
      <c r="F63" s="1">
        <f>'DC Cooler Heat Released'!G65/('DC Cooler Power '!$F$4+1)</f>
        <v>0.52611852063952691</v>
      </c>
      <c r="G63" s="1">
        <f>'DC Cooler Heat Released'!H65/($G$4+1)</f>
        <v>0.51588924358592214</v>
      </c>
    </row>
    <row r="64" spans="1:7" x14ac:dyDescent="0.2">
      <c r="A64" s="27">
        <v>57</v>
      </c>
      <c r="B64" s="27" t="str">
        <f>'DC Cooler Heat Released'!C66</f>
        <v>Friday</v>
      </c>
      <c r="C64" s="50">
        <f>'DC Cooler Heat Released'!D66</f>
        <v>2.3333333333333401</v>
      </c>
      <c r="D64" s="27" t="str">
        <f>'DC Cooler Heat Released'!E66</f>
        <v>weekday</v>
      </c>
      <c r="E64" s="1">
        <f>'DC Cooler Heat Released'!F66/('DC Cooler Power '!$E$4+1)</f>
        <v>0.57807692307692304</v>
      </c>
      <c r="F64" s="1">
        <f>'DC Cooler Heat Released'!G66/('DC Cooler Power '!$F$4+1)</f>
        <v>0.55608729713165184</v>
      </c>
      <c r="G64" s="1">
        <f>'DC Cooler Heat Released'!H66/($G$4+1)</f>
        <v>0.54527533973955056</v>
      </c>
    </row>
    <row r="65" spans="1:7" x14ac:dyDescent="0.2">
      <c r="A65" s="27">
        <v>58</v>
      </c>
      <c r="B65" s="27" t="str">
        <f>'DC Cooler Heat Released'!C67</f>
        <v>Friday</v>
      </c>
      <c r="C65" s="50">
        <f>'DC Cooler Heat Released'!D67</f>
        <v>2.375</v>
      </c>
      <c r="D65" s="27" t="str">
        <f>'DC Cooler Heat Released'!E67</f>
        <v>weekday</v>
      </c>
      <c r="E65" s="1">
        <f>'DC Cooler Heat Released'!F67/('DC Cooler Power '!$E$4+1)</f>
        <v>0.60923076923076913</v>
      </c>
      <c r="F65" s="1">
        <f>'DC Cooler Heat Released'!G67/('DC Cooler Power '!$F$4+1)</f>
        <v>0.58605607362377676</v>
      </c>
      <c r="G65" s="1">
        <f>'DC Cooler Heat Released'!H67/($G$4+1)</f>
        <v>0.57466143589317908</v>
      </c>
    </row>
    <row r="66" spans="1:7" x14ac:dyDescent="0.2">
      <c r="A66" s="27">
        <v>59</v>
      </c>
      <c r="B66" s="27" t="str">
        <f>'DC Cooler Heat Released'!C68</f>
        <v>Friday</v>
      </c>
      <c r="C66" s="50">
        <f>'DC Cooler Heat Released'!D68</f>
        <v>2.4166666666666701</v>
      </c>
      <c r="D66" s="27" t="str">
        <f>'DC Cooler Heat Released'!E68</f>
        <v>weekday</v>
      </c>
      <c r="E66" s="1">
        <f>'DC Cooler Heat Released'!F68/('DC Cooler Power '!$E$4+1)</f>
        <v>0.64038461538461533</v>
      </c>
      <c r="F66" s="1">
        <f>'DC Cooler Heat Released'!G68/('DC Cooler Power '!$F$4+1)</f>
        <v>0.6160248501159018</v>
      </c>
      <c r="G66" s="1">
        <f>'DC Cooler Heat Released'!H68/($G$4+1)</f>
        <v>0.6040475320468075</v>
      </c>
    </row>
    <row r="67" spans="1:7" x14ac:dyDescent="0.2">
      <c r="A67" s="27">
        <v>60</v>
      </c>
      <c r="B67" s="27" t="str">
        <f>'DC Cooler Heat Released'!C69</f>
        <v>Friday</v>
      </c>
      <c r="C67" s="50">
        <f>'DC Cooler Heat Released'!D69</f>
        <v>2.4583333333333401</v>
      </c>
      <c r="D67" s="27" t="str">
        <f>'DC Cooler Heat Released'!E69</f>
        <v>weekday</v>
      </c>
      <c r="E67" s="1">
        <f>'DC Cooler Heat Released'!F69/('DC Cooler Power '!$E$4+1)</f>
        <v>0.67153846153846153</v>
      </c>
      <c r="F67" s="1">
        <f>'DC Cooler Heat Released'!G69/('DC Cooler Power '!$F$4+1)</f>
        <v>0.64599362660802684</v>
      </c>
      <c r="G67" s="1">
        <f>'DC Cooler Heat Released'!H69/($G$4+1)</f>
        <v>0.63343362820043603</v>
      </c>
    </row>
    <row r="68" spans="1:7" x14ac:dyDescent="0.2">
      <c r="A68" s="27">
        <v>61</v>
      </c>
      <c r="B68" s="27" t="str">
        <f>'DC Cooler Heat Released'!C70</f>
        <v>Friday</v>
      </c>
      <c r="C68" s="50">
        <f>'DC Cooler Heat Released'!D70</f>
        <v>2.5</v>
      </c>
      <c r="D68" s="27" t="str">
        <f>'DC Cooler Heat Released'!E70</f>
        <v>weekday</v>
      </c>
      <c r="E68" s="1">
        <f>'DC Cooler Heat Released'!F70/('DC Cooler Power '!$E$4+1)</f>
        <v>0.70269230769230751</v>
      </c>
      <c r="F68" s="1">
        <f>'DC Cooler Heat Released'!G70/('DC Cooler Power '!$F$4+1)</f>
        <v>0.67596240310015165</v>
      </c>
      <c r="G68" s="1">
        <f>'DC Cooler Heat Released'!H70/($G$4+1)</f>
        <v>0.66281972435406444</v>
      </c>
    </row>
    <row r="69" spans="1:7" x14ac:dyDescent="0.2">
      <c r="A69" s="27">
        <v>62</v>
      </c>
      <c r="B69" s="27" t="str">
        <f>'DC Cooler Heat Released'!C71</f>
        <v>Friday</v>
      </c>
      <c r="C69" s="50">
        <f>'DC Cooler Heat Released'!D71</f>
        <v>2.5416666666666701</v>
      </c>
      <c r="D69" s="27" t="str">
        <f>'DC Cooler Heat Released'!E71</f>
        <v>weekday</v>
      </c>
      <c r="E69" s="1">
        <f>'DC Cooler Heat Released'!F71/('DC Cooler Power '!$E$4+1)</f>
        <v>0.73384615384615381</v>
      </c>
      <c r="F69" s="1">
        <f>'DC Cooler Heat Released'!G71/('DC Cooler Power '!$F$4+1)</f>
        <v>0.70593117959227669</v>
      </c>
      <c r="G69" s="1">
        <f>'DC Cooler Heat Released'!H71/($G$4+1)</f>
        <v>0.69220582050769308</v>
      </c>
    </row>
    <row r="70" spans="1:7" x14ac:dyDescent="0.2">
      <c r="A70" s="27">
        <v>63</v>
      </c>
      <c r="B70" s="27" t="str">
        <f>'DC Cooler Heat Released'!C72</f>
        <v>Friday</v>
      </c>
      <c r="C70" s="50">
        <f>'DC Cooler Heat Released'!D72</f>
        <v>2.5833333333333401</v>
      </c>
      <c r="D70" s="27" t="str">
        <f>'DC Cooler Heat Released'!E72</f>
        <v>weekday</v>
      </c>
      <c r="E70" s="1">
        <f>'DC Cooler Heat Released'!F72/('DC Cooler Power '!$E$4+1)</f>
        <v>0.76500000000000001</v>
      </c>
      <c r="F70" s="1">
        <f>'DC Cooler Heat Released'!G72/('DC Cooler Power '!$F$4+1)</f>
        <v>0.73589995608440173</v>
      </c>
      <c r="G70" s="1">
        <f>'DC Cooler Heat Released'!H72/($G$4+1)</f>
        <v>0.7215919166613215</v>
      </c>
    </row>
    <row r="71" spans="1:7" x14ac:dyDescent="0.2">
      <c r="A71" s="27">
        <v>64</v>
      </c>
      <c r="B71" s="27" t="str">
        <f>'DC Cooler Heat Released'!C73</f>
        <v>Friday</v>
      </c>
      <c r="C71" s="50">
        <f>'DC Cooler Heat Released'!D73</f>
        <v>2.625</v>
      </c>
      <c r="D71" s="27" t="str">
        <f>'DC Cooler Heat Released'!E73</f>
        <v>weekday</v>
      </c>
      <c r="E71" s="1">
        <f>'DC Cooler Heat Released'!F73/('DC Cooler Power '!$E$4+1)</f>
        <v>0.74249999999999994</v>
      </c>
      <c r="F71" s="1">
        <f>'DC Cooler Heat Released'!G73/('DC Cooler Power '!$F$4+1)</f>
        <v>0.71425583972897799</v>
      </c>
      <c r="G71" s="1">
        <f>'DC Cooler Heat Released'!H73/($G$4+1)</f>
        <v>0.70036862499481201</v>
      </c>
    </row>
    <row r="72" spans="1:7" x14ac:dyDescent="0.2">
      <c r="A72" s="27">
        <v>65</v>
      </c>
      <c r="B72" s="27" t="str">
        <f>'DC Cooler Heat Released'!C74</f>
        <v>Friday</v>
      </c>
      <c r="C72" s="50">
        <f>'DC Cooler Heat Released'!D74</f>
        <v>2.6666666666666701</v>
      </c>
      <c r="D72" s="27" t="str">
        <f>'DC Cooler Heat Released'!E74</f>
        <v>weekday</v>
      </c>
      <c r="E72" s="1">
        <f>'DC Cooler Heat Released'!F74/('DC Cooler Power '!$E$4+1)</f>
        <v>0.78300000000000014</v>
      </c>
      <c r="F72" s="1">
        <f>'DC Cooler Heat Released'!G74/('DC Cooler Power '!$F$4+1)</f>
        <v>0.75321524916874061</v>
      </c>
      <c r="G72" s="1">
        <f>'DC Cooler Heat Released'!H74/($G$4+1)</f>
        <v>0.73857054999452909</v>
      </c>
    </row>
    <row r="73" spans="1:7" x14ac:dyDescent="0.2">
      <c r="A73" s="27">
        <v>66</v>
      </c>
      <c r="B73" s="27" t="str">
        <f>'DC Cooler Heat Released'!C75</f>
        <v>Friday</v>
      </c>
      <c r="C73" s="50">
        <f>'DC Cooler Heat Released'!D75</f>
        <v>2.7083333333333401</v>
      </c>
      <c r="D73" s="27" t="str">
        <f>'DC Cooler Heat Released'!E75</f>
        <v>weekday</v>
      </c>
      <c r="E73" s="1">
        <f>'DC Cooler Heat Released'!F75/('DC Cooler Power '!$E$4+1)</f>
        <v>0.82350000000000012</v>
      </c>
      <c r="F73" s="1">
        <f>'DC Cooler Heat Released'!G75/('DC Cooler Power '!$F$4+1)</f>
        <v>0.79217465860850289</v>
      </c>
      <c r="G73" s="1">
        <f>'DC Cooler Heat Released'!H75/($G$4+1)</f>
        <v>0.77677247499424618</v>
      </c>
    </row>
    <row r="74" spans="1:7" x14ac:dyDescent="0.2">
      <c r="A74" s="27">
        <v>67</v>
      </c>
      <c r="B74" s="27" t="str">
        <f>'DC Cooler Heat Released'!C76</f>
        <v>Friday</v>
      </c>
      <c r="C74" s="50">
        <f>'DC Cooler Heat Released'!D76</f>
        <v>2.75</v>
      </c>
      <c r="D74" s="27" t="str">
        <f>'DC Cooler Heat Released'!E76</f>
        <v>weekday</v>
      </c>
      <c r="E74" s="1">
        <f>'DC Cooler Heat Released'!F76/('DC Cooler Power '!$E$4+1)</f>
        <v>0.89999999999999991</v>
      </c>
      <c r="F74" s="1">
        <f>'DC Cooler Heat Released'!G76/('DC Cooler Power '!$F$4+1)</f>
        <v>0.86576465421694304</v>
      </c>
      <c r="G74" s="1">
        <f>'DC Cooler Heat Released'!H76/($G$4+1)</f>
        <v>0.84893166666037834</v>
      </c>
    </row>
    <row r="75" spans="1:7" x14ac:dyDescent="0.2">
      <c r="A75" s="27">
        <v>68</v>
      </c>
      <c r="B75" s="27" t="str">
        <f>'DC Cooler Heat Released'!C77</f>
        <v>Friday</v>
      </c>
      <c r="C75" s="50">
        <f>'DC Cooler Heat Released'!D77</f>
        <v>2.7916666666666701</v>
      </c>
      <c r="D75" s="27" t="str">
        <f>'DC Cooler Heat Released'!E77</f>
        <v>weekday</v>
      </c>
      <c r="E75" s="1">
        <f>'DC Cooler Heat Released'!F77/('DC Cooler Power '!$E$4+1)</f>
        <v>0.89999999999999991</v>
      </c>
      <c r="F75" s="1">
        <f>'DC Cooler Heat Released'!G77/('DC Cooler Power '!$F$4+1)</f>
        <v>0.86576465421694304</v>
      </c>
      <c r="G75" s="1">
        <f>'DC Cooler Heat Released'!H77/($G$4+1)</f>
        <v>0.84893166666037834</v>
      </c>
    </row>
    <row r="76" spans="1:7" x14ac:dyDescent="0.2">
      <c r="A76" s="27">
        <v>69</v>
      </c>
      <c r="B76" s="27" t="str">
        <f>'DC Cooler Heat Released'!C78</f>
        <v>Friday</v>
      </c>
      <c r="C76" s="50">
        <f>'DC Cooler Heat Released'!D78</f>
        <v>2.8333333333333401</v>
      </c>
      <c r="D76" s="27" t="str">
        <f>'DC Cooler Heat Released'!E78</f>
        <v>weekday</v>
      </c>
      <c r="E76" s="1">
        <f>'DC Cooler Heat Released'!F78/('DC Cooler Power '!$E$4+1)</f>
        <v>0.94500000000000006</v>
      </c>
      <c r="F76" s="1">
        <f>'DC Cooler Heat Released'!G78/('DC Cooler Power '!$F$4+1)</f>
        <v>0.90905288692779029</v>
      </c>
      <c r="G76" s="1">
        <f>'DC Cooler Heat Released'!H78/($G$4+1)</f>
        <v>0.89137824999339721</v>
      </c>
    </row>
    <row r="77" spans="1:7" x14ac:dyDescent="0.2">
      <c r="A77" s="27">
        <v>70</v>
      </c>
      <c r="B77" s="27" t="str">
        <f>'DC Cooler Heat Released'!C79</f>
        <v>Friday</v>
      </c>
      <c r="C77" s="50">
        <f>'DC Cooler Heat Released'!D79</f>
        <v>2.875</v>
      </c>
      <c r="D77" s="27" t="str">
        <f>'DC Cooler Heat Released'!E79</f>
        <v>weekday</v>
      </c>
      <c r="E77" s="1">
        <f>'DC Cooler Heat Released'!F79/('DC Cooler Power '!$E$4+1)</f>
        <v>0.82800000000000007</v>
      </c>
      <c r="F77" s="1">
        <f>'DC Cooler Heat Released'!G79/('DC Cooler Power '!$F$4+1)</f>
        <v>0.79650348187958775</v>
      </c>
      <c r="G77" s="1">
        <f>'DC Cooler Heat Released'!H79/($G$4+1)</f>
        <v>0.78101713332754807</v>
      </c>
    </row>
    <row r="78" spans="1:7" x14ac:dyDescent="0.2">
      <c r="A78" s="27">
        <v>71</v>
      </c>
      <c r="B78" s="27" t="str">
        <f>'DC Cooler Heat Released'!C80</f>
        <v>Friday</v>
      </c>
      <c r="C78" s="50">
        <f>'DC Cooler Heat Released'!D80</f>
        <v>2.9166666666666701</v>
      </c>
      <c r="D78" s="27" t="str">
        <f>'DC Cooler Heat Released'!E80</f>
        <v>weekday</v>
      </c>
      <c r="E78" s="1">
        <f>'DC Cooler Heat Released'!F80/('DC Cooler Power '!$E$4+1)</f>
        <v>0.71099999999999997</v>
      </c>
      <c r="F78" s="1">
        <f>'DC Cooler Heat Released'!G80/('DC Cooler Power '!$F$4+1)</f>
        <v>0.68395407683138509</v>
      </c>
      <c r="G78" s="1">
        <f>'DC Cooler Heat Released'!H80/($G$4+1)</f>
        <v>0.67065601666169894</v>
      </c>
    </row>
    <row r="79" spans="1:7" x14ac:dyDescent="0.2">
      <c r="A79" s="27">
        <v>72</v>
      </c>
      <c r="B79" s="27" t="str">
        <f>'DC Cooler Heat Released'!C81</f>
        <v>Friday</v>
      </c>
      <c r="C79" s="50">
        <f>'DC Cooler Heat Released'!D81</f>
        <v>2.9583333333333401</v>
      </c>
      <c r="D79" s="27" t="str">
        <f>'DC Cooler Heat Released'!E81</f>
        <v>weekday</v>
      </c>
      <c r="E79" s="1">
        <f>'DC Cooler Heat Released'!F81/('DC Cooler Power '!$E$4+1)</f>
        <v>0.59399999999999997</v>
      </c>
      <c r="F79" s="1">
        <f>'DC Cooler Heat Released'!G81/('DC Cooler Power '!$F$4+1)</f>
        <v>0.57140467178318244</v>
      </c>
      <c r="G79" s="1">
        <f>'DC Cooler Heat Released'!H81/($G$4+1)</f>
        <v>0.56029489999584969</v>
      </c>
    </row>
    <row r="80" spans="1:7" x14ac:dyDescent="0.2">
      <c r="A80" s="27">
        <v>73</v>
      </c>
      <c r="B80" s="27" t="str">
        <f>'DC Cooler Heat Released'!C82</f>
        <v>Saturday</v>
      </c>
      <c r="C80" s="50">
        <f>'DC Cooler Heat Released'!D82</f>
        <v>3</v>
      </c>
      <c r="D80" s="27" t="str">
        <f>'DC Cooler Heat Released'!E82</f>
        <v>weekend</v>
      </c>
      <c r="E80" s="1">
        <f>'DC Cooler Heat Released'!F82/('DC Cooler Power '!$E$4+1)</f>
        <v>0.38250000000000001</v>
      </c>
      <c r="F80" s="1">
        <f>'DC Cooler Heat Released'!G82/('DC Cooler Power '!$F$4+1)</f>
        <v>0.36794997804220086</v>
      </c>
      <c r="G80" s="1">
        <f>'DC Cooler Heat Released'!H82/($G$4+1)</f>
        <v>0.36079595833066075</v>
      </c>
    </row>
    <row r="81" spans="1:7" x14ac:dyDescent="0.2">
      <c r="A81" s="27">
        <v>74</v>
      </c>
      <c r="B81" s="27" t="str">
        <f>'DC Cooler Heat Released'!C83</f>
        <v>Saturday</v>
      </c>
      <c r="C81" s="50">
        <f>'DC Cooler Heat Released'!D83</f>
        <v>3.0416666666666701</v>
      </c>
      <c r="D81" s="27" t="str">
        <f>'DC Cooler Heat Released'!E83</f>
        <v>weekend</v>
      </c>
      <c r="E81" s="1">
        <f>'DC Cooler Heat Released'!F83/('DC Cooler Power '!$E$4+1)</f>
        <v>0.36000000000000004</v>
      </c>
      <c r="F81" s="1">
        <f>'DC Cooler Heat Released'!G83/('DC Cooler Power '!$F$4+1)</f>
        <v>0.34630586168677729</v>
      </c>
      <c r="G81" s="1">
        <f>'DC Cooler Heat Released'!H83/($G$4+1)</f>
        <v>0.33957266666415131</v>
      </c>
    </row>
    <row r="82" spans="1:7" x14ac:dyDescent="0.2">
      <c r="A82" s="27">
        <v>75</v>
      </c>
      <c r="B82" s="27" t="str">
        <f>'DC Cooler Heat Released'!C84</f>
        <v>Saturday</v>
      </c>
      <c r="C82" s="50">
        <f>'DC Cooler Heat Released'!D84</f>
        <v>3.0833333333333401</v>
      </c>
      <c r="D82" s="27" t="str">
        <f>'DC Cooler Heat Released'!E84</f>
        <v>weekend</v>
      </c>
      <c r="E82" s="1">
        <f>'DC Cooler Heat Released'!F84/('DC Cooler Power '!$E$4+1)</f>
        <v>0.38250000000000001</v>
      </c>
      <c r="F82" s="1">
        <f>'DC Cooler Heat Released'!G84/('DC Cooler Power '!$F$4+1)</f>
        <v>0.36794997804220086</v>
      </c>
      <c r="G82" s="1">
        <f>'DC Cooler Heat Released'!H84/($G$4+1)</f>
        <v>0.36079595833066075</v>
      </c>
    </row>
    <row r="83" spans="1:7" x14ac:dyDescent="0.2">
      <c r="A83" s="27">
        <v>76</v>
      </c>
      <c r="B83" s="27" t="str">
        <f>'DC Cooler Heat Released'!C85</f>
        <v>Saturday</v>
      </c>
      <c r="C83" s="50">
        <f>'DC Cooler Heat Released'!D85</f>
        <v>3.125</v>
      </c>
      <c r="D83" s="27" t="str">
        <f>'DC Cooler Heat Released'!E85</f>
        <v>weekend</v>
      </c>
      <c r="E83" s="1">
        <f>'DC Cooler Heat Released'!F85/('DC Cooler Power '!$E$4+1)</f>
        <v>0.40499999999999997</v>
      </c>
      <c r="F83" s="1">
        <f>'DC Cooler Heat Released'!G85/('DC Cooler Power '!$F$4+1)</f>
        <v>0.38959409439762438</v>
      </c>
      <c r="G83" s="1">
        <f>'DC Cooler Heat Released'!H85/($G$4+1)</f>
        <v>0.3820192499971703</v>
      </c>
    </row>
    <row r="84" spans="1:7" x14ac:dyDescent="0.2">
      <c r="A84" s="27">
        <v>77</v>
      </c>
      <c r="B84" s="27" t="str">
        <f>'DC Cooler Heat Released'!C86</f>
        <v>Saturday</v>
      </c>
      <c r="C84" s="50">
        <f>'DC Cooler Heat Released'!D86</f>
        <v>3.1666666666666701</v>
      </c>
      <c r="D84" s="27" t="str">
        <f>'DC Cooler Heat Released'!E86</f>
        <v>weekend</v>
      </c>
      <c r="E84" s="1">
        <f>'DC Cooler Heat Released'!F86/('DC Cooler Power '!$E$4+1)</f>
        <v>0.44999999999999996</v>
      </c>
      <c r="F84" s="1">
        <f>'DC Cooler Heat Released'!G86/('DC Cooler Power '!$F$4+1)</f>
        <v>0.43288232710847152</v>
      </c>
      <c r="G84" s="1">
        <f>'DC Cooler Heat Released'!H86/($G$4+1)</f>
        <v>0.42446583333018917</v>
      </c>
    </row>
    <row r="85" spans="1:7" x14ac:dyDescent="0.2">
      <c r="A85" s="27">
        <v>78</v>
      </c>
      <c r="B85" s="27" t="str">
        <f>'DC Cooler Heat Released'!C87</f>
        <v>Saturday</v>
      </c>
      <c r="C85" s="50">
        <f>'DC Cooler Heat Released'!D87</f>
        <v>3.2083333333333401</v>
      </c>
      <c r="D85" s="27" t="str">
        <f>'DC Cooler Heat Released'!E87</f>
        <v>weekend</v>
      </c>
      <c r="E85" s="1">
        <f>'DC Cooler Heat Released'!F87/('DC Cooler Power '!$E$4+1)</f>
        <v>0.48</v>
      </c>
      <c r="F85" s="1">
        <f>'DC Cooler Heat Released'!G87/('DC Cooler Power '!$F$4+1)</f>
        <v>0.461741148915703</v>
      </c>
      <c r="G85" s="1">
        <f>'DC Cooler Heat Released'!H87/($G$4+1)</f>
        <v>0.45276355555220177</v>
      </c>
    </row>
    <row r="86" spans="1:7" x14ac:dyDescent="0.2">
      <c r="A86" s="27">
        <v>79</v>
      </c>
      <c r="B86" s="27" t="str">
        <f>'DC Cooler Heat Released'!C88</f>
        <v>Saturday</v>
      </c>
      <c r="C86" s="50">
        <f>'DC Cooler Heat Released'!D88</f>
        <v>3.25</v>
      </c>
      <c r="D86" s="27" t="str">
        <f>'DC Cooler Heat Released'!E88</f>
        <v>weekend</v>
      </c>
      <c r="E86" s="1">
        <f>'DC Cooler Heat Released'!F88/('DC Cooler Power '!$E$4+1)</f>
        <v>0.5099999999999999</v>
      </c>
      <c r="F86" s="1">
        <f>'DC Cooler Heat Released'!G88/('DC Cooler Power '!$F$4+1)</f>
        <v>0.49059997072293438</v>
      </c>
      <c r="G86" s="1">
        <f>'DC Cooler Heat Released'!H88/($G$4+1)</f>
        <v>0.48106127777421431</v>
      </c>
    </row>
    <row r="87" spans="1:7" x14ac:dyDescent="0.2">
      <c r="A87" s="27">
        <v>80</v>
      </c>
      <c r="B87" s="27" t="str">
        <f>'DC Cooler Heat Released'!C89</f>
        <v>Saturday</v>
      </c>
      <c r="C87" s="50">
        <f>'DC Cooler Heat Released'!D89</f>
        <v>3.2916666666666701</v>
      </c>
      <c r="D87" s="27" t="str">
        <f>'DC Cooler Heat Released'!E89</f>
        <v>weekend</v>
      </c>
      <c r="E87" s="1">
        <f>'DC Cooler Heat Released'!F89/('DC Cooler Power '!$E$4+1)</f>
        <v>0.53999999999999992</v>
      </c>
      <c r="F87" s="1">
        <f>'DC Cooler Heat Released'!G89/('DC Cooler Power '!$F$4+1)</f>
        <v>0.5194587925301658</v>
      </c>
      <c r="G87" s="1">
        <f>'DC Cooler Heat Released'!H89/($G$4+1)</f>
        <v>0.50935899999622691</v>
      </c>
    </row>
    <row r="88" spans="1:7" x14ac:dyDescent="0.2">
      <c r="A88" s="27">
        <v>81</v>
      </c>
      <c r="B88" s="27" t="str">
        <f>'DC Cooler Heat Released'!C90</f>
        <v>Saturday</v>
      </c>
      <c r="C88" s="50">
        <f>'DC Cooler Heat Released'!D90</f>
        <v>3.3333333333333401</v>
      </c>
      <c r="D88" s="27" t="str">
        <f>'DC Cooler Heat Released'!E90</f>
        <v>weekend</v>
      </c>
      <c r="E88" s="1">
        <f>'DC Cooler Heat Released'!F90/('DC Cooler Power '!$E$4+1)</f>
        <v>0.56999999999999995</v>
      </c>
      <c r="F88" s="1">
        <f>'DC Cooler Heat Released'!G90/('DC Cooler Power '!$F$4+1)</f>
        <v>0.54831761433739723</v>
      </c>
      <c r="G88" s="1">
        <f>'DC Cooler Heat Released'!H90/($G$4+1)</f>
        <v>0.53765672221823957</v>
      </c>
    </row>
    <row r="89" spans="1:7" x14ac:dyDescent="0.2">
      <c r="A89" s="27">
        <v>82</v>
      </c>
      <c r="B89" s="27" t="str">
        <f>'DC Cooler Heat Released'!C91</f>
        <v>Saturday</v>
      </c>
      <c r="C89" s="50">
        <f>'DC Cooler Heat Released'!D91</f>
        <v>3.375</v>
      </c>
      <c r="D89" s="27" t="str">
        <f>'DC Cooler Heat Released'!E91</f>
        <v>weekend</v>
      </c>
      <c r="E89" s="1">
        <f>'DC Cooler Heat Released'!F91/('DC Cooler Power '!$E$4+1)</f>
        <v>0.6</v>
      </c>
      <c r="F89" s="1">
        <f>'DC Cooler Heat Released'!G91/('DC Cooler Power '!$F$4+1)</f>
        <v>0.57717643614462866</v>
      </c>
      <c r="G89" s="1">
        <f>'DC Cooler Heat Released'!H91/($G$4+1)</f>
        <v>0.56595444444025211</v>
      </c>
    </row>
    <row r="90" spans="1:7" x14ac:dyDescent="0.2">
      <c r="A90" s="27">
        <v>83</v>
      </c>
      <c r="B90" s="27" t="str">
        <f>'DC Cooler Heat Released'!C92</f>
        <v>Saturday</v>
      </c>
      <c r="C90" s="50">
        <f>'DC Cooler Heat Released'!D92</f>
        <v>3.4166666666666701</v>
      </c>
      <c r="D90" s="27" t="str">
        <f>'DC Cooler Heat Released'!E92</f>
        <v>weekend</v>
      </c>
      <c r="E90" s="1">
        <f>'DC Cooler Heat Released'!F92/('DC Cooler Power '!$E$4+1)</f>
        <v>0.63</v>
      </c>
      <c r="F90" s="1">
        <f>'DC Cooler Heat Released'!G92/('DC Cooler Power '!$F$4+1)</f>
        <v>0.6060352579518602</v>
      </c>
      <c r="G90" s="1">
        <f>'DC Cooler Heat Released'!H92/($G$4+1)</f>
        <v>0.59425216666226477</v>
      </c>
    </row>
    <row r="91" spans="1:7" x14ac:dyDescent="0.2">
      <c r="A91" s="27">
        <v>84</v>
      </c>
      <c r="B91" s="27" t="str">
        <f>'DC Cooler Heat Released'!C93</f>
        <v>Saturday</v>
      </c>
      <c r="C91" s="50">
        <f>'DC Cooler Heat Released'!D93</f>
        <v>3.4583333333333401</v>
      </c>
      <c r="D91" s="27" t="str">
        <f>'DC Cooler Heat Released'!E93</f>
        <v>weekend</v>
      </c>
      <c r="E91" s="1">
        <f>'DC Cooler Heat Released'!F93/('DC Cooler Power '!$E$4+1)</f>
        <v>0.66</v>
      </c>
      <c r="F91" s="1">
        <f>'DC Cooler Heat Released'!G93/('DC Cooler Power '!$F$4+1)</f>
        <v>0.63489407975909162</v>
      </c>
      <c r="G91" s="1">
        <f>'DC Cooler Heat Released'!H93/($G$4+1)</f>
        <v>0.62254988888427742</v>
      </c>
    </row>
    <row r="92" spans="1:7" x14ac:dyDescent="0.2">
      <c r="A92" s="27">
        <v>85</v>
      </c>
      <c r="B92" s="27" t="str">
        <f>'DC Cooler Heat Released'!C94</f>
        <v>Saturday</v>
      </c>
      <c r="C92" s="50">
        <f>'DC Cooler Heat Released'!D94</f>
        <v>3.5</v>
      </c>
      <c r="D92" s="27" t="str">
        <f>'DC Cooler Heat Released'!E94</f>
        <v>weekend</v>
      </c>
      <c r="E92" s="1">
        <f>'DC Cooler Heat Released'!F94/('DC Cooler Power '!$E$4+1)</f>
        <v>0.68999999999999984</v>
      </c>
      <c r="F92" s="1">
        <f>'DC Cooler Heat Released'!G94/('DC Cooler Power '!$F$4+1)</f>
        <v>0.66375290156632294</v>
      </c>
      <c r="G92" s="1">
        <f>'DC Cooler Heat Released'!H94/($G$4+1)</f>
        <v>0.65084761110628986</v>
      </c>
    </row>
    <row r="93" spans="1:7" x14ac:dyDescent="0.2">
      <c r="A93" s="27">
        <v>86</v>
      </c>
      <c r="B93" s="27" t="str">
        <f>'DC Cooler Heat Released'!C95</f>
        <v>Saturday</v>
      </c>
      <c r="C93" s="50">
        <f>'DC Cooler Heat Released'!D95</f>
        <v>3.5416666666666701</v>
      </c>
      <c r="D93" s="27" t="str">
        <f>'DC Cooler Heat Released'!E95</f>
        <v>weekend</v>
      </c>
      <c r="E93" s="1">
        <f>'DC Cooler Heat Released'!F95/('DC Cooler Power '!$E$4+1)</f>
        <v>0.72000000000000008</v>
      </c>
      <c r="F93" s="1">
        <f>'DC Cooler Heat Released'!G95/('DC Cooler Power '!$F$4+1)</f>
        <v>0.69261172337355459</v>
      </c>
      <c r="G93" s="1">
        <f>'DC Cooler Heat Released'!H95/($G$4+1)</f>
        <v>0.67914533332830263</v>
      </c>
    </row>
    <row r="94" spans="1:7" x14ac:dyDescent="0.2">
      <c r="A94" s="27">
        <v>87</v>
      </c>
      <c r="B94" s="27" t="str">
        <f>'DC Cooler Heat Released'!C96</f>
        <v>Saturday</v>
      </c>
      <c r="C94" s="50">
        <f>'DC Cooler Heat Released'!D96</f>
        <v>3.5833333333333401</v>
      </c>
      <c r="D94" s="27" t="str">
        <f>'DC Cooler Heat Released'!E96</f>
        <v>weekend</v>
      </c>
      <c r="E94" s="1">
        <f>'DC Cooler Heat Released'!F96/('DC Cooler Power '!$E$4+1)</f>
        <v>0.69750000000000001</v>
      </c>
      <c r="F94" s="1">
        <f>'DC Cooler Heat Released'!G96/('DC Cooler Power '!$F$4+1)</f>
        <v>0.67096760701813085</v>
      </c>
      <c r="G94" s="1">
        <f>'DC Cooler Heat Released'!H96/($G$4+1)</f>
        <v>0.65792204166179313</v>
      </c>
    </row>
    <row r="95" spans="1:7" x14ac:dyDescent="0.2">
      <c r="A95" s="27">
        <v>88</v>
      </c>
      <c r="B95" s="27" t="str">
        <f>'DC Cooler Heat Released'!C97</f>
        <v>Saturday</v>
      </c>
      <c r="C95" s="50">
        <f>'DC Cooler Heat Released'!D97</f>
        <v>3.625</v>
      </c>
      <c r="D95" s="27" t="str">
        <f>'DC Cooler Heat Released'!E97</f>
        <v>weekend</v>
      </c>
      <c r="E95" s="1">
        <f>'DC Cooler Heat Released'!F97/('DC Cooler Power '!$E$4+1)</f>
        <v>0.75000000000000011</v>
      </c>
      <c r="F95" s="1">
        <f>'DC Cooler Heat Released'!G97/('DC Cooler Power '!$F$4+1)</f>
        <v>0.72147054518078602</v>
      </c>
      <c r="G95" s="1">
        <f>'DC Cooler Heat Released'!H97/($G$4+1)</f>
        <v>0.70744305555031528</v>
      </c>
    </row>
    <row r="96" spans="1:7" x14ac:dyDescent="0.2">
      <c r="A96" s="27">
        <v>89</v>
      </c>
      <c r="B96" s="27" t="str">
        <f>'DC Cooler Heat Released'!C98</f>
        <v>Saturday</v>
      </c>
      <c r="C96" s="50">
        <f>'DC Cooler Heat Released'!D98</f>
        <v>3.6666666666666701</v>
      </c>
      <c r="D96" s="27" t="str">
        <f>'DC Cooler Heat Released'!E98</f>
        <v>weekend</v>
      </c>
      <c r="E96" s="1">
        <f>'DC Cooler Heat Released'!F98/('DC Cooler Power '!$E$4+1)</f>
        <v>0.80249999999999999</v>
      </c>
      <c r="F96" s="1">
        <f>'DC Cooler Heat Released'!G98/('DC Cooler Power '!$F$4+1)</f>
        <v>0.77197348334344096</v>
      </c>
      <c r="G96" s="1">
        <f>'DC Cooler Heat Released'!H98/($G$4+1)</f>
        <v>0.75696406943883732</v>
      </c>
    </row>
    <row r="97" spans="1:7" x14ac:dyDescent="0.2">
      <c r="A97" s="27">
        <v>90</v>
      </c>
      <c r="B97" s="27" t="str">
        <f>'DC Cooler Heat Released'!C99</f>
        <v>Saturday</v>
      </c>
      <c r="C97" s="50">
        <f>'DC Cooler Heat Released'!D99</f>
        <v>3.7083333333333401</v>
      </c>
      <c r="D97" s="27" t="str">
        <f>'DC Cooler Heat Released'!E99</f>
        <v>weekend</v>
      </c>
      <c r="E97" s="1">
        <f>'DC Cooler Heat Released'!F99/('DC Cooler Power '!$E$4+1)</f>
        <v>0.85499999999999998</v>
      </c>
      <c r="F97" s="1">
        <f>'DC Cooler Heat Released'!G99/('DC Cooler Power '!$F$4+1)</f>
        <v>0.8224764215060959</v>
      </c>
      <c r="G97" s="1">
        <f>'DC Cooler Heat Released'!H99/($G$4+1)</f>
        <v>0.80648508332735935</v>
      </c>
    </row>
    <row r="98" spans="1:7" x14ac:dyDescent="0.2">
      <c r="A98" s="27">
        <v>91</v>
      </c>
      <c r="B98" s="27" t="str">
        <f>'DC Cooler Heat Released'!C100</f>
        <v>Saturday</v>
      </c>
      <c r="C98" s="50">
        <f>'DC Cooler Heat Released'!D100</f>
        <v>3.75</v>
      </c>
      <c r="D98" s="27" t="str">
        <f>'DC Cooler Heat Released'!E100</f>
        <v>weekend</v>
      </c>
      <c r="E98" s="1">
        <f>'DC Cooler Heat Released'!F100/('DC Cooler Power '!$E$4+1)</f>
        <v>0.79312499999999997</v>
      </c>
      <c r="F98" s="1">
        <f>'DC Cooler Heat Released'!G100/('DC Cooler Power '!$F$4+1)</f>
        <v>0.76295510152868107</v>
      </c>
      <c r="G98" s="1">
        <f>'DC Cooler Heat Released'!H100/($G$4+1)</f>
        <v>0.74812103124445839</v>
      </c>
    </row>
    <row r="99" spans="1:7" x14ac:dyDescent="0.2">
      <c r="A99" s="27">
        <v>92</v>
      </c>
      <c r="B99" s="27" t="str">
        <f>'DC Cooler Heat Released'!C101</f>
        <v>Saturday</v>
      </c>
      <c r="C99" s="50">
        <f>'DC Cooler Heat Released'!D101</f>
        <v>3.7916666666666701</v>
      </c>
      <c r="D99" s="27" t="str">
        <f>'DC Cooler Heat Released'!E101</f>
        <v>weekend</v>
      </c>
      <c r="E99" s="1">
        <f>'DC Cooler Heat Released'!F101/('DC Cooler Power '!$E$4+1)</f>
        <v>0.73124999999999996</v>
      </c>
      <c r="F99" s="1">
        <f>'DC Cooler Heat Released'!G101/('DC Cooler Power '!$F$4+1)</f>
        <v>0.70343378155126635</v>
      </c>
      <c r="G99" s="1">
        <f>'DC Cooler Heat Released'!H101/($G$4+1)</f>
        <v>0.68975697916155743</v>
      </c>
    </row>
    <row r="100" spans="1:7" x14ac:dyDescent="0.2">
      <c r="A100" s="27">
        <v>93</v>
      </c>
      <c r="B100" s="27" t="str">
        <f>'DC Cooler Heat Released'!C102</f>
        <v>Saturday</v>
      </c>
      <c r="C100" s="50">
        <f>'DC Cooler Heat Released'!D102</f>
        <v>3.8333333333333401</v>
      </c>
      <c r="D100" s="27" t="str">
        <f>'DC Cooler Heat Released'!E102</f>
        <v>weekend</v>
      </c>
      <c r="E100" s="1">
        <f>'DC Cooler Heat Released'!F102/('DC Cooler Power '!$E$4+1)</f>
        <v>0.66937500000000005</v>
      </c>
      <c r="F100" s="1">
        <f>'DC Cooler Heat Released'!G102/('DC Cooler Power '!$F$4+1)</f>
        <v>0.64391246157385151</v>
      </c>
      <c r="G100" s="1">
        <f>'DC Cooler Heat Released'!H102/($G$4+1)</f>
        <v>0.63139292707865635</v>
      </c>
    </row>
    <row r="101" spans="1:7" x14ac:dyDescent="0.2">
      <c r="A101" s="27">
        <v>94</v>
      </c>
      <c r="B101" s="27" t="str">
        <f>'DC Cooler Heat Released'!C103</f>
        <v>Saturday</v>
      </c>
      <c r="C101" s="50">
        <f>'DC Cooler Heat Released'!D103</f>
        <v>3.875</v>
      </c>
      <c r="D101" s="27" t="str">
        <f>'DC Cooler Heat Released'!E103</f>
        <v>weekend</v>
      </c>
      <c r="E101" s="1">
        <f>'DC Cooler Heat Released'!F103/('DC Cooler Power '!$E$4+1)</f>
        <v>0.60750000000000004</v>
      </c>
      <c r="F101" s="1">
        <f>'DC Cooler Heat Released'!G103/('DC Cooler Power '!$F$4+1)</f>
        <v>0.58439114159643668</v>
      </c>
      <c r="G101" s="1">
        <f>'DC Cooler Heat Released'!H103/($G$4+1)</f>
        <v>0.57302887499575539</v>
      </c>
    </row>
    <row r="102" spans="1:7" x14ac:dyDescent="0.2">
      <c r="A102" s="27">
        <v>95</v>
      </c>
      <c r="B102" s="27" t="str">
        <f>'DC Cooler Heat Released'!C104</f>
        <v>Saturday</v>
      </c>
      <c r="C102" s="50">
        <f>'DC Cooler Heat Released'!D104</f>
        <v>3.9166666666666701</v>
      </c>
      <c r="D102" s="27" t="str">
        <f>'DC Cooler Heat Released'!E104</f>
        <v>weekend</v>
      </c>
      <c r="E102" s="1">
        <f>'DC Cooler Heat Released'!F104/('DC Cooler Power '!$E$4+1)</f>
        <v>0.54562500000000014</v>
      </c>
      <c r="F102" s="1">
        <f>'DC Cooler Heat Released'!G104/('DC Cooler Power '!$F$4+1)</f>
        <v>0.52486982161902185</v>
      </c>
      <c r="G102" s="1">
        <f>'DC Cooler Heat Released'!H104/($G$4+1)</f>
        <v>0.51466482291285442</v>
      </c>
    </row>
    <row r="103" spans="1:7" x14ac:dyDescent="0.2">
      <c r="A103" s="27">
        <v>96</v>
      </c>
      <c r="B103" s="27" t="str">
        <f>'DC Cooler Heat Released'!C105</f>
        <v>Saturday</v>
      </c>
      <c r="C103" s="50">
        <f>'DC Cooler Heat Released'!D105</f>
        <v>3.9583333333333401</v>
      </c>
      <c r="D103" s="27" t="str">
        <f>'DC Cooler Heat Released'!E105</f>
        <v>weekend</v>
      </c>
      <c r="E103" s="1">
        <f>'DC Cooler Heat Released'!F105/('DC Cooler Power '!$E$4+1)</f>
        <v>0.44999999999999996</v>
      </c>
      <c r="F103" s="1">
        <f>'DC Cooler Heat Released'!G105/('DC Cooler Power '!$F$4+1)</f>
        <v>0.43288232710847152</v>
      </c>
      <c r="G103" s="1">
        <f>'DC Cooler Heat Released'!H105/($G$4+1)</f>
        <v>0.42446583333018917</v>
      </c>
    </row>
    <row r="104" spans="1:7" x14ac:dyDescent="0.2">
      <c r="A104" s="27">
        <v>97</v>
      </c>
      <c r="B104" s="27" t="str">
        <f>'DC Cooler Heat Released'!C106</f>
        <v>Sunday</v>
      </c>
      <c r="C104" s="50">
        <f>'DC Cooler Heat Released'!D106</f>
        <v>4</v>
      </c>
      <c r="D104" s="27" t="str">
        <f>'DC Cooler Heat Released'!E106</f>
        <v>weekend</v>
      </c>
      <c r="E104" s="1">
        <f>'DC Cooler Heat Released'!F106/('DC Cooler Power '!$E$4+1)</f>
        <v>0.38250000000000001</v>
      </c>
      <c r="F104" s="1">
        <f>'DC Cooler Heat Released'!G106/('DC Cooler Power '!$F$4+1)</f>
        <v>0.36794997804220086</v>
      </c>
      <c r="G104" s="1">
        <f>'DC Cooler Heat Released'!H106/($G$4+1)</f>
        <v>0.36079595833066075</v>
      </c>
    </row>
    <row r="105" spans="1:7" x14ac:dyDescent="0.2">
      <c r="A105" s="27">
        <v>98</v>
      </c>
      <c r="B105" s="27" t="str">
        <f>'DC Cooler Heat Released'!C107</f>
        <v>Sunday</v>
      </c>
      <c r="C105" s="50">
        <f>'DC Cooler Heat Released'!D107</f>
        <v>4.0416666666666696</v>
      </c>
      <c r="D105" s="27" t="str">
        <f>'DC Cooler Heat Released'!E107</f>
        <v>weekend</v>
      </c>
      <c r="E105" s="1">
        <f>'DC Cooler Heat Released'!F107/('DC Cooler Power '!$E$4+1)</f>
        <v>0.36000000000000004</v>
      </c>
      <c r="F105" s="1">
        <f>'DC Cooler Heat Released'!G107/('DC Cooler Power '!$F$4+1)</f>
        <v>0.34630586168677729</v>
      </c>
      <c r="G105" s="1">
        <f>'DC Cooler Heat Released'!H107/($G$4+1)</f>
        <v>0.33957266666415131</v>
      </c>
    </row>
    <row r="106" spans="1:7" x14ac:dyDescent="0.2">
      <c r="A106" s="27">
        <v>99</v>
      </c>
      <c r="B106" s="27" t="str">
        <f>'DC Cooler Heat Released'!C108</f>
        <v>Sunday</v>
      </c>
      <c r="C106" s="50">
        <f>'DC Cooler Heat Released'!D108</f>
        <v>4.0833333333333401</v>
      </c>
      <c r="D106" s="27" t="str">
        <f>'DC Cooler Heat Released'!E108</f>
        <v>weekend</v>
      </c>
      <c r="E106" s="1">
        <f>'DC Cooler Heat Released'!F108/('DC Cooler Power '!$E$4+1)</f>
        <v>0.38250000000000001</v>
      </c>
      <c r="F106" s="1">
        <f>'DC Cooler Heat Released'!G108/('DC Cooler Power '!$F$4+1)</f>
        <v>0.36794997804220086</v>
      </c>
      <c r="G106" s="1">
        <f>'DC Cooler Heat Released'!H108/($G$4+1)</f>
        <v>0.36079595833066075</v>
      </c>
    </row>
    <row r="107" spans="1:7" x14ac:dyDescent="0.2">
      <c r="A107" s="27">
        <v>100</v>
      </c>
      <c r="B107" s="27" t="str">
        <f>'DC Cooler Heat Released'!C109</f>
        <v>Sunday</v>
      </c>
      <c r="C107" s="50">
        <f>'DC Cooler Heat Released'!D109</f>
        <v>4.125</v>
      </c>
      <c r="D107" s="27" t="str">
        <f>'DC Cooler Heat Released'!E109</f>
        <v>weekend</v>
      </c>
      <c r="E107" s="1">
        <f>'DC Cooler Heat Released'!F109/('DC Cooler Power '!$E$4+1)</f>
        <v>0.40499999999999997</v>
      </c>
      <c r="F107" s="1">
        <f>'DC Cooler Heat Released'!G109/('DC Cooler Power '!$F$4+1)</f>
        <v>0.38959409439762438</v>
      </c>
      <c r="G107" s="1">
        <f>'DC Cooler Heat Released'!H109/($G$4+1)</f>
        <v>0.3820192499971703</v>
      </c>
    </row>
    <row r="108" spans="1:7" x14ac:dyDescent="0.2">
      <c r="A108" s="27">
        <v>101</v>
      </c>
      <c r="B108" s="27" t="str">
        <f>'DC Cooler Heat Released'!C110</f>
        <v>Sunday</v>
      </c>
      <c r="C108" s="50">
        <f>'DC Cooler Heat Released'!D110</f>
        <v>4.1666666666666696</v>
      </c>
      <c r="D108" s="27" t="str">
        <f>'DC Cooler Heat Released'!E110</f>
        <v>weekend</v>
      </c>
      <c r="E108" s="1">
        <f>'DC Cooler Heat Released'!F110/('DC Cooler Power '!$E$4+1)</f>
        <v>0.44590909090909087</v>
      </c>
      <c r="F108" s="1">
        <f>'DC Cooler Heat Released'!G110/('DC Cooler Power '!$F$4+1)</f>
        <v>0.4289470332256673</v>
      </c>
      <c r="G108" s="1">
        <f>'DC Cooler Heat Released'!H110/($G$4+1)</f>
        <v>0.42060705302718743</v>
      </c>
    </row>
    <row r="109" spans="1:7" x14ac:dyDescent="0.2">
      <c r="A109" s="27">
        <v>102</v>
      </c>
      <c r="B109" s="27" t="str">
        <f>'DC Cooler Heat Released'!C111</f>
        <v>Sunday</v>
      </c>
      <c r="C109" s="50">
        <f>'DC Cooler Heat Released'!D111</f>
        <v>4.2083333333333401</v>
      </c>
      <c r="D109" s="27" t="str">
        <f>'DC Cooler Heat Released'!E111</f>
        <v>weekend</v>
      </c>
      <c r="E109" s="1">
        <f>'DC Cooler Heat Released'!F111/('DC Cooler Power '!$E$4+1)</f>
        <v>0.47454545454545449</v>
      </c>
      <c r="F109" s="1">
        <f>'DC Cooler Heat Released'!G111/('DC Cooler Power '!$F$4+1)</f>
        <v>0.45649409040529726</v>
      </c>
      <c r="G109" s="1">
        <f>'DC Cooler Heat Released'!H111/($G$4+1)</f>
        <v>0.44761851514819945</v>
      </c>
    </row>
    <row r="110" spans="1:7" x14ac:dyDescent="0.2">
      <c r="A110" s="27">
        <v>103</v>
      </c>
      <c r="B110" s="27" t="str">
        <f>'DC Cooler Heat Released'!C112</f>
        <v>Sunday</v>
      </c>
      <c r="C110" s="50">
        <f>'DC Cooler Heat Released'!D112</f>
        <v>4.25</v>
      </c>
      <c r="D110" s="27" t="str">
        <f>'DC Cooler Heat Released'!E112</f>
        <v>weekend</v>
      </c>
      <c r="E110" s="1">
        <f>'DC Cooler Heat Released'!F112/('DC Cooler Power '!$E$4+1)</f>
        <v>0.50318181818181817</v>
      </c>
      <c r="F110" s="1">
        <f>'DC Cooler Heat Released'!G112/('DC Cooler Power '!$F$4+1)</f>
        <v>0.48404114758492728</v>
      </c>
      <c r="G110" s="1">
        <f>'DC Cooler Heat Released'!H112/($G$4+1)</f>
        <v>0.47462997726921152</v>
      </c>
    </row>
    <row r="111" spans="1:7" x14ac:dyDescent="0.2">
      <c r="A111" s="27">
        <v>104</v>
      </c>
      <c r="B111" s="27" t="str">
        <f>'DC Cooler Heat Released'!C113</f>
        <v>Sunday</v>
      </c>
      <c r="C111" s="50">
        <f>'DC Cooler Heat Released'!D113</f>
        <v>4.2916666666666696</v>
      </c>
      <c r="D111" s="27" t="str">
        <f>'DC Cooler Heat Released'!E113</f>
        <v>weekend</v>
      </c>
      <c r="E111" s="1">
        <f>'DC Cooler Heat Released'!F113/('DC Cooler Power '!$E$4+1)</f>
        <v>0.53181818181818186</v>
      </c>
      <c r="F111" s="1">
        <f>'DC Cooler Heat Released'!G113/('DC Cooler Power '!$F$4+1)</f>
        <v>0.51158820476455735</v>
      </c>
      <c r="G111" s="1">
        <f>'DC Cooler Heat Released'!H113/($G$4+1)</f>
        <v>0.50164143939022354</v>
      </c>
    </row>
    <row r="112" spans="1:7" x14ac:dyDescent="0.2">
      <c r="A112" s="27">
        <v>105</v>
      </c>
      <c r="B112" s="27" t="str">
        <f>'DC Cooler Heat Released'!C114</f>
        <v>Sunday</v>
      </c>
      <c r="C112" s="50">
        <f>'DC Cooler Heat Released'!D114</f>
        <v>4.3333333333333401</v>
      </c>
      <c r="D112" s="27" t="str">
        <f>'DC Cooler Heat Released'!E114</f>
        <v>weekend</v>
      </c>
      <c r="E112" s="1">
        <f>'DC Cooler Heat Released'!F114/('DC Cooler Power '!$E$4+1)</f>
        <v>0.56045454545454543</v>
      </c>
      <c r="F112" s="1">
        <f>'DC Cooler Heat Released'!G114/('DC Cooler Power '!$F$4+1)</f>
        <v>0.53913526194418737</v>
      </c>
      <c r="G112" s="1">
        <f>'DC Cooler Heat Released'!H114/($G$4+1)</f>
        <v>0.52865290151123556</v>
      </c>
    </row>
    <row r="113" spans="1:7" x14ac:dyDescent="0.2">
      <c r="A113" s="27">
        <v>106</v>
      </c>
      <c r="B113" s="27" t="str">
        <f>'DC Cooler Heat Released'!C115</f>
        <v>Sunday</v>
      </c>
      <c r="C113" s="50">
        <f>'DC Cooler Heat Released'!D115</f>
        <v>4.375</v>
      </c>
      <c r="D113" s="27" t="str">
        <f>'DC Cooler Heat Released'!E115</f>
        <v>weekend</v>
      </c>
      <c r="E113" s="1">
        <f>'DC Cooler Heat Released'!F115/('DC Cooler Power '!$E$4+1)</f>
        <v>0.58909090909090911</v>
      </c>
      <c r="F113" s="1">
        <f>'DC Cooler Heat Released'!G115/('DC Cooler Power '!$F$4+1)</f>
        <v>0.56668231912381728</v>
      </c>
      <c r="G113" s="1">
        <f>'DC Cooler Heat Released'!H115/($G$4+1)</f>
        <v>0.55566436363224769</v>
      </c>
    </row>
    <row r="114" spans="1:7" x14ac:dyDescent="0.2">
      <c r="A114" s="27">
        <v>107</v>
      </c>
      <c r="B114" s="27" t="str">
        <f>'DC Cooler Heat Released'!C116</f>
        <v>Sunday</v>
      </c>
      <c r="C114" s="50">
        <f>'DC Cooler Heat Released'!D116</f>
        <v>4.4166666666666696</v>
      </c>
      <c r="D114" s="27" t="str">
        <f>'DC Cooler Heat Released'!E116</f>
        <v>weekend</v>
      </c>
      <c r="E114" s="1">
        <f>'DC Cooler Heat Released'!F116/('DC Cooler Power '!$E$4+1)</f>
        <v>0.61772727272727268</v>
      </c>
      <c r="F114" s="1">
        <f>'DC Cooler Heat Released'!G116/('DC Cooler Power '!$F$4+1)</f>
        <v>0.5942293763034473</v>
      </c>
      <c r="G114" s="1">
        <f>'DC Cooler Heat Released'!H116/($G$4+1)</f>
        <v>0.58267582575325971</v>
      </c>
    </row>
    <row r="115" spans="1:7" x14ac:dyDescent="0.2">
      <c r="A115" s="27">
        <v>108</v>
      </c>
      <c r="B115" s="27" t="str">
        <f>'DC Cooler Heat Released'!C117</f>
        <v>Sunday</v>
      </c>
      <c r="C115" s="50">
        <f>'DC Cooler Heat Released'!D117</f>
        <v>4.4583333333333401</v>
      </c>
      <c r="D115" s="27" t="str">
        <f>'DC Cooler Heat Released'!E117</f>
        <v>weekend</v>
      </c>
      <c r="E115" s="1">
        <f>'DC Cooler Heat Released'!F117/('DC Cooler Power '!$E$4+1)</f>
        <v>0.64636363636363647</v>
      </c>
      <c r="F115" s="1">
        <f>'DC Cooler Heat Released'!G117/('DC Cooler Power '!$F$4+1)</f>
        <v>0.62177643348307743</v>
      </c>
      <c r="G115" s="1">
        <f>'DC Cooler Heat Released'!H117/($G$4+1)</f>
        <v>0.60968728787427173</v>
      </c>
    </row>
    <row r="116" spans="1:7" x14ac:dyDescent="0.2">
      <c r="A116" s="27">
        <v>109</v>
      </c>
      <c r="B116" s="27" t="str">
        <f>'DC Cooler Heat Released'!C118</f>
        <v>Sunday</v>
      </c>
      <c r="C116" s="50">
        <f>'DC Cooler Heat Released'!D118</f>
        <v>4.5</v>
      </c>
      <c r="D116" s="27" t="str">
        <f>'DC Cooler Heat Released'!E118</f>
        <v>weekend</v>
      </c>
      <c r="E116" s="1">
        <f>'DC Cooler Heat Released'!F118/('DC Cooler Power '!$E$4+1)</f>
        <v>0.67500000000000004</v>
      </c>
      <c r="F116" s="1">
        <f>'DC Cooler Heat Released'!G118/('DC Cooler Power '!$F$4+1)</f>
        <v>0.64932349066270745</v>
      </c>
      <c r="G116" s="1">
        <f>'DC Cooler Heat Released'!H118/($G$4+1)</f>
        <v>0.63669874999528375</v>
      </c>
    </row>
    <row r="117" spans="1:7" x14ac:dyDescent="0.2">
      <c r="A117" s="27">
        <v>110</v>
      </c>
      <c r="B117" s="27" t="str">
        <f>'DC Cooler Heat Released'!C119</f>
        <v>Sunday</v>
      </c>
      <c r="C117" s="50">
        <f>'DC Cooler Heat Released'!D119</f>
        <v>4.5416666666666696</v>
      </c>
      <c r="D117" s="27" t="str">
        <f>'DC Cooler Heat Released'!E119</f>
        <v>weekend</v>
      </c>
      <c r="E117" s="1">
        <f>'DC Cooler Heat Released'!F119/('DC Cooler Power '!$E$4+1)</f>
        <v>0.66214285714285726</v>
      </c>
      <c r="F117" s="1">
        <f>'DC Cooler Heat Released'!G119/('DC Cooler Power '!$F$4+1)</f>
        <v>0.63695542417389395</v>
      </c>
      <c r="G117" s="1">
        <f>'DC Cooler Heat Released'!H119/($G$4+1)</f>
        <v>0.62457115475727842</v>
      </c>
    </row>
    <row r="118" spans="1:7" x14ac:dyDescent="0.2">
      <c r="A118" s="27">
        <v>111</v>
      </c>
      <c r="B118" s="27" t="str">
        <f>'DC Cooler Heat Released'!C120</f>
        <v>Sunday</v>
      </c>
      <c r="C118" s="50">
        <f>'DC Cooler Heat Released'!D120</f>
        <v>4.5833333333333401</v>
      </c>
      <c r="D118" s="27" t="str">
        <f>'DC Cooler Heat Released'!E120</f>
        <v>weekend</v>
      </c>
      <c r="E118" s="1">
        <f>'DC Cooler Heat Released'!F120/('DC Cooler Power '!$E$4+1)</f>
        <v>0.64928571428571447</v>
      </c>
      <c r="F118" s="1">
        <f>'DC Cooler Heat Released'!G120/('DC Cooler Power '!$F$4+1)</f>
        <v>0.62458735768508056</v>
      </c>
      <c r="G118" s="1">
        <f>'DC Cooler Heat Released'!H120/($G$4+1)</f>
        <v>0.61244355951927298</v>
      </c>
    </row>
    <row r="119" spans="1:7" x14ac:dyDescent="0.2">
      <c r="A119" s="27">
        <v>112</v>
      </c>
      <c r="B119" s="27" t="str">
        <f>'DC Cooler Heat Released'!C121</f>
        <v>Sunday</v>
      </c>
      <c r="C119" s="50">
        <f>'DC Cooler Heat Released'!D121</f>
        <v>4.625</v>
      </c>
      <c r="D119" s="27" t="str">
        <f>'DC Cooler Heat Released'!E121</f>
        <v>weekend</v>
      </c>
      <c r="E119" s="1">
        <f>'DC Cooler Heat Released'!F121/('DC Cooler Power '!$E$4+1)</f>
        <v>0.63642857142857145</v>
      </c>
      <c r="F119" s="1">
        <f>'DC Cooler Heat Released'!G121/('DC Cooler Power '!$F$4+1)</f>
        <v>0.61221929119626706</v>
      </c>
      <c r="G119" s="1">
        <f>'DC Cooler Heat Released'!H121/($G$4+1)</f>
        <v>0.60031596428126754</v>
      </c>
    </row>
    <row r="120" spans="1:7" x14ac:dyDescent="0.2">
      <c r="A120" s="27">
        <v>113</v>
      </c>
      <c r="B120" s="27" t="str">
        <f>'DC Cooler Heat Released'!C122</f>
        <v>Sunday</v>
      </c>
      <c r="C120" s="50">
        <f>'DC Cooler Heat Released'!D122</f>
        <v>4.6666666666666696</v>
      </c>
      <c r="D120" s="27" t="str">
        <f>'DC Cooler Heat Released'!E122</f>
        <v>weekend</v>
      </c>
      <c r="E120" s="1">
        <f>'DC Cooler Heat Released'!F122/('DC Cooler Power '!$E$4+1)</f>
        <v>0.62357142857142855</v>
      </c>
      <c r="F120" s="1">
        <f>'DC Cooler Heat Released'!G122/('DC Cooler Power '!$F$4+1)</f>
        <v>0.59985122470745345</v>
      </c>
      <c r="G120" s="1">
        <f>'DC Cooler Heat Released'!H122/($G$4+1)</f>
        <v>0.5881883690432621</v>
      </c>
    </row>
    <row r="121" spans="1:7" x14ac:dyDescent="0.2">
      <c r="A121" s="27">
        <v>114</v>
      </c>
      <c r="B121" s="27" t="str">
        <f>'DC Cooler Heat Released'!C123</f>
        <v>Sunday</v>
      </c>
      <c r="C121" s="50">
        <f>'DC Cooler Heat Released'!D123</f>
        <v>4.7083333333333401</v>
      </c>
      <c r="D121" s="27" t="str">
        <f>'DC Cooler Heat Released'!E123</f>
        <v>weekend</v>
      </c>
      <c r="E121" s="1">
        <f>'DC Cooler Heat Released'!F123/('DC Cooler Power '!$E$4+1)</f>
        <v>0.61071428571428577</v>
      </c>
      <c r="F121" s="1">
        <f>'DC Cooler Heat Released'!G123/('DC Cooler Power '!$F$4+1)</f>
        <v>0.58748315821864006</v>
      </c>
      <c r="G121" s="1">
        <f>'DC Cooler Heat Released'!H123/($G$4+1)</f>
        <v>0.57606077380525667</v>
      </c>
    </row>
    <row r="122" spans="1:7" x14ac:dyDescent="0.2">
      <c r="A122" s="27">
        <v>115</v>
      </c>
      <c r="B122" s="27" t="str">
        <f>'DC Cooler Heat Released'!C124</f>
        <v>Sunday</v>
      </c>
      <c r="C122" s="50">
        <f>'DC Cooler Heat Released'!D124</f>
        <v>4.75</v>
      </c>
      <c r="D122" s="27" t="str">
        <f>'DC Cooler Heat Released'!E124</f>
        <v>weekend</v>
      </c>
      <c r="E122" s="1">
        <f>'DC Cooler Heat Released'!F124/('DC Cooler Power '!$E$4+1)</f>
        <v>0.59785714285714298</v>
      </c>
      <c r="F122" s="1">
        <f>'DC Cooler Heat Released'!G124/('DC Cooler Power '!$F$4+1)</f>
        <v>0.57511509172982656</v>
      </c>
      <c r="G122" s="1">
        <f>'DC Cooler Heat Released'!H124/($G$4+1)</f>
        <v>0.56393317856725145</v>
      </c>
    </row>
    <row r="123" spans="1:7" x14ac:dyDescent="0.2">
      <c r="A123" s="27">
        <v>116</v>
      </c>
      <c r="B123" s="27" t="str">
        <f>'DC Cooler Heat Released'!C125</f>
        <v>Sunday</v>
      </c>
      <c r="C123" s="50">
        <f>'DC Cooler Heat Released'!D125</f>
        <v>4.7916666666666696</v>
      </c>
      <c r="D123" s="27" t="str">
        <f>'DC Cooler Heat Released'!E125</f>
        <v>weekend</v>
      </c>
      <c r="E123" s="1">
        <f>'DC Cooler Heat Released'!F125/('DC Cooler Power '!$E$4+1)</f>
        <v>0.58499999999999996</v>
      </c>
      <c r="F123" s="1">
        <f>'DC Cooler Heat Released'!G125/('DC Cooler Power '!$F$4+1)</f>
        <v>0.56274702524101305</v>
      </c>
      <c r="G123" s="1">
        <f>'DC Cooler Heat Released'!H125/($G$4+1)</f>
        <v>0.5518055833292459</v>
      </c>
    </row>
    <row r="124" spans="1:7" x14ac:dyDescent="0.2">
      <c r="A124" s="27">
        <v>117</v>
      </c>
      <c r="B124" s="27" t="str">
        <f>'DC Cooler Heat Released'!C126</f>
        <v>Sunday</v>
      </c>
      <c r="C124" s="50">
        <f>'DC Cooler Heat Released'!D126</f>
        <v>4.8333333333333401</v>
      </c>
      <c r="D124" s="27" t="str">
        <f>'DC Cooler Heat Released'!E126</f>
        <v>weekend</v>
      </c>
      <c r="E124" s="1">
        <f>'DC Cooler Heat Released'!F126/('DC Cooler Power '!$E$4+1)</f>
        <v>0.63</v>
      </c>
      <c r="F124" s="1">
        <f>'DC Cooler Heat Released'!G126/('DC Cooler Power '!$F$4+1)</f>
        <v>0.6060352579518602</v>
      </c>
      <c r="G124" s="1">
        <f>'DC Cooler Heat Released'!H126/($G$4+1)</f>
        <v>0.59425216666226477</v>
      </c>
    </row>
    <row r="125" spans="1:7" x14ac:dyDescent="0.2">
      <c r="A125" s="27">
        <v>118</v>
      </c>
      <c r="B125" s="27" t="str">
        <f>'DC Cooler Heat Released'!C127</f>
        <v>Sunday</v>
      </c>
      <c r="C125" s="50">
        <f>'DC Cooler Heat Released'!D127</f>
        <v>4.875</v>
      </c>
      <c r="D125" s="27" t="str">
        <f>'DC Cooler Heat Released'!E127</f>
        <v>weekend</v>
      </c>
      <c r="E125" s="1">
        <f>'DC Cooler Heat Released'!F127/('DC Cooler Power '!$E$4+1)</f>
        <v>0.56249999999999989</v>
      </c>
      <c r="F125" s="1">
        <f>'DC Cooler Heat Released'!G127/('DC Cooler Power '!$F$4+1)</f>
        <v>0.54110290888558943</v>
      </c>
      <c r="G125" s="1">
        <f>'DC Cooler Heat Released'!H127/($G$4+1)</f>
        <v>0.5305822916627364</v>
      </c>
    </row>
    <row r="126" spans="1:7" x14ac:dyDescent="0.2">
      <c r="A126" s="27">
        <v>119</v>
      </c>
      <c r="B126" s="27" t="str">
        <f>'DC Cooler Heat Released'!C128</f>
        <v>Sunday</v>
      </c>
      <c r="C126" s="50">
        <f>'DC Cooler Heat Released'!D128</f>
        <v>4.9166666666666696</v>
      </c>
      <c r="D126" s="27" t="str">
        <f>'DC Cooler Heat Released'!E128</f>
        <v>weekend</v>
      </c>
      <c r="E126" s="1">
        <f>'DC Cooler Heat Released'!F128/('DC Cooler Power '!$E$4+1)</f>
        <v>0.495</v>
      </c>
      <c r="F126" s="1">
        <f>'DC Cooler Heat Released'!G128/('DC Cooler Power '!$F$4+1)</f>
        <v>0.47617055981931872</v>
      </c>
      <c r="G126" s="1">
        <f>'DC Cooler Heat Released'!H128/($G$4+1)</f>
        <v>0.46691241666320804</v>
      </c>
    </row>
    <row r="127" spans="1:7" x14ac:dyDescent="0.2">
      <c r="A127" s="27">
        <v>120</v>
      </c>
      <c r="B127" s="27" t="str">
        <f>'DC Cooler Heat Released'!C129</f>
        <v>Sunday</v>
      </c>
      <c r="C127" s="50">
        <f>'DC Cooler Heat Released'!D129</f>
        <v>4.9583333333333401</v>
      </c>
      <c r="D127" s="27" t="str">
        <f>'DC Cooler Heat Released'!E129</f>
        <v>weekend</v>
      </c>
      <c r="E127" s="1">
        <f>'DC Cooler Heat Released'!F129/('DC Cooler Power '!$E$4+1)</f>
        <v>0.42749999999999999</v>
      </c>
      <c r="F127" s="1">
        <f>'DC Cooler Heat Released'!G129/('DC Cooler Power '!$F$4+1)</f>
        <v>0.41123821075304795</v>
      </c>
      <c r="G127" s="1">
        <f>'DC Cooler Heat Released'!H129/($G$4+1)</f>
        <v>0.40324254166367973</v>
      </c>
    </row>
    <row r="128" spans="1:7" x14ac:dyDescent="0.2">
      <c r="A128" s="27">
        <v>121</v>
      </c>
      <c r="B128" s="27" t="str">
        <f>'DC Cooler Heat Released'!C130</f>
        <v>Monday</v>
      </c>
      <c r="C128" s="50">
        <f>'DC Cooler Heat Released'!D130</f>
        <v>5</v>
      </c>
      <c r="D128" s="27" t="str">
        <f>'DC Cooler Heat Released'!E130</f>
        <v>weekday</v>
      </c>
      <c r="E128" s="1">
        <f>'DC Cooler Heat Released'!F130/('DC Cooler Power '!$E$4+1)</f>
        <v>0.36000000000000004</v>
      </c>
      <c r="F128" s="1">
        <f>'DC Cooler Heat Released'!G130/('DC Cooler Power '!$F$4+1)</f>
        <v>0.34630586168677729</v>
      </c>
      <c r="G128" s="1">
        <f>'DC Cooler Heat Released'!H130/($G$4+1)</f>
        <v>0.33957266666415131</v>
      </c>
    </row>
    <row r="129" spans="1:7" x14ac:dyDescent="0.2">
      <c r="A129" s="27">
        <v>122</v>
      </c>
      <c r="B129" s="27" t="str">
        <f>'DC Cooler Heat Released'!C131</f>
        <v>Monday</v>
      </c>
      <c r="C129" s="50">
        <f>'DC Cooler Heat Released'!D131</f>
        <v>5.0416666666666696</v>
      </c>
      <c r="D129" s="27" t="str">
        <f>'DC Cooler Heat Released'!E131</f>
        <v>weekday</v>
      </c>
      <c r="E129" s="1">
        <f>'DC Cooler Heat Released'!F131/('DC Cooler Power '!$E$4+1)</f>
        <v>0.36000000000000004</v>
      </c>
      <c r="F129" s="1">
        <f>'DC Cooler Heat Released'!G131/('DC Cooler Power '!$F$4+1)</f>
        <v>0.34630586168677729</v>
      </c>
      <c r="G129" s="1">
        <f>'DC Cooler Heat Released'!H131/($G$4+1)</f>
        <v>0.33957266666415131</v>
      </c>
    </row>
    <row r="130" spans="1:7" x14ac:dyDescent="0.2">
      <c r="A130" s="27">
        <v>123</v>
      </c>
      <c r="B130" s="27" t="str">
        <f>'DC Cooler Heat Released'!C132</f>
        <v>Monday</v>
      </c>
      <c r="C130" s="50">
        <f>'DC Cooler Heat Released'!D132</f>
        <v>5.0833333333333401</v>
      </c>
      <c r="D130" s="27" t="str">
        <f>'DC Cooler Heat Released'!E132</f>
        <v>weekday</v>
      </c>
      <c r="E130" s="1">
        <f>'DC Cooler Heat Released'!F132/('DC Cooler Power '!$E$4+1)</f>
        <v>0.38571428571428579</v>
      </c>
      <c r="F130" s="1">
        <f>'DC Cooler Heat Released'!G132/('DC Cooler Power '!$F$4+1)</f>
        <v>0.37104199466440424</v>
      </c>
      <c r="G130" s="1">
        <f>'DC Cooler Heat Released'!H132/($G$4+1)</f>
        <v>0.36382785714016219</v>
      </c>
    </row>
    <row r="131" spans="1:7" x14ac:dyDescent="0.2">
      <c r="A131" s="27">
        <v>124</v>
      </c>
      <c r="B131" s="27" t="str">
        <f>'DC Cooler Heat Released'!C133</f>
        <v>Monday</v>
      </c>
      <c r="C131" s="50">
        <f>'DC Cooler Heat Released'!D133</f>
        <v>5.125</v>
      </c>
      <c r="D131" s="27" t="str">
        <f>'DC Cooler Heat Released'!E133</f>
        <v>weekday</v>
      </c>
      <c r="E131" s="1">
        <f>'DC Cooler Heat Released'!F133/('DC Cooler Power '!$E$4+1)</f>
        <v>0.41142857142857142</v>
      </c>
      <c r="F131" s="1">
        <f>'DC Cooler Heat Released'!G133/('DC Cooler Power '!$F$4+1)</f>
        <v>0.39577812764203119</v>
      </c>
      <c r="G131" s="1">
        <f>'DC Cooler Heat Released'!H133/($G$4+1)</f>
        <v>0.38808304761617296</v>
      </c>
    </row>
    <row r="132" spans="1:7" x14ac:dyDescent="0.2">
      <c r="A132" s="27">
        <v>125</v>
      </c>
      <c r="B132" s="27" t="str">
        <f>'DC Cooler Heat Released'!C134</f>
        <v>Monday</v>
      </c>
      <c r="C132" s="50">
        <f>'DC Cooler Heat Released'!D134</f>
        <v>5.1666666666666696</v>
      </c>
      <c r="D132" s="27" t="str">
        <f>'DC Cooler Heat Released'!E134</f>
        <v>weekday</v>
      </c>
      <c r="E132" s="1">
        <f>'DC Cooler Heat Released'!F134/('DC Cooler Power '!$E$4+1)</f>
        <v>0.43714285714285717</v>
      </c>
      <c r="F132" s="1">
        <f>'DC Cooler Heat Released'!G134/('DC Cooler Power '!$F$4+1)</f>
        <v>0.42051426061965813</v>
      </c>
      <c r="G132" s="1">
        <f>'DC Cooler Heat Released'!H134/($G$4+1)</f>
        <v>0.41233823809218378</v>
      </c>
    </row>
    <row r="133" spans="1:7" x14ac:dyDescent="0.2">
      <c r="A133" s="27">
        <v>126</v>
      </c>
      <c r="B133" s="27" t="str">
        <f>'DC Cooler Heat Released'!C135</f>
        <v>Monday</v>
      </c>
      <c r="C133" s="50">
        <f>'DC Cooler Heat Released'!D135</f>
        <v>5.2083333333333401</v>
      </c>
      <c r="D133" s="27" t="str">
        <f>'DC Cooler Heat Released'!E135</f>
        <v>weekday</v>
      </c>
      <c r="E133" s="1">
        <f>'DC Cooler Heat Released'!F135/('DC Cooler Power '!$E$4+1)</f>
        <v>0.46285714285714291</v>
      </c>
      <c r="F133" s="1">
        <f>'DC Cooler Heat Released'!G135/('DC Cooler Power '!$F$4+1)</f>
        <v>0.44525039359728513</v>
      </c>
      <c r="G133" s="1">
        <f>'DC Cooler Heat Released'!H135/($G$4+1)</f>
        <v>0.43659342856819461</v>
      </c>
    </row>
    <row r="134" spans="1:7" x14ac:dyDescent="0.2">
      <c r="A134" s="27">
        <v>127</v>
      </c>
      <c r="B134" s="27" t="str">
        <f>'DC Cooler Heat Released'!C136</f>
        <v>Monday</v>
      </c>
      <c r="C134" s="50">
        <f>'DC Cooler Heat Released'!D136</f>
        <v>5.25</v>
      </c>
      <c r="D134" s="27" t="str">
        <f>'DC Cooler Heat Released'!E136</f>
        <v>weekday</v>
      </c>
      <c r="E134" s="1">
        <f>'DC Cooler Heat Released'!F136/('DC Cooler Power '!$E$4+1)</f>
        <v>0.48857142857142866</v>
      </c>
      <c r="F134" s="1">
        <f>'DC Cooler Heat Released'!G136/('DC Cooler Power '!$F$4+1)</f>
        <v>0.46998652657491202</v>
      </c>
      <c r="G134" s="1">
        <f>'DC Cooler Heat Released'!H136/($G$4+1)</f>
        <v>0.46084861904420538</v>
      </c>
    </row>
    <row r="135" spans="1:7" x14ac:dyDescent="0.2">
      <c r="A135" s="27">
        <v>128</v>
      </c>
      <c r="B135" s="27" t="str">
        <f>'DC Cooler Heat Released'!C137</f>
        <v>Monday</v>
      </c>
      <c r="C135" s="50">
        <f>'DC Cooler Heat Released'!D137</f>
        <v>5.2916666666666696</v>
      </c>
      <c r="D135" s="27" t="str">
        <f>'DC Cooler Heat Released'!E137</f>
        <v>weekday</v>
      </c>
      <c r="E135" s="1">
        <f>'DC Cooler Heat Released'!F137/('DC Cooler Power '!$E$4+1)</f>
        <v>0.51428571428571435</v>
      </c>
      <c r="F135" s="1">
        <f>'DC Cooler Heat Released'!G137/('DC Cooler Power '!$F$4+1)</f>
        <v>0.49472265955253902</v>
      </c>
      <c r="G135" s="1">
        <f>'DC Cooler Heat Released'!H137/($G$4+1)</f>
        <v>0.48510380952021626</v>
      </c>
    </row>
    <row r="136" spans="1:7" x14ac:dyDescent="0.2">
      <c r="A136" s="27">
        <v>129</v>
      </c>
      <c r="B136" s="27" t="str">
        <f>'DC Cooler Heat Released'!C138</f>
        <v>Monday</v>
      </c>
      <c r="C136" s="50">
        <f>'DC Cooler Heat Released'!D138</f>
        <v>5.3333333333333401</v>
      </c>
      <c r="D136" s="27" t="str">
        <f>'DC Cooler Heat Released'!E138</f>
        <v>weekday</v>
      </c>
      <c r="E136" s="1">
        <f>'DC Cooler Heat Released'!F138/('DC Cooler Power '!$E$4+1)</f>
        <v>0.54</v>
      </c>
      <c r="F136" s="1">
        <f>'DC Cooler Heat Released'!G138/('DC Cooler Power '!$F$4+1)</f>
        <v>0.51945879253016591</v>
      </c>
      <c r="G136" s="1">
        <f>'DC Cooler Heat Released'!H138/($G$4+1)</f>
        <v>0.50935899999622702</v>
      </c>
    </row>
    <row r="137" spans="1:7" x14ac:dyDescent="0.2">
      <c r="A137" s="27">
        <v>130</v>
      </c>
      <c r="B137" s="27" t="str">
        <f>'DC Cooler Heat Released'!C139</f>
        <v>Monday</v>
      </c>
      <c r="C137" s="50">
        <f>'DC Cooler Heat Released'!D139</f>
        <v>5.375</v>
      </c>
      <c r="D137" s="27" t="str">
        <f>'DC Cooler Heat Released'!E139</f>
        <v>weekday</v>
      </c>
      <c r="E137" s="1">
        <f>'DC Cooler Heat Released'!F139/('DC Cooler Power '!$E$4+1)</f>
        <v>0.56571428571428573</v>
      </c>
      <c r="F137" s="1">
        <f>'DC Cooler Heat Released'!G139/('DC Cooler Power '!$F$4+1)</f>
        <v>0.54419492550779291</v>
      </c>
      <c r="G137" s="1">
        <f>'DC Cooler Heat Released'!H139/($G$4+1)</f>
        <v>0.5336141904722379</v>
      </c>
    </row>
    <row r="138" spans="1:7" x14ac:dyDescent="0.2">
      <c r="A138" s="27">
        <v>131</v>
      </c>
      <c r="B138" s="27" t="str">
        <f>'DC Cooler Heat Released'!C140</f>
        <v>Monday</v>
      </c>
      <c r="C138" s="50">
        <f>'DC Cooler Heat Released'!D140</f>
        <v>5.4166666666666696</v>
      </c>
      <c r="D138" s="27" t="str">
        <f>'DC Cooler Heat Released'!E140</f>
        <v>weekday</v>
      </c>
      <c r="E138" s="1">
        <f>'DC Cooler Heat Released'!F140/('DC Cooler Power '!$E$4+1)</f>
        <v>0.59142857142857153</v>
      </c>
      <c r="F138" s="1">
        <f>'DC Cooler Heat Released'!G140/('DC Cooler Power '!$F$4+1)</f>
        <v>0.56893105848541992</v>
      </c>
      <c r="G138" s="1">
        <f>'DC Cooler Heat Released'!H140/($G$4+1)</f>
        <v>0.55786938094824867</v>
      </c>
    </row>
    <row r="139" spans="1:7" x14ac:dyDescent="0.2">
      <c r="A139" s="27">
        <v>132</v>
      </c>
      <c r="B139" s="27" t="str">
        <f>'DC Cooler Heat Released'!C141</f>
        <v>Monday</v>
      </c>
      <c r="C139" s="50">
        <f>'DC Cooler Heat Released'!D141</f>
        <v>5.4583333333333401</v>
      </c>
      <c r="D139" s="27" t="str">
        <f>'DC Cooler Heat Released'!E141</f>
        <v>weekday</v>
      </c>
      <c r="E139" s="1">
        <f>'DC Cooler Heat Released'!F141/('DC Cooler Power '!$E$4+1)</f>
        <v>0.61714285714285722</v>
      </c>
      <c r="F139" s="1">
        <f>'DC Cooler Heat Released'!G141/('DC Cooler Power '!$F$4+1)</f>
        <v>0.59366719146304681</v>
      </c>
      <c r="G139" s="1">
        <f>'DC Cooler Heat Released'!H141/($G$4+1)</f>
        <v>0.58212457142425955</v>
      </c>
    </row>
    <row r="140" spans="1:7" x14ac:dyDescent="0.2">
      <c r="A140" s="27">
        <v>133</v>
      </c>
      <c r="B140" s="27" t="str">
        <f>'DC Cooler Heat Released'!C142</f>
        <v>Monday</v>
      </c>
      <c r="C140" s="50">
        <f>'DC Cooler Heat Released'!D142</f>
        <v>5.5</v>
      </c>
      <c r="D140" s="27" t="str">
        <f>'DC Cooler Heat Released'!E142</f>
        <v>weekday</v>
      </c>
      <c r="E140" s="1">
        <f>'DC Cooler Heat Released'!F142/('DC Cooler Power '!$E$4+1)</f>
        <v>0.63</v>
      </c>
      <c r="F140" s="1">
        <f>'DC Cooler Heat Released'!G142/('DC Cooler Power '!$F$4+1)</f>
        <v>0.6060352579518602</v>
      </c>
      <c r="G140" s="1">
        <f>'DC Cooler Heat Released'!H142/($G$4+1)</f>
        <v>0.59425216666226477</v>
      </c>
    </row>
    <row r="141" spans="1:7" x14ac:dyDescent="0.2">
      <c r="A141" s="27">
        <v>134</v>
      </c>
      <c r="B141" s="27" t="str">
        <f>'DC Cooler Heat Released'!C143</f>
        <v>Monday</v>
      </c>
      <c r="C141" s="50">
        <f>'DC Cooler Heat Released'!D143</f>
        <v>5.5416666666666696</v>
      </c>
      <c r="D141" s="27" t="str">
        <f>'DC Cooler Heat Released'!E143</f>
        <v>weekday</v>
      </c>
      <c r="E141" s="1">
        <f>'DC Cooler Heat Released'!F143/('DC Cooler Power '!$E$4+1)</f>
        <v>0.63</v>
      </c>
      <c r="F141" s="1">
        <f>'DC Cooler Heat Released'!G143/('DC Cooler Power '!$F$4+1)</f>
        <v>0.6060352579518602</v>
      </c>
      <c r="G141" s="1">
        <f>'DC Cooler Heat Released'!H143/($G$4+1)</f>
        <v>0.59425216666226477</v>
      </c>
    </row>
    <row r="142" spans="1:7" x14ac:dyDescent="0.2">
      <c r="A142" s="27">
        <v>135</v>
      </c>
      <c r="B142" s="27" t="str">
        <f>'DC Cooler Heat Released'!C144</f>
        <v>Monday</v>
      </c>
      <c r="C142" s="50">
        <f>'DC Cooler Heat Released'!D144</f>
        <v>5.5833333333333401</v>
      </c>
      <c r="D142" s="27" t="str">
        <f>'DC Cooler Heat Released'!E144</f>
        <v>weekday</v>
      </c>
      <c r="E142" s="1">
        <f>'DC Cooler Heat Released'!F144/('DC Cooler Power '!$E$4+1)</f>
        <v>0.69428571428571439</v>
      </c>
      <c r="F142" s="1">
        <f>'DC Cooler Heat Released'!G144/('DC Cooler Power '!$F$4+1)</f>
        <v>0.6678755903959277</v>
      </c>
      <c r="G142" s="1">
        <f>'DC Cooler Heat Released'!H144/($G$4+1)</f>
        <v>0.65489014285229197</v>
      </c>
    </row>
    <row r="143" spans="1:7" x14ac:dyDescent="0.2">
      <c r="A143" s="27">
        <v>136</v>
      </c>
      <c r="B143" s="27" t="str">
        <f>'DC Cooler Heat Released'!C145</f>
        <v>Monday</v>
      </c>
      <c r="C143" s="50">
        <f>'DC Cooler Heat Released'!D145</f>
        <v>5.625</v>
      </c>
      <c r="D143" s="27" t="str">
        <f>'DC Cooler Heat Released'!E145</f>
        <v>weekday</v>
      </c>
      <c r="E143" s="1">
        <f>'DC Cooler Heat Released'!F145/('DC Cooler Power '!$E$4+1)</f>
        <v>0.72000000000000008</v>
      </c>
      <c r="F143" s="1">
        <f>'DC Cooler Heat Released'!G145/('DC Cooler Power '!$F$4+1)</f>
        <v>0.69261172337355459</v>
      </c>
      <c r="G143" s="1">
        <f>'DC Cooler Heat Released'!H145/($G$4+1)</f>
        <v>0.67914533332830263</v>
      </c>
    </row>
    <row r="144" spans="1:7" x14ac:dyDescent="0.2">
      <c r="A144" s="27">
        <v>137</v>
      </c>
      <c r="B144" s="27" t="str">
        <f>'DC Cooler Heat Released'!C146</f>
        <v>Monday</v>
      </c>
      <c r="C144" s="50">
        <f>'DC Cooler Heat Released'!D146</f>
        <v>5.6666666666666696</v>
      </c>
      <c r="D144" s="27" t="str">
        <f>'DC Cooler Heat Released'!E146</f>
        <v>weekday</v>
      </c>
      <c r="E144" s="1">
        <f>'DC Cooler Heat Released'!F146/('DC Cooler Power '!$E$4+1)</f>
        <v>0.68400000000000005</v>
      </c>
      <c r="F144" s="1">
        <f>'DC Cooler Heat Released'!G146/('DC Cooler Power '!$F$4+1)</f>
        <v>0.65798113720487672</v>
      </c>
      <c r="G144" s="1">
        <f>'DC Cooler Heat Released'!H146/($G$4+1)</f>
        <v>0.64518806666188744</v>
      </c>
    </row>
    <row r="145" spans="1:7" x14ac:dyDescent="0.2">
      <c r="A145" s="27">
        <v>138</v>
      </c>
      <c r="B145" s="27" t="str">
        <f>'DC Cooler Heat Released'!C147</f>
        <v>Monday</v>
      </c>
      <c r="C145" s="50">
        <f>'DC Cooler Heat Released'!D147</f>
        <v>5.7083333333333401</v>
      </c>
      <c r="D145" s="27" t="str">
        <f>'DC Cooler Heat Released'!E147</f>
        <v>weekday</v>
      </c>
      <c r="E145" s="1">
        <f>'DC Cooler Heat Released'!F147/('DC Cooler Power '!$E$4+1)</f>
        <v>0.64800000000000002</v>
      </c>
      <c r="F145" s="1">
        <f>'DC Cooler Heat Released'!G147/('DC Cooler Power '!$F$4+1)</f>
        <v>0.62335055103619907</v>
      </c>
      <c r="G145" s="1">
        <f>'DC Cooler Heat Released'!H147/($G$4+1)</f>
        <v>0.61123079999547247</v>
      </c>
    </row>
    <row r="146" spans="1:7" x14ac:dyDescent="0.2">
      <c r="A146" s="27">
        <v>139</v>
      </c>
      <c r="B146" s="27" t="str">
        <f>'DC Cooler Heat Released'!C148</f>
        <v>Monday</v>
      </c>
      <c r="C146" s="50">
        <f>'DC Cooler Heat Released'!D148</f>
        <v>5.75</v>
      </c>
      <c r="D146" s="27" t="str">
        <f>'DC Cooler Heat Released'!E148</f>
        <v>weekday</v>
      </c>
      <c r="E146" s="1">
        <f>'DC Cooler Heat Released'!F148/('DC Cooler Power '!$E$4+1)</f>
        <v>0.63</v>
      </c>
      <c r="F146" s="1">
        <f>'DC Cooler Heat Released'!G148/('DC Cooler Power '!$F$4+1)</f>
        <v>0.6060352579518602</v>
      </c>
      <c r="G146" s="1">
        <f>'DC Cooler Heat Released'!H148/($G$4+1)</f>
        <v>0.59425216666226477</v>
      </c>
    </row>
    <row r="147" spans="1:7" x14ac:dyDescent="0.2">
      <c r="A147" s="27">
        <v>140</v>
      </c>
      <c r="B147" s="27" t="str">
        <f>'DC Cooler Heat Released'!C149</f>
        <v>Monday</v>
      </c>
      <c r="C147" s="50">
        <f>'DC Cooler Heat Released'!D149</f>
        <v>5.7916666666666696</v>
      </c>
      <c r="D147" s="27" t="str">
        <f>'DC Cooler Heat Released'!E149</f>
        <v>weekday</v>
      </c>
      <c r="E147" s="1">
        <f>'DC Cooler Heat Released'!F149/('DC Cooler Power '!$E$4+1)</f>
        <v>0.57599999999999985</v>
      </c>
      <c r="F147" s="1">
        <f>'DC Cooler Heat Released'!G149/('DC Cooler Power '!$F$4+1)</f>
        <v>0.55408937869884356</v>
      </c>
      <c r="G147" s="1">
        <f>'DC Cooler Heat Released'!H149/($G$4+1)</f>
        <v>0.5433162666626421</v>
      </c>
    </row>
    <row r="148" spans="1:7" x14ac:dyDescent="0.2">
      <c r="A148" s="27">
        <v>141</v>
      </c>
      <c r="B148" s="27" t="str">
        <f>'DC Cooler Heat Released'!C150</f>
        <v>Monday</v>
      </c>
      <c r="C148" s="50">
        <f>'DC Cooler Heat Released'!D150</f>
        <v>5.8333333333333401</v>
      </c>
      <c r="D148" s="27" t="str">
        <f>'DC Cooler Heat Released'!E150</f>
        <v>weekday</v>
      </c>
      <c r="E148" s="1">
        <f>'DC Cooler Heat Released'!F150/('DC Cooler Power '!$E$4+1)</f>
        <v>0.53999999999999992</v>
      </c>
      <c r="F148" s="1">
        <f>'DC Cooler Heat Released'!G150/('DC Cooler Power '!$F$4+1)</f>
        <v>0.5194587925301658</v>
      </c>
      <c r="G148" s="1">
        <f>'DC Cooler Heat Released'!H150/($G$4+1)</f>
        <v>0.5093589999962268</v>
      </c>
    </row>
    <row r="149" spans="1:7" x14ac:dyDescent="0.2">
      <c r="A149" s="27">
        <v>142</v>
      </c>
      <c r="B149" s="27" t="str">
        <f>'DC Cooler Heat Released'!C151</f>
        <v>Monday</v>
      </c>
      <c r="C149" s="50">
        <f>'DC Cooler Heat Released'!D151</f>
        <v>5.875</v>
      </c>
      <c r="D149" s="27" t="str">
        <f>'DC Cooler Heat Released'!E151</f>
        <v>weekday</v>
      </c>
      <c r="E149" s="1">
        <f>'DC Cooler Heat Released'!F151/('DC Cooler Power '!$E$4+1)</f>
        <v>0.504</v>
      </c>
      <c r="F149" s="1">
        <f>'DC Cooler Heat Released'!G151/('DC Cooler Power '!$F$4+1)</f>
        <v>0.4848282063614881</v>
      </c>
      <c r="G149" s="1">
        <f>'DC Cooler Heat Released'!H151/($G$4+1)</f>
        <v>0.47540173332981178</v>
      </c>
    </row>
    <row r="150" spans="1:7" x14ac:dyDescent="0.2">
      <c r="A150" s="27">
        <v>143</v>
      </c>
      <c r="B150" s="27" t="str">
        <f>'DC Cooler Heat Released'!C152</f>
        <v>Monday</v>
      </c>
      <c r="C150" s="50">
        <f>'DC Cooler Heat Released'!D152</f>
        <v>5.9166666666666696</v>
      </c>
      <c r="D150" s="27" t="str">
        <f>'DC Cooler Heat Released'!E152</f>
        <v>weekday</v>
      </c>
      <c r="E150" s="1">
        <f>'DC Cooler Heat Released'!F152/('DC Cooler Power '!$E$4+1)</f>
        <v>0.40499999999999997</v>
      </c>
      <c r="F150" s="1">
        <f>'DC Cooler Heat Released'!G152/('DC Cooler Power '!$F$4+1)</f>
        <v>0.38959409439762438</v>
      </c>
      <c r="G150" s="1">
        <f>'DC Cooler Heat Released'!H152/($G$4+1)</f>
        <v>0.3820192499971703</v>
      </c>
    </row>
    <row r="151" spans="1:7" x14ac:dyDescent="0.2">
      <c r="A151" s="27">
        <v>144</v>
      </c>
      <c r="B151" s="27" t="str">
        <f>'DC Cooler Heat Released'!C153</f>
        <v>Monday</v>
      </c>
      <c r="C151" s="50">
        <f>'DC Cooler Heat Released'!D153</f>
        <v>5.9583333333333401</v>
      </c>
      <c r="D151" s="27" t="str">
        <f>'DC Cooler Heat Released'!E153</f>
        <v>weekday</v>
      </c>
      <c r="E151" s="1">
        <f>'DC Cooler Heat Released'!F153/('DC Cooler Power '!$E$4+1)</f>
        <v>0.38250000000000001</v>
      </c>
      <c r="F151" s="1">
        <f>'DC Cooler Heat Released'!G153/('DC Cooler Power '!$F$4+1)</f>
        <v>0.36794997804220086</v>
      </c>
      <c r="G151" s="1">
        <f>'DC Cooler Heat Released'!H153/($G$4+1)</f>
        <v>0.36079595833066075</v>
      </c>
    </row>
    <row r="152" spans="1:7" x14ac:dyDescent="0.2">
      <c r="A152" s="27">
        <v>145</v>
      </c>
      <c r="B152" s="27" t="str">
        <f>'DC Cooler Heat Released'!C154</f>
        <v>Tueday</v>
      </c>
      <c r="C152" s="50">
        <f>'DC Cooler Heat Released'!D154</f>
        <v>6</v>
      </c>
      <c r="D152" s="27" t="str">
        <f>'DC Cooler Heat Released'!E154</f>
        <v>weekday</v>
      </c>
      <c r="E152" s="1">
        <f>'DC Cooler Heat Released'!F154/('DC Cooler Power '!$E$4+1)</f>
        <v>0.36000000000000004</v>
      </c>
      <c r="F152" s="1">
        <f>'DC Cooler Heat Released'!G154/('DC Cooler Power '!$F$4+1)</f>
        <v>0.34630586168677729</v>
      </c>
      <c r="G152" s="1">
        <f>'DC Cooler Heat Released'!H154/($G$4+1)</f>
        <v>0.33957266666415131</v>
      </c>
    </row>
    <row r="153" spans="1:7" x14ac:dyDescent="0.2">
      <c r="A153" s="27">
        <v>146</v>
      </c>
      <c r="B153" s="27" t="str">
        <f>'DC Cooler Heat Released'!C155</f>
        <v>Tueday</v>
      </c>
      <c r="C153" s="50">
        <f>'DC Cooler Heat Released'!D155</f>
        <v>6.0416666666666696</v>
      </c>
      <c r="D153" s="27" t="str">
        <f>'DC Cooler Heat Released'!E155</f>
        <v>weekday</v>
      </c>
      <c r="E153" s="1">
        <f>'DC Cooler Heat Released'!F155/('DC Cooler Power '!$E$4+1)</f>
        <v>0.36000000000000004</v>
      </c>
      <c r="F153" s="1">
        <f>'DC Cooler Heat Released'!G155/('DC Cooler Power '!$F$4+1)</f>
        <v>0.34630586168677729</v>
      </c>
      <c r="G153" s="1">
        <f>'DC Cooler Heat Released'!H155/($G$4+1)</f>
        <v>0.33957266666415131</v>
      </c>
    </row>
    <row r="154" spans="1:7" x14ac:dyDescent="0.2">
      <c r="A154" s="27">
        <v>147</v>
      </c>
      <c r="B154" s="27" t="str">
        <f>'DC Cooler Heat Released'!C156</f>
        <v>Tueday</v>
      </c>
      <c r="C154" s="50">
        <f>'DC Cooler Heat Released'!D156</f>
        <v>6.0833333333333401</v>
      </c>
      <c r="D154" s="27" t="str">
        <f>'DC Cooler Heat Released'!E156</f>
        <v>weekday</v>
      </c>
      <c r="E154" s="1">
        <f>'DC Cooler Heat Released'!F156/('DC Cooler Power '!$E$4+1)</f>
        <v>0.38250000000000006</v>
      </c>
      <c r="F154" s="1">
        <f>'DC Cooler Heat Released'!G156/('DC Cooler Power '!$F$4+1)</f>
        <v>0.36794997804220092</v>
      </c>
      <c r="G154" s="1">
        <f>'DC Cooler Heat Released'!H156/($G$4+1)</f>
        <v>0.36079595833066086</v>
      </c>
    </row>
    <row r="155" spans="1:7" x14ac:dyDescent="0.2">
      <c r="A155" s="27">
        <v>148</v>
      </c>
      <c r="B155" s="27" t="str">
        <f>'DC Cooler Heat Released'!C157</f>
        <v>Tueday</v>
      </c>
      <c r="C155" s="50">
        <f>'DC Cooler Heat Released'!D157</f>
        <v>6.125</v>
      </c>
      <c r="D155" s="27" t="str">
        <f>'DC Cooler Heat Released'!E157</f>
        <v>weekday</v>
      </c>
      <c r="E155" s="1">
        <f>'DC Cooler Heat Released'!F157/('DC Cooler Power '!$E$4+1)</f>
        <v>0.40499999999999997</v>
      </c>
      <c r="F155" s="1">
        <f>'DC Cooler Heat Released'!G157/('DC Cooler Power '!$F$4+1)</f>
        <v>0.38959409439762438</v>
      </c>
      <c r="G155" s="1">
        <f>'DC Cooler Heat Released'!H157/($G$4+1)</f>
        <v>0.3820192499971703</v>
      </c>
    </row>
    <row r="156" spans="1:7" x14ac:dyDescent="0.2">
      <c r="A156" s="27">
        <v>149</v>
      </c>
      <c r="B156" s="27" t="str">
        <f>'DC Cooler Heat Released'!C158</f>
        <v>Tueday</v>
      </c>
      <c r="C156" s="50">
        <f>'DC Cooler Heat Released'!D158</f>
        <v>6.1666666666666696</v>
      </c>
      <c r="D156" s="27" t="str">
        <f>'DC Cooler Heat Released'!E158</f>
        <v>weekday</v>
      </c>
      <c r="E156" s="1">
        <f>'DC Cooler Heat Released'!F158/('DC Cooler Power '!$E$4+1)</f>
        <v>0.42749999999999999</v>
      </c>
      <c r="F156" s="1">
        <f>'DC Cooler Heat Released'!G158/('DC Cooler Power '!$F$4+1)</f>
        <v>0.41123821075304795</v>
      </c>
      <c r="G156" s="1">
        <f>'DC Cooler Heat Released'!H158/($G$4+1)</f>
        <v>0.40324254166367973</v>
      </c>
    </row>
    <row r="157" spans="1:7" x14ac:dyDescent="0.2">
      <c r="A157" s="27">
        <v>150</v>
      </c>
      <c r="B157" s="27" t="str">
        <f>'DC Cooler Heat Released'!C159</f>
        <v>Tueday</v>
      </c>
      <c r="C157" s="50">
        <f>'DC Cooler Heat Released'!D159</f>
        <v>6.2083333333333401</v>
      </c>
      <c r="D157" s="27" t="str">
        <f>'DC Cooler Heat Released'!E159</f>
        <v>weekday</v>
      </c>
      <c r="E157" s="1">
        <f>'DC Cooler Heat Released'!F159/('DC Cooler Power '!$E$4+1)</f>
        <v>0.44999999999999996</v>
      </c>
      <c r="F157" s="1">
        <f>'DC Cooler Heat Released'!G159/('DC Cooler Power '!$F$4+1)</f>
        <v>0.43288232710847152</v>
      </c>
      <c r="G157" s="1">
        <f>'DC Cooler Heat Released'!H159/($G$4+1)</f>
        <v>0.42446583333018917</v>
      </c>
    </row>
    <row r="158" spans="1:7" x14ac:dyDescent="0.2">
      <c r="A158" s="27">
        <v>151</v>
      </c>
      <c r="B158" s="27" t="str">
        <f>'DC Cooler Heat Released'!C160</f>
        <v>Tueday</v>
      </c>
      <c r="C158" s="50">
        <f>'DC Cooler Heat Released'!D160</f>
        <v>6.25</v>
      </c>
      <c r="D158" s="27" t="str">
        <f>'DC Cooler Heat Released'!E160</f>
        <v>weekday</v>
      </c>
      <c r="E158" s="1">
        <f>'DC Cooler Heat Released'!F160/('DC Cooler Power '!$E$4+1)</f>
        <v>0.47250000000000003</v>
      </c>
      <c r="F158" s="1">
        <f>'DC Cooler Heat Released'!G160/('DC Cooler Power '!$F$4+1)</f>
        <v>0.45452644346389515</v>
      </c>
      <c r="G158" s="1">
        <f>'DC Cooler Heat Released'!H160/($G$4+1)</f>
        <v>0.4456891249966986</v>
      </c>
    </row>
    <row r="159" spans="1:7" x14ac:dyDescent="0.2">
      <c r="A159" s="27">
        <v>152</v>
      </c>
      <c r="B159" s="27" t="str">
        <f>'DC Cooler Heat Released'!C161</f>
        <v>Tueday</v>
      </c>
      <c r="C159" s="50">
        <f>'DC Cooler Heat Released'!D161</f>
        <v>6.2916666666666696</v>
      </c>
      <c r="D159" s="27" t="str">
        <f>'DC Cooler Heat Released'!E161</f>
        <v>weekday</v>
      </c>
      <c r="E159" s="1">
        <f>'DC Cooler Heat Released'!F161/('DC Cooler Power '!$E$4+1)</f>
        <v>0.495</v>
      </c>
      <c r="F159" s="1">
        <f>'DC Cooler Heat Released'!G161/('DC Cooler Power '!$F$4+1)</f>
        <v>0.47617055981931872</v>
      </c>
      <c r="G159" s="1">
        <f>'DC Cooler Heat Released'!H161/($G$4+1)</f>
        <v>0.46691241666320804</v>
      </c>
    </row>
    <row r="160" spans="1:7" x14ac:dyDescent="0.2">
      <c r="A160" s="27">
        <v>153</v>
      </c>
      <c r="B160" s="27" t="str">
        <f>'DC Cooler Heat Released'!C162</f>
        <v>Tueday</v>
      </c>
      <c r="C160" s="50">
        <f>'DC Cooler Heat Released'!D162</f>
        <v>6.3333333333333401</v>
      </c>
      <c r="D160" s="27" t="str">
        <f>'DC Cooler Heat Released'!E162</f>
        <v>weekday</v>
      </c>
      <c r="E160" s="1">
        <f>'DC Cooler Heat Released'!F162/('DC Cooler Power '!$E$4+1)</f>
        <v>0.51750000000000007</v>
      </c>
      <c r="F160" s="1">
        <f>'DC Cooler Heat Released'!G162/('DC Cooler Power '!$F$4+1)</f>
        <v>0.49781467617474234</v>
      </c>
      <c r="G160" s="1">
        <f>'DC Cooler Heat Released'!H162/($G$4+1)</f>
        <v>0.48813570832971759</v>
      </c>
    </row>
    <row r="161" spans="1:7" x14ac:dyDescent="0.2">
      <c r="A161" s="27">
        <v>154</v>
      </c>
      <c r="B161" s="27" t="str">
        <f>'DC Cooler Heat Released'!C163</f>
        <v>Tueday</v>
      </c>
      <c r="C161" s="50">
        <f>'DC Cooler Heat Released'!D163</f>
        <v>6.3750000000000098</v>
      </c>
      <c r="D161" s="27" t="str">
        <f>'DC Cooler Heat Released'!E163</f>
        <v>weekday</v>
      </c>
      <c r="E161" s="1">
        <f>'DC Cooler Heat Released'!F163/('DC Cooler Power '!$E$4+1)</f>
        <v>0.54</v>
      </c>
      <c r="F161" s="1">
        <f>'DC Cooler Heat Released'!G163/('DC Cooler Power '!$F$4+1)</f>
        <v>0.51945879253016591</v>
      </c>
      <c r="G161" s="1">
        <f>'DC Cooler Heat Released'!H163/($G$4+1)</f>
        <v>0.50935899999622702</v>
      </c>
    </row>
    <row r="162" spans="1:7" x14ac:dyDescent="0.2">
      <c r="A162" s="27">
        <v>155</v>
      </c>
      <c r="B162" s="27" t="str">
        <f>'DC Cooler Heat Released'!C164</f>
        <v>Tueday</v>
      </c>
      <c r="C162" s="50">
        <f>'DC Cooler Heat Released'!D164</f>
        <v>6.4166666666666696</v>
      </c>
      <c r="D162" s="27" t="str">
        <f>'DC Cooler Heat Released'!E164</f>
        <v>weekday</v>
      </c>
      <c r="E162" s="1">
        <f>'DC Cooler Heat Released'!F164/('DC Cooler Power '!$E$4+1)</f>
        <v>0.56250000000000011</v>
      </c>
      <c r="F162" s="1">
        <f>'DC Cooler Heat Released'!G164/('DC Cooler Power '!$F$4+1)</f>
        <v>0.54110290888558954</v>
      </c>
      <c r="G162" s="1">
        <f>'DC Cooler Heat Released'!H164/($G$4+1)</f>
        <v>0.53058229166273652</v>
      </c>
    </row>
    <row r="163" spans="1:7" x14ac:dyDescent="0.2">
      <c r="A163" s="27">
        <v>156</v>
      </c>
      <c r="B163" s="27" t="str">
        <f>'DC Cooler Heat Released'!C165</f>
        <v>Tueday</v>
      </c>
      <c r="C163" s="50">
        <f>'DC Cooler Heat Released'!D165</f>
        <v>6.4583333333333401</v>
      </c>
      <c r="D163" s="27" t="str">
        <f>'DC Cooler Heat Released'!E165</f>
        <v>weekday</v>
      </c>
      <c r="E163" s="1">
        <f>'DC Cooler Heat Released'!F165/('DC Cooler Power '!$E$4+1)</f>
        <v>0.58500000000000019</v>
      </c>
      <c r="F163" s="1">
        <f>'DC Cooler Heat Released'!G165/('DC Cooler Power '!$F$4+1)</f>
        <v>0.56274702524101317</v>
      </c>
      <c r="G163" s="1">
        <f>'DC Cooler Heat Released'!H165/($G$4+1)</f>
        <v>0.55180558332924601</v>
      </c>
    </row>
    <row r="164" spans="1:7" x14ac:dyDescent="0.2">
      <c r="A164" s="27">
        <v>157</v>
      </c>
      <c r="B164" s="27" t="str">
        <f>'DC Cooler Heat Released'!C166</f>
        <v>Tueday</v>
      </c>
      <c r="C164" s="50">
        <f>'DC Cooler Heat Released'!D166</f>
        <v>6.5000000000000098</v>
      </c>
      <c r="D164" s="27" t="str">
        <f>'DC Cooler Heat Released'!E166</f>
        <v>weekday</v>
      </c>
      <c r="E164" s="1">
        <f>'DC Cooler Heat Released'!F166/('DC Cooler Power '!$E$4+1)</f>
        <v>0.60750000000000015</v>
      </c>
      <c r="F164" s="1">
        <f>'DC Cooler Heat Released'!G166/('DC Cooler Power '!$F$4+1)</f>
        <v>0.58439114159643679</v>
      </c>
      <c r="G164" s="1">
        <f>'DC Cooler Heat Released'!H166/($G$4+1)</f>
        <v>0.5730288749957555</v>
      </c>
    </row>
    <row r="165" spans="1:7" x14ac:dyDescent="0.2">
      <c r="A165" s="27">
        <v>158</v>
      </c>
      <c r="B165" s="27" t="str">
        <f>'DC Cooler Heat Released'!C167</f>
        <v>Tueday</v>
      </c>
      <c r="C165" s="50">
        <f>'DC Cooler Heat Released'!D167</f>
        <v>6.5416666666666696</v>
      </c>
      <c r="D165" s="27" t="str">
        <f>'DC Cooler Heat Released'!E167</f>
        <v>weekday</v>
      </c>
      <c r="E165" s="1">
        <f>'DC Cooler Heat Released'!F167/('DC Cooler Power '!$E$4+1)</f>
        <v>0.63000000000000023</v>
      </c>
      <c r="F165" s="1">
        <f>'DC Cooler Heat Released'!G167/('DC Cooler Power '!$F$4+1)</f>
        <v>0.60603525795186042</v>
      </c>
      <c r="G165" s="1">
        <f>'DC Cooler Heat Released'!H167/($G$4+1)</f>
        <v>0.59425216666226499</v>
      </c>
    </row>
    <row r="166" spans="1:7" x14ac:dyDescent="0.2">
      <c r="A166" s="27">
        <v>159</v>
      </c>
      <c r="B166" s="27" t="str">
        <f>'DC Cooler Heat Released'!C168</f>
        <v>Tueday</v>
      </c>
      <c r="C166" s="50">
        <f>'DC Cooler Heat Released'!D168</f>
        <v>6.5833333333333401</v>
      </c>
      <c r="D166" s="27" t="str">
        <f>'DC Cooler Heat Released'!E168</f>
        <v>weekday</v>
      </c>
      <c r="E166" s="1">
        <f>'DC Cooler Heat Released'!F168/('DC Cooler Power '!$E$4+1)</f>
        <v>0.60750000000000004</v>
      </c>
      <c r="F166" s="1">
        <f>'DC Cooler Heat Released'!G168/('DC Cooler Power '!$F$4+1)</f>
        <v>0.58439114159643668</v>
      </c>
      <c r="G166" s="1">
        <f>'DC Cooler Heat Released'!H168/($G$4+1)</f>
        <v>0.57302887499575539</v>
      </c>
    </row>
    <row r="167" spans="1:7" x14ac:dyDescent="0.2">
      <c r="A167" s="27">
        <v>160</v>
      </c>
      <c r="B167" s="27" t="str">
        <f>'DC Cooler Heat Released'!C169</f>
        <v>Tueday</v>
      </c>
      <c r="C167" s="50">
        <f>'DC Cooler Heat Released'!D169</f>
        <v>6.6250000000000098</v>
      </c>
      <c r="D167" s="27" t="str">
        <f>'DC Cooler Heat Released'!E169</f>
        <v>weekday</v>
      </c>
      <c r="E167" s="1">
        <f>'DC Cooler Heat Released'!F169/('DC Cooler Power '!$E$4+1)</f>
        <v>0.63</v>
      </c>
      <c r="F167" s="1">
        <f>'DC Cooler Heat Released'!G169/('DC Cooler Power '!$F$4+1)</f>
        <v>0.6060352579518602</v>
      </c>
      <c r="G167" s="1">
        <f>'DC Cooler Heat Released'!H169/($G$4+1)</f>
        <v>0.59425216666226477</v>
      </c>
    </row>
    <row r="168" spans="1:7" x14ac:dyDescent="0.2">
      <c r="A168" s="27">
        <v>161</v>
      </c>
      <c r="B168" s="27" t="str">
        <f>'DC Cooler Heat Released'!C170</f>
        <v>Tueday</v>
      </c>
      <c r="C168" s="50">
        <f>'DC Cooler Heat Released'!D170</f>
        <v>6.6666666666666696</v>
      </c>
      <c r="D168" s="27" t="str">
        <f>'DC Cooler Heat Released'!E170</f>
        <v>weekday</v>
      </c>
      <c r="E168" s="1">
        <f>'DC Cooler Heat Released'!F170/('DC Cooler Power '!$E$4+1)</f>
        <v>0.72000000000000008</v>
      </c>
      <c r="F168" s="1">
        <f>'DC Cooler Heat Released'!G170/('DC Cooler Power '!$F$4+1)</f>
        <v>0.69261172337355459</v>
      </c>
      <c r="G168" s="1">
        <f>'DC Cooler Heat Released'!H170/($G$4+1)</f>
        <v>0.67914533332830263</v>
      </c>
    </row>
    <row r="169" spans="1:7" x14ac:dyDescent="0.2">
      <c r="A169" s="27">
        <v>162</v>
      </c>
      <c r="B169" s="27" t="str">
        <f>'DC Cooler Heat Released'!C171</f>
        <v>Tueday</v>
      </c>
      <c r="C169" s="50">
        <f>'DC Cooler Heat Released'!D171</f>
        <v>6.7083333333333401</v>
      </c>
      <c r="D169" s="27" t="str">
        <f>'DC Cooler Heat Released'!E171</f>
        <v>weekday</v>
      </c>
      <c r="E169" s="1">
        <f>'DC Cooler Heat Released'!F171/('DC Cooler Power '!$E$4+1)</f>
        <v>0.69750000000000001</v>
      </c>
      <c r="F169" s="1">
        <f>'DC Cooler Heat Released'!G171/('DC Cooler Power '!$F$4+1)</f>
        <v>0.67096760701813085</v>
      </c>
      <c r="G169" s="1">
        <f>'DC Cooler Heat Released'!H171/($G$4+1)</f>
        <v>0.65792204166179313</v>
      </c>
    </row>
    <row r="170" spans="1:7" x14ac:dyDescent="0.2">
      <c r="A170" s="27">
        <v>163</v>
      </c>
      <c r="B170" s="27" t="str">
        <f>'DC Cooler Heat Released'!C172</f>
        <v>Tueday</v>
      </c>
      <c r="C170" s="50">
        <f>'DC Cooler Heat Released'!D172</f>
        <v>6.7500000000000098</v>
      </c>
      <c r="D170" s="27" t="str">
        <f>'DC Cooler Heat Released'!E172</f>
        <v>weekday</v>
      </c>
      <c r="E170" s="1">
        <f>'DC Cooler Heat Released'!F172/('DC Cooler Power '!$E$4+1)</f>
        <v>0.74249999999999994</v>
      </c>
      <c r="F170" s="1">
        <f>'DC Cooler Heat Released'!G172/('DC Cooler Power '!$F$4+1)</f>
        <v>0.71425583972897799</v>
      </c>
      <c r="G170" s="1">
        <f>'DC Cooler Heat Released'!H172/($G$4+1)</f>
        <v>0.70036862499481201</v>
      </c>
    </row>
    <row r="171" spans="1:7" x14ac:dyDescent="0.2">
      <c r="A171" s="27">
        <v>164</v>
      </c>
      <c r="B171" s="27" t="str">
        <f>'DC Cooler Heat Released'!C173</f>
        <v>Tueday</v>
      </c>
      <c r="C171" s="50">
        <f>'DC Cooler Heat Released'!D173</f>
        <v>6.7916666666666696</v>
      </c>
      <c r="D171" s="27" t="str">
        <f>'DC Cooler Heat Released'!E173</f>
        <v>weekday</v>
      </c>
      <c r="E171" s="1">
        <f>'DC Cooler Heat Released'!F173/('DC Cooler Power '!$E$4+1)</f>
        <v>0.69300000000000006</v>
      </c>
      <c r="F171" s="1">
        <f>'DC Cooler Heat Released'!G173/('DC Cooler Power '!$F$4+1)</f>
        <v>0.66663878374704622</v>
      </c>
      <c r="G171" s="1">
        <f>'DC Cooler Heat Released'!H173/($G$4+1)</f>
        <v>0.65367738332849135</v>
      </c>
    </row>
    <row r="172" spans="1:7" x14ac:dyDescent="0.2">
      <c r="A172" s="27">
        <v>165</v>
      </c>
      <c r="B172" s="27" t="str">
        <f>'DC Cooler Heat Released'!C174</f>
        <v>Tueday</v>
      </c>
      <c r="C172" s="50">
        <f>'DC Cooler Heat Released'!D174</f>
        <v>6.8333333333333401</v>
      </c>
      <c r="D172" s="27" t="str">
        <f>'DC Cooler Heat Released'!E174</f>
        <v>weekday</v>
      </c>
      <c r="E172" s="1">
        <f>'DC Cooler Heat Released'!F174/('DC Cooler Power '!$E$4+1)</f>
        <v>0.64350000000000007</v>
      </c>
      <c r="F172" s="1">
        <f>'DC Cooler Heat Released'!G174/('DC Cooler Power '!$F$4+1)</f>
        <v>0.61902172776511433</v>
      </c>
      <c r="G172" s="1">
        <f>'DC Cooler Heat Released'!H174/($G$4+1)</f>
        <v>0.60698614166217058</v>
      </c>
    </row>
    <row r="173" spans="1:7" x14ac:dyDescent="0.2">
      <c r="A173" s="27">
        <v>166</v>
      </c>
      <c r="B173" s="27" t="str">
        <f>'DC Cooler Heat Released'!C175</f>
        <v>Tueday</v>
      </c>
      <c r="C173" s="50">
        <f>'DC Cooler Heat Released'!D175</f>
        <v>6.8750000000000098</v>
      </c>
      <c r="D173" s="27" t="str">
        <f>'DC Cooler Heat Released'!E175</f>
        <v>weekday</v>
      </c>
      <c r="E173" s="1">
        <f>'DC Cooler Heat Released'!F175/('DC Cooler Power '!$E$4+1)</f>
        <v>0.59399999999999997</v>
      </c>
      <c r="F173" s="1">
        <f>'DC Cooler Heat Released'!G175/('DC Cooler Power '!$F$4+1)</f>
        <v>0.57140467178318244</v>
      </c>
      <c r="G173" s="1">
        <f>'DC Cooler Heat Released'!H175/($G$4+1)</f>
        <v>0.56029489999584969</v>
      </c>
    </row>
    <row r="174" spans="1:7" x14ac:dyDescent="0.2">
      <c r="A174" s="27">
        <v>167</v>
      </c>
      <c r="B174" s="27" t="str">
        <f>'DC Cooler Heat Released'!C176</f>
        <v>Tueday</v>
      </c>
      <c r="C174" s="50">
        <f>'DC Cooler Heat Released'!D176</f>
        <v>6.9166666666666696</v>
      </c>
      <c r="D174" s="27" t="str">
        <f>'DC Cooler Heat Released'!E176</f>
        <v>weekday</v>
      </c>
      <c r="E174" s="1">
        <f>'DC Cooler Heat Released'!F176/('DC Cooler Power '!$E$4+1)</f>
        <v>0.54449999999999998</v>
      </c>
      <c r="F174" s="1">
        <f>'DC Cooler Heat Released'!G176/('DC Cooler Power '!$F$4+1)</f>
        <v>0.52378761580125066</v>
      </c>
      <c r="G174" s="1">
        <f>'DC Cooler Heat Released'!H176/($G$4+1)</f>
        <v>0.51360365832952892</v>
      </c>
    </row>
    <row r="175" spans="1:7" x14ac:dyDescent="0.2">
      <c r="A175" s="27">
        <v>168</v>
      </c>
      <c r="B175" s="27" t="str">
        <f>'DC Cooler Heat Released'!C177</f>
        <v>Tueday</v>
      </c>
      <c r="C175" s="50">
        <f>'DC Cooler Heat Released'!D177</f>
        <v>6.9583333333333401</v>
      </c>
      <c r="D175" s="27" t="str">
        <f>'DC Cooler Heat Released'!E177</f>
        <v>weekday</v>
      </c>
      <c r="E175" s="1">
        <f>'DC Cooler Heat Released'!F177/('DC Cooler Power '!$E$4+1)</f>
        <v>0.495</v>
      </c>
      <c r="F175" s="1">
        <f>'DC Cooler Heat Released'!G177/('DC Cooler Power '!$F$4+1)</f>
        <v>0.47617055981931872</v>
      </c>
      <c r="G175" s="1">
        <f>'DC Cooler Heat Released'!H177/($G$4+1)</f>
        <v>0.46691241666320804</v>
      </c>
    </row>
    <row r="176" spans="1:7" s="17" customFormat="1" x14ac:dyDescent="0.2">
      <c r="B176" s="19"/>
      <c r="C176" s="19"/>
      <c r="D176" s="19" t="s">
        <v>17</v>
      </c>
      <c r="E176" s="49">
        <f>SUM(E8:E175)</f>
        <v>99.451540084915024</v>
      </c>
      <c r="F176" s="49">
        <f>SUM(F8:F175)</f>
        <v>95.668475792176636</v>
      </c>
      <c r="G176" s="49">
        <f>SUM(G8:G175)</f>
        <v>93.808401862475961</v>
      </c>
    </row>
  </sheetData>
  <mergeCells count="2">
    <mergeCell ref="E2:G2"/>
    <mergeCell ref="E7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2F10-2105-8943-97D5-2E2BAF2B8885}">
  <dimension ref="A1:L680"/>
  <sheetViews>
    <sheetView zoomScale="140" zoomScaleNormal="140" workbookViewId="0">
      <selection activeCell="L6" sqref="L6:L677"/>
    </sheetView>
  </sheetViews>
  <sheetFormatPr baseColWidth="10" defaultRowHeight="16" x14ac:dyDescent="0.2"/>
  <cols>
    <col min="1" max="1" width="10.83203125" style="58"/>
    <col min="2" max="2" width="12.5" style="24" customWidth="1"/>
    <col min="3" max="3" width="13.33203125" style="13" bestFit="1" customWidth="1"/>
    <col min="4" max="4" width="12.83203125" customWidth="1"/>
    <col min="6" max="6" width="10.83203125" style="13"/>
    <col min="7" max="7" width="12.83203125" customWidth="1"/>
    <col min="10" max="11" width="13.1640625" customWidth="1"/>
    <col min="12" max="12" width="14" customWidth="1"/>
  </cols>
  <sheetData>
    <row r="1" spans="1:12" x14ac:dyDescent="0.2">
      <c r="A1" s="17" t="s">
        <v>185</v>
      </c>
      <c r="C1" s="44" t="s">
        <v>179</v>
      </c>
      <c r="D1" s="22" t="s">
        <v>181</v>
      </c>
      <c r="E1" s="22" t="s">
        <v>182</v>
      </c>
      <c r="F1" s="44" t="s">
        <v>180</v>
      </c>
      <c r="G1" s="44" t="s">
        <v>183</v>
      </c>
      <c r="H1" s="44" t="s">
        <v>184</v>
      </c>
      <c r="I1" s="44"/>
    </row>
    <row r="2" spans="1:12" x14ac:dyDescent="0.2">
      <c r="C2" s="119" t="s">
        <v>158</v>
      </c>
      <c r="D2" s="119"/>
      <c r="E2" s="119"/>
      <c r="F2" s="119"/>
      <c r="G2" s="119"/>
      <c r="H2" s="119"/>
      <c r="I2" s="36"/>
    </row>
    <row r="3" spans="1:12" x14ac:dyDescent="0.2">
      <c r="C3" s="119" t="s">
        <v>178</v>
      </c>
      <c r="D3" s="119"/>
      <c r="E3" s="119"/>
      <c r="F3" s="116" t="s">
        <v>161</v>
      </c>
      <c r="G3" s="116"/>
      <c r="H3" s="116"/>
      <c r="I3" s="22"/>
      <c r="J3" s="116" t="s">
        <v>186</v>
      </c>
      <c r="K3" s="116"/>
      <c r="L3" s="116"/>
    </row>
    <row r="4" spans="1:12" x14ac:dyDescent="0.2">
      <c r="I4" s="18" t="s">
        <v>17</v>
      </c>
      <c r="J4" s="29">
        <f>SUM(J6:J677)</f>
        <v>2625520.6582417577</v>
      </c>
      <c r="K4" s="29">
        <f t="shared" ref="K4:L4" si="0">SUM(K6:K677)</f>
        <v>2822551.6865852908</v>
      </c>
      <c r="L4" s="29">
        <f t="shared" si="0"/>
        <v>3027274.6763809728</v>
      </c>
    </row>
    <row r="5" spans="1:12" x14ac:dyDescent="0.2">
      <c r="A5" s="59"/>
      <c r="B5" s="22" t="s">
        <v>159</v>
      </c>
      <c r="C5" s="44" t="str">
        <f>[2]HomeHeatDemand!I2</f>
        <v>Winter</v>
      </c>
      <c r="D5" s="22" t="str">
        <f>[2]HomeHeatDemand!J2</f>
        <v>Spring/Autumn</v>
      </c>
      <c r="E5" s="22" t="str">
        <f>[2]HomeHeatDemand!K2</f>
        <v>Summer</v>
      </c>
      <c r="F5" s="44" t="str">
        <f>C5</f>
        <v>Winter</v>
      </c>
      <c r="G5" s="44" t="str">
        <f t="shared" ref="G5:H5" si="1">D5</f>
        <v>Spring/Autumn</v>
      </c>
      <c r="H5" s="44" t="str">
        <f t="shared" si="1"/>
        <v>Summer</v>
      </c>
      <c r="I5" s="44"/>
      <c r="J5" s="44" t="str">
        <f>C5</f>
        <v>Winter</v>
      </c>
      <c r="K5" s="44" t="str">
        <f t="shared" ref="K5:L5" si="2">D5</f>
        <v>Spring/Autumn</v>
      </c>
      <c r="L5" s="44" t="str">
        <f t="shared" si="2"/>
        <v>Summer</v>
      </c>
    </row>
    <row r="6" spans="1:12" x14ac:dyDescent="0.2">
      <c r="A6" s="59">
        <v>1</v>
      </c>
      <c r="B6" s="24" cm="1">
        <f t="array" ref="B6:B677">_xlfn.SEQUENCE(672)</f>
        <v>1</v>
      </c>
      <c r="C6" s="13">
        <f>'DC Cooler Duty'!J8*1000</f>
        <v>2142</v>
      </c>
      <c r="D6" s="13">
        <f>'DC Cooler Duty'!L8*1000</f>
        <v>2346</v>
      </c>
      <c r="E6" s="13">
        <f>'DC Cooler Duty'!N8*1000</f>
        <v>2550</v>
      </c>
      <c r="F6" s="13">
        <f>'DC Cooler Power '!E8*1000</f>
        <v>382.5</v>
      </c>
      <c r="G6" s="1">
        <f>'DC Cooler Power '!F8*1000</f>
        <v>367.94997804220088</v>
      </c>
      <c r="H6" s="99">
        <f>'DC Cooler Power '!G8*1000</f>
        <v>360.79595833066077</v>
      </c>
      <c r="I6" s="99"/>
      <c r="J6" s="13">
        <f>C6+F6</f>
        <v>2524.5</v>
      </c>
      <c r="K6" s="13">
        <f>D6+G6</f>
        <v>2713.9499780422011</v>
      </c>
      <c r="L6" s="13">
        <f>E6+H6</f>
        <v>2910.7959583306606</v>
      </c>
    </row>
    <row r="7" spans="1:12" x14ac:dyDescent="0.2">
      <c r="A7" s="59">
        <v>2</v>
      </c>
      <c r="B7" s="24">
        <v>2</v>
      </c>
      <c r="C7" s="13">
        <f>'DC Cooler Duty'!J9*1000</f>
        <v>2016</v>
      </c>
      <c r="D7" s="13">
        <f>'DC Cooler Duty'!L9*1000</f>
        <v>2208</v>
      </c>
      <c r="E7" s="13">
        <f>'DC Cooler Duty'!N9*1000</f>
        <v>2400</v>
      </c>
      <c r="F7" s="13">
        <f>'DC Cooler Power '!E9*1000</f>
        <v>360.00000000000006</v>
      </c>
      <c r="G7" s="1">
        <f>'DC Cooler Power '!F9*1000</f>
        <v>346.30586168677729</v>
      </c>
      <c r="H7" s="99">
        <f>'DC Cooler Power '!G9*1000</f>
        <v>339.57266666415131</v>
      </c>
      <c r="I7" s="99"/>
      <c r="J7" s="13">
        <f t="shared" ref="J7:J70" si="3">C7+F7</f>
        <v>2376</v>
      </c>
      <c r="K7" s="13">
        <f t="shared" ref="K7:K70" si="4">D7+G7</f>
        <v>2554.3058616867775</v>
      </c>
      <c r="L7" s="13">
        <f t="shared" ref="L7:L70" si="5">E7+H7</f>
        <v>2739.5726666641513</v>
      </c>
    </row>
    <row r="8" spans="1:12" x14ac:dyDescent="0.2">
      <c r="A8" s="59">
        <v>3</v>
      </c>
      <c r="B8" s="24">
        <v>3</v>
      </c>
      <c r="C8" s="13">
        <f>'DC Cooler Duty'!J10*1000</f>
        <v>2142</v>
      </c>
      <c r="D8" s="13">
        <f>'DC Cooler Duty'!L10*1000</f>
        <v>2346</v>
      </c>
      <c r="E8" s="13">
        <f>'DC Cooler Duty'!N10*1000</f>
        <v>2550</v>
      </c>
      <c r="F8" s="13">
        <f>'DC Cooler Power '!E10*1000</f>
        <v>382.5</v>
      </c>
      <c r="G8" s="1">
        <f>'DC Cooler Power '!F10*1000</f>
        <v>367.94997804220088</v>
      </c>
      <c r="H8" s="99">
        <f>'DC Cooler Power '!G10*1000</f>
        <v>360.79595833066077</v>
      </c>
      <c r="I8" s="99"/>
      <c r="J8" s="13">
        <f t="shared" si="3"/>
        <v>2524.5</v>
      </c>
      <c r="K8" s="13">
        <f t="shared" si="4"/>
        <v>2713.9499780422011</v>
      </c>
      <c r="L8" s="13">
        <f t="shared" si="5"/>
        <v>2910.7959583306606</v>
      </c>
    </row>
    <row r="9" spans="1:12" x14ac:dyDescent="0.2">
      <c r="A9" s="59">
        <v>4</v>
      </c>
      <c r="B9" s="24">
        <v>4</v>
      </c>
      <c r="C9" s="13">
        <f>'DC Cooler Duty'!J11*1000</f>
        <v>2268</v>
      </c>
      <c r="D9" s="13">
        <f>'DC Cooler Duty'!L11*1000</f>
        <v>2484</v>
      </c>
      <c r="E9" s="13">
        <f>'DC Cooler Duty'!N11*1000</f>
        <v>2700</v>
      </c>
      <c r="F9" s="13">
        <f>'DC Cooler Power '!E11*1000</f>
        <v>404.99999999999994</v>
      </c>
      <c r="G9" s="1">
        <f>'DC Cooler Power '!F11*1000</f>
        <v>389.59409439762436</v>
      </c>
      <c r="H9" s="99">
        <f>'DC Cooler Power '!G11*1000</f>
        <v>382.01924999717028</v>
      </c>
      <c r="I9" s="99"/>
      <c r="J9" s="13">
        <f t="shared" si="3"/>
        <v>2673</v>
      </c>
      <c r="K9" s="13">
        <f t="shared" si="4"/>
        <v>2873.5940943976243</v>
      </c>
      <c r="L9" s="13">
        <f t="shared" si="5"/>
        <v>3082.0192499971704</v>
      </c>
    </row>
    <row r="10" spans="1:12" x14ac:dyDescent="0.2">
      <c r="A10" s="59">
        <v>5</v>
      </c>
      <c r="B10" s="24">
        <v>5</v>
      </c>
      <c r="C10" s="13">
        <f>'DC Cooler Duty'!J12*1000</f>
        <v>2582.9999999999995</v>
      </c>
      <c r="D10" s="13">
        <f>'DC Cooler Duty'!L12*1000</f>
        <v>2828.9999999999995</v>
      </c>
      <c r="E10" s="13">
        <f>'DC Cooler Duty'!N12*1000</f>
        <v>3074.9999999999995</v>
      </c>
      <c r="F10" s="13">
        <f>'DC Cooler Power '!E12*1000</f>
        <v>461.25</v>
      </c>
      <c r="G10" s="1">
        <f>'DC Cooler Power '!F12*1000</f>
        <v>443.70438528618331</v>
      </c>
      <c r="H10" s="99">
        <f>'DC Cooler Power '!G12*1000</f>
        <v>435.07747916344385</v>
      </c>
      <c r="I10" s="99"/>
      <c r="J10" s="13">
        <f t="shared" si="3"/>
        <v>3044.2499999999995</v>
      </c>
      <c r="K10" s="13">
        <f t="shared" si="4"/>
        <v>3272.704385286183</v>
      </c>
      <c r="L10" s="13">
        <f t="shared" si="5"/>
        <v>3510.0774791634435</v>
      </c>
    </row>
    <row r="11" spans="1:12" x14ac:dyDescent="0.2">
      <c r="A11" s="59">
        <v>6</v>
      </c>
      <c r="B11" s="24">
        <v>6</v>
      </c>
      <c r="C11" s="13">
        <f>'DC Cooler Duty'!J13*1000</f>
        <v>2771.9999999999995</v>
      </c>
      <c r="D11" s="13">
        <f>'DC Cooler Duty'!L13*1000</f>
        <v>3035.9999999999995</v>
      </c>
      <c r="E11" s="13">
        <f>'DC Cooler Duty'!N13*1000</f>
        <v>3299.9999999999995</v>
      </c>
      <c r="F11" s="13">
        <f>'DC Cooler Power '!E13*1000</f>
        <v>494.99999999999994</v>
      </c>
      <c r="G11" s="1">
        <f>'DC Cooler Power '!F13*1000</f>
        <v>476.17055981931867</v>
      </c>
      <c r="H11" s="99">
        <f>'DC Cooler Power '!G13*1000</f>
        <v>466.91241666320798</v>
      </c>
      <c r="I11" s="99"/>
      <c r="J11" s="13">
        <f t="shared" si="3"/>
        <v>3266.9999999999995</v>
      </c>
      <c r="K11" s="13">
        <f t="shared" si="4"/>
        <v>3512.1705598193184</v>
      </c>
      <c r="L11" s="13">
        <f t="shared" si="5"/>
        <v>3766.9124166632073</v>
      </c>
    </row>
    <row r="12" spans="1:12" x14ac:dyDescent="0.2">
      <c r="A12" s="59">
        <v>7</v>
      </c>
      <c r="B12" s="24">
        <v>7</v>
      </c>
      <c r="C12" s="13">
        <f>'DC Cooler Duty'!J14*1000</f>
        <v>2960.9999999999995</v>
      </c>
      <c r="D12" s="13">
        <f>'DC Cooler Duty'!L14*1000</f>
        <v>3242.9999999999995</v>
      </c>
      <c r="E12" s="13">
        <f>'DC Cooler Duty'!N14*1000</f>
        <v>3524.9999999999991</v>
      </c>
      <c r="F12" s="13">
        <f>'DC Cooler Power '!E14*1000</f>
        <v>528.74999999999989</v>
      </c>
      <c r="G12" s="1">
        <f>'DC Cooler Power '!F14*1000</f>
        <v>508.63673435245403</v>
      </c>
      <c r="H12" s="99">
        <f>'DC Cooler Power '!G14*1000</f>
        <v>498.74735416297216</v>
      </c>
      <c r="I12" s="99"/>
      <c r="J12" s="13">
        <f t="shared" si="3"/>
        <v>3489.7499999999995</v>
      </c>
      <c r="K12" s="13">
        <f t="shared" si="4"/>
        <v>3751.6367343524535</v>
      </c>
      <c r="L12" s="13">
        <f t="shared" si="5"/>
        <v>4023.7473541629711</v>
      </c>
    </row>
    <row r="13" spans="1:12" x14ac:dyDescent="0.2">
      <c r="A13" s="59">
        <v>8</v>
      </c>
      <c r="B13" s="24">
        <v>8</v>
      </c>
      <c r="C13" s="13">
        <f>'DC Cooler Duty'!J15*1000</f>
        <v>3149.9999999999991</v>
      </c>
      <c r="D13" s="13">
        <f>'DC Cooler Duty'!L15*1000</f>
        <v>3449.9999999999986</v>
      </c>
      <c r="E13" s="13">
        <f>'DC Cooler Duty'!N15*1000</f>
        <v>3749.9999999999986</v>
      </c>
      <c r="F13" s="13">
        <f>'DC Cooler Power '!E15*1000</f>
        <v>562.49999999999989</v>
      </c>
      <c r="G13" s="1">
        <f>'DC Cooler Power '!F15*1000</f>
        <v>541.10290888558927</v>
      </c>
      <c r="H13" s="99">
        <f>'DC Cooler Power '!G15*1000</f>
        <v>530.58229166273634</v>
      </c>
      <c r="I13" s="99"/>
      <c r="J13" s="13">
        <f t="shared" si="3"/>
        <v>3712.4999999999991</v>
      </c>
      <c r="K13" s="13">
        <f t="shared" si="4"/>
        <v>3991.102908885588</v>
      </c>
      <c r="L13" s="13">
        <f t="shared" si="5"/>
        <v>4280.5822916627349</v>
      </c>
    </row>
    <row r="14" spans="1:12" x14ac:dyDescent="0.2">
      <c r="A14" s="59">
        <v>9</v>
      </c>
      <c r="B14" s="24">
        <v>9</v>
      </c>
      <c r="C14" s="13">
        <f>'DC Cooler Duty'!J16*1000</f>
        <v>3338.9999999999991</v>
      </c>
      <c r="D14" s="13">
        <f>'DC Cooler Duty'!L16*1000</f>
        <v>3656.9999999999991</v>
      </c>
      <c r="E14" s="13">
        <f>'DC Cooler Duty'!N16*1000</f>
        <v>3974.9999999999986</v>
      </c>
      <c r="F14" s="13">
        <f>'DC Cooler Power '!E16*1000</f>
        <v>596.24999999999989</v>
      </c>
      <c r="G14" s="1">
        <f>'DC Cooler Power '!F16*1000</f>
        <v>573.56908341872474</v>
      </c>
      <c r="H14" s="99">
        <f>'DC Cooler Power '!G16*1000</f>
        <v>562.41722916250046</v>
      </c>
      <c r="I14" s="99"/>
      <c r="J14" s="13">
        <f t="shared" si="3"/>
        <v>3935.2499999999991</v>
      </c>
      <c r="K14" s="13">
        <f t="shared" si="4"/>
        <v>4230.5690834187235</v>
      </c>
      <c r="L14" s="13">
        <f t="shared" si="5"/>
        <v>4537.4172291624991</v>
      </c>
    </row>
    <row r="15" spans="1:12" x14ac:dyDescent="0.2">
      <c r="A15" s="59">
        <v>10</v>
      </c>
      <c r="B15" s="24">
        <v>10</v>
      </c>
      <c r="C15" s="13">
        <f>'DC Cooler Duty'!J17*1000</f>
        <v>3527.9999999999986</v>
      </c>
      <c r="D15" s="13">
        <f>'DC Cooler Duty'!L17*1000</f>
        <v>3863.9999999999991</v>
      </c>
      <c r="E15" s="13">
        <f>'DC Cooler Duty'!N17*1000</f>
        <v>4199.9999999999982</v>
      </c>
      <c r="F15" s="13">
        <f>'DC Cooler Power '!E17*1000</f>
        <v>629.99999999999977</v>
      </c>
      <c r="G15" s="1">
        <f>'DC Cooler Power '!F17*1000</f>
        <v>606.0352579518601</v>
      </c>
      <c r="H15" s="99">
        <f>'DC Cooler Power '!G17*1000</f>
        <v>594.2521666622647</v>
      </c>
      <c r="I15" s="99"/>
      <c r="J15" s="13">
        <f t="shared" si="3"/>
        <v>4157.9999999999982</v>
      </c>
      <c r="K15" s="13">
        <f t="shared" si="4"/>
        <v>4470.0352579518594</v>
      </c>
      <c r="L15" s="13">
        <f t="shared" si="5"/>
        <v>4794.2521666622633</v>
      </c>
    </row>
    <row r="16" spans="1:12" x14ac:dyDescent="0.2">
      <c r="A16" s="59">
        <v>11</v>
      </c>
      <c r="B16" s="24">
        <v>11</v>
      </c>
      <c r="C16" s="13">
        <f>'DC Cooler Duty'!J18*1000</f>
        <v>3716.9999999999986</v>
      </c>
      <c r="D16" s="13">
        <f>'DC Cooler Duty'!L18*1000</f>
        <v>4070.9999999999986</v>
      </c>
      <c r="E16" s="13">
        <f>'DC Cooler Duty'!N18*1000</f>
        <v>4424.9999999999991</v>
      </c>
      <c r="F16" s="13">
        <f>'DC Cooler Power '!E18*1000</f>
        <v>663.74999999999989</v>
      </c>
      <c r="G16" s="1">
        <f>'DC Cooler Power '!F18*1000</f>
        <v>638.50143248499535</v>
      </c>
      <c r="H16" s="99">
        <f>'DC Cooler Power '!G18*1000</f>
        <v>626.08710416202882</v>
      </c>
      <c r="I16" s="99"/>
      <c r="J16" s="13">
        <f t="shared" si="3"/>
        <v>4380.7499999999982</v>
      </c>
      <c r="K16" s="13">
        <f t="shared" si="4"/>
        <v>4709.5014324849944</v>
      </c>
      <c r="L16" s="13">
        <f t="shared" si="5"/>
        <v>5051.0871041620276</v>
      </c>
    </row>
    <row r="17" spans="1:12" x14ac:dyDescent="0.2">
      <c r="A17" s="59">
        <v>12</v>
      </c>
      <c r="B17" s="24">
        <v>12</v>
      </c>
      <c r="C17" s="13">
        <f>'DC Cooler Duty'!J19*1000</f>
        <v>3905.9999999999986</v>
      </c>
      <c r="D17" s="13">
        <f>'DC Cooler Duty'!L19*1000</f>
        <v>4277.9999999999991</v>
      </c>
      <c r="E17" s="13">
        <f>'DC Cooler Duty'!N19*1000</f>
        <v>4649.9999999999982</v>
      </c>
      <c r="F17" s="13">
        <f>'DC Cooler Power '!E19*1000</f>
        <v>697.49999999999977</v>
      </c>
      <c r="G17" s="1">
        <f>'DC Cooler Power '!F19*1000</f>
        <v>670.96760701813071</v>
      </c>
      <c r="H17" s="99">
        <f>'DC Cooler Power '!G19*1000</f>
        <v>657.92204166179306</v>
      </c>
      <c r="I17" s="99"/>
      <c r="J17" s="13">
        <f t="shared" si="3"/>
        <v>4603.4999999999982</v>
      </c>
      <c r="K17" s="13">
        <f t="shared" si="4"/>
        <v>4948.9676070181295</v>
      </c>
      <c r="L17" s="13">
        <f t="shared" si="5"/>
        <v>5307.9220416617909</v>
      </c>
    </row>
    <row r="18" spans="1:12" x14ac:dyDescent="0.2">
      <c r="A18" s="59">
        <v>13</v>
      </c>
      <c r="B18" s="24">
        <v>13</v>
      </c>
      <c r="C18" s="13">
        <f>'DC Cooler Duty'!J20*1000</f>
        <v>4094.9999999999995</v>
      </c>
      <c r="D18" s="13">
        <f>'DC Cooler Duty'!L20*1000</f>
        <v>4485</v>
      </c>
      <c r="E18" s="13">
        <f>'DC Cooler Duty'!N20*1000</f>
        <v>4875</v>
      </c>
      <c r="F18" s="13">
        <f>'DC Cooler Power '!E20*1000</f>
        <v>731.25</v>
      </c>
      <c r="G18" s="1">
        <f>'DC Cooler Power '!F20*1000</f>
        <v>703.43378155126629</v>
      </c>
      <c r="H18" s="99">
        <f>'DC Cooler Power '!G20*1000</f>
        <v>689.75697916155741</v>
      </c>
      <c r="I18" s="99"/>
      <c r="J18" s="13">
        <f t="shared" si="3"/>
        <v>4826.25</v>
      </c>
      <c r="K18" s="13">
        <f t="shared" si="4"/>
        <v>5188.4337815512663</v>
      </c>
      <c r="L18" s="13">
        <f t="shared" si="5"/>
        <v>5564.756979161557</v>
      </c>
    </row>
    <row r="19" spans="1:12" x14ac:dyDescent="0.2">
      <c r="A19" s="59">
        <v>14</v>
      </c>
      <c r="B19" s="24">
        <v>14</v>
      </c>
      <c r="C19" s="13">
        <f>'DC Cooler Duty'!J21*1000</f>
        <v>4284</v>
      </c>
      <c r="D19" s="13">
        <f>'DC Cooler Duty'!L21*1000</f>
        <v>4692</v>
      </c>
      <c r="E19" s="13">
        <f>'DC Cooler Duty'!N21*1000</f>
        <v>5100</v>
      </c>
      <c r="F19" s="13">
        <f>'DC Cooler Power '!E21*1000</f>
        <v>765</v>
      </c>
      <c r="G19" s="1">
        <f>'DC Cooler Power '!F21*1000</f>
        <v>735.89995608440177</v>
      </c>
      <c r="H19" s="99">
        <f>'DC Cooler Power '!G21*1000</f>
        <v>721.59191666132153</v>
      </c>
      <c r="I19" s="99"/>
      <c r="J19" s="13">
        <f t="shared" si="3"/>
        <v>5049</v>
      </c>
      <c r="K19" s="13">
        <f t="shared" si="4"/>
        <v>5427.8999560844022</v>
      </c>
      <c r="L19" s="13">
        <f t="shared" si="5"/>
        <v>5821.5919166613212</v>
      </c>
    </row>
    <row r="20" spans="1:12" x14ac:dyDescent="0.2">
      <c r="A20" s="59">
        <v>15</v>
      </c>
      <c r="B20" s="24">
        <v>15</v>
      </c>
      <c r="C20" s="13">
        <f>'DC Cooler Duty'!J22*1000</f>
        <v>4157.9999999999991</v>
      </c>
      <c r="D20" s="13">
        <f>'DC Cooler Duty'!L22*1000</f>
        <v>4553.9999999999991</v>
      </c>
      <c r="E20" s="13">
        <f>'DC Cooler Duty'!N22*1000</f>
        <v>4949.9999999999991</v>
      </c>
      <c r="F20" s="13">
        <f>'DC Cooler Power '!E22*1000</f>
        <v>742.49999999999989</v>
      </c>
      <c r="G20" s="1">
        <f>'DC Cooler Power '!F22*1000</f>
        <v>714.255839728978</v>
      </c>
      <c r="H20" s="99">
        <f>'DC Cooler Power '!G22*1000</f>
        <v>700.36862499481197</v>
      </c>
      <c r="I20" s="99"/>
      <c r="J20" s="13">
        <f t="shared" si="3"/>
        <v>4900.4999999999991</v>
      </c>
      <c r="K20" s="13">
        <f t="shared" si="4"/>
        <v>5268.2558397289768</v>
      </c>
      <c r="L20" s="13">
        <f t="shared" si="5"/>
        <v>5650.3686249948114</v>
      </c>
    </row>
    <row r="21" spans="1:12" x14ac:dyDescent="0.2">
      <c r="A21" s="59">
        <v>16</v>
      </c>
      <c r="B21" s="24">
        <v>16</v>
      </c>
      <c r="C21" s="13">
        <f>'DC Cooler Duty'!J23*1000</f>
        <v>4326</v>
      </c>
      <c r="D21" s="13">
        <f>'DC Cooler Duty'!L23*1000</f>
        <v>4738</v>
      </c>
      <c r="E21" s="13">
        <f>'DC Cooler Duty'!N23*1000</f>
        <v>5149.9999999999991</v>
      </c>
      <c r="F21" s="13">
        <f>'DC Cooler Power '!E23*1000</f>
        <v>772.5</v>
      </c>
      <c r="G21" s="1">
        <f>'DC Cooler Power '!F23*1000</f>
        <v>743.11466153620938</v>
      </c>
      <c r="H21" s="99">
        <f>'DC Cooler Power '!G23*1000</f>
        <v>728.66634721682465</v>
      </c>
      <c r="I21" s="99"/>
      <c r="J21" s="13">
        <f t="shared" si="3"/>
        <v>5098.5</v>
      </c>
      <c r="K21" s="13">
        <f t="shared" si="4"/>
        <v>5481.1146615362095</v>
      </c>
      <c r="L21" s="13">
        <f t="shared" si="5"/>
        <v>5878.6663472168239</v>
      </c>
    </row>
    <row r="22" spans="1:12" x14ac:dyDescent="0.2">
      <c r="A22" s="59">
        <v>17</v>
      </c>
      <c r="B22" s="24">
        <v>17</v>
      </c>
      <c r="C22" s="13">
        <f>'DC Cooler Duty'!J24*1000</f>
        <v>4914</v>
      </c>
      <c r="D22" s="13">
        <f>'DC Cooler Duty'!L24*1000</f>
        <v>5382</v>
      </c>
      <c r="E22" s="13">
        <f>'DC Cooler Duty'!N24*1000</f>
        <v>5850</v>
      </c>
      <c r="F22" s="13">
        <f>'DC Cooler Power '!E24*1000</f>
        <v>877.50000000000011</v>
      </c>
      <c r="G22" s="1">
        <f>'DC Cooler Power '!F24*1000</f>
        <v>844.12053786151955</v>
      </c>
      <c r="H22" s="99">
        <f>'DC Cooler Power '!G24*1000</f>
        <v>827.7083749938688</v>
      </c>
      <c r="I22" s="99"/>
      <c r="J22" s="13">
        <f t="shared" si="3"/>
        <v>5791.5</v>
      </c>
      <c r="K22" s="13">
        <f t="shared" si="4"/>
        <v>6226.1205378615196</v>
      </c>
      <c r="L22" s="13">
        <f t="shared" si="5"/>
        <v>6677.7083749938683</v>
      </c>
    </row>
    <row r="23" spans="1:12" x14ac:dyDescent="0.2">
      <c r="A23" s="59">
        <v>18</v>
      </c>
      <c r="B23" s="24">
        <v>18</v>
      </c>
      <c r="C23" s="13">
        <f>'DC Cooler Duty'!J25*1000</f>
        <v>4787.9999999999991</v>
      </c>
      <c r="D23" s="13">
        <f>'DC Cooler Duty'!L25*1000</f>
        <v>5244</v>
      </c>
      <c r="E23" s="13">
        <f>'DC Cooler Duty'!N25*1000</f>
        <v>5699.9999999999991</v>
      </c>
      <c r="F23" s="13">
        <f>'DC Cooler Power '!E25*1000</f>
        <v>855</v>
      </c>
      <c r="G23" s="1">
        <f>'DC Cooler Power '!F25*1000</f>
        <v>822.4764215060959</v>
      </c>
      <c r="H23" s="99">
        <f>'DC Cooler Power '!G25*1000</f>
        <v>806.48508332735935</v>
      </c>
      <c r="I23" s="99"/>
      <c r="J23" s="13">
        <f t="shared" si="3"/>
        <v>5642.9999999999991</v>
      </c>
      <c r="K23" s="13">
        <f t="shared" si="4"/>
        <v>6066.4764215060959</v>
      </c>
      <c r="L23" s="13">
        <f t="shared" si="5"/>
        <v>6506.4850833273586</v>
      </c>
    </row>
    <row r="24" spans="1:12" x14ac:dyDescent="0.2">
      <c r="A24" s="59">
        <v>19</v>
      </c>
      <c r="B24" s="24">
        <v>19</v>
      </c>
      <c r="C24" s="13">
        <f>'DC Cooler Duty'!J26*1000</f>
        <v>5039.9999999999991</v>
      </c>
      <c r="D24" s="13">
        <f>'DC Cooler Duty'!L26*1000</f>
        <v>5520</v>
      </c>
      <c r="E24" s="13">
        <f>'DC Cooler Duty'!N26*1000</f>
        <v>6000</v>
      </c>
      <c r="F24" s="13">
        <f>'DC Cooler Power '!E26*1000</f>
        <v>899.99999999999989</v>
      </c>
      <c r="G24" s="1">
        <f>'DC Cooler Power '!F26*1000</f>
        <v>865.76465421694309</v>
      </c>
      <c r="H24" s="99">
        <f>'DC Cooler Power '!G26*1000</f>
        <v>848.93166666037837</v>
      </c>
      <c r="I24" s="99"/>
      <c r="J24" s="13">
        <f t="shared" si="3"/>
        <v>5939.9999999999991</v>
      </c>
      <c r="K24" s="13">
        <f t="shared" si="4"/>
        <v>6385.7646542169432</v>
      </c>
      <c r="L24" s="13">
        <f t="shared" si="5"/>
        <v>6848.9316666603781</v>
      </c>
    </row>
    <row r="25" spans="1:12" x14ac:dyDescent="0.2">
      <c r="A25" s="59">
        <v>20</v>
      </c>
      <c r="B25" s="24">
        <v>20</v>
      </c>
      <c r="C25" s="13">
        <f>'DC Cooler Duty'!J27*1000</f>
        <v>4787.9999999999991</v>
      </c>
      <c r="D25" s="13">
        <f>'DC Cooler Duty'!L27*1000</f>
        <v>5244</v>
      </c>
      <c r="E25" s="13">
        <f>'DC Cooler Duty'!N27*1000</f>
        <v>5699.9999999999991</v>
      </c>
      <c r="F25" s="13">
        <f>'DC Cooler Power '!E27*1000</f>
        <v>855</v>
      </c>
      <c r="G25" s="1">
        <f>'DC Cooler Power '!F27*1000</f>
        <v>822.4764215060959</v>
      </c>
      <c r="H25" s="99">
        <f>'DC Cooler Power '!G27*1000</f>
        <v>806.48508332735935</v>
      </c>
      <c r="I25" s="99"/>
      <c r="J25" s="13">
        <f t="shared" si="3"/>
        <v>5642.9999999999991</v>
      </c>
      <c r="K25" s="13">
        <f t="shared" si="4"/>
        <v>6066.4764215060959</v>
      </c>
      <c r="L25" s="13">
        <f t="shared" si="5"/>
        <v>6506.4850833273586</v>
      </c>
    </row>
    <row r="26" spans="1:12" x14ac:dyDescent="0.2">
      <c r="A26" s="59">
        <v>21</v>
      </c>
      <c r="B26" s="24">
        <v>21</v>
      </c>
      <c r="C26" s="13">
        <f>'DC Cooler Duty'!J28*1000</f>
        <v>5165.9999999999991</v>
      </c>
      <c r="D26" s="13">
        <f>'DC Cooler Duty'!L28*1000</f>
        <v>5657.9999999999991</v>
      </c>
      <c r="E26" s="13">
        <f>'DC Cooler Duty'!N28*1000</f>
        <v>6149.9999999999991</v>
      </c>
      <c r="F26" s="13">
        <f>'DC Cooler Power '!E28*1000</f>
        <v>922.5</v>
      </c>
      <c r="G26" s="1">
        <f>'DC Cooler Power '!F28*1000</f>
        <v>887.40877057236662</v>
      </c>
      <c r="H26" s="99">
        <f>'DC Cooler Power '!G28*1000</f>
        <v>870.15495832688771</v>
      </c>
      <c r="I26" s="99"/>
      <c r="J26" s="13">
        <f t="shared" si="3"/>
        <v>6088.4999999999991</v>
      </c>
      <c r="K26" s="13">
        <f t="shared" si="4"/>
        <v>6545.4087705723659</v>
      </c>
      <c r="L26" s="13">
        <f t="shared" si="5"/>
        <v>7020.154958326887</v>
      </c>
    </row>
    <row r="27" spans="1:12" x14ac:dyDescent="0.2">
      <c r="A27" s="59">
        <v>22</v>
      </c>
      <c r="B27" s="24">
        <v>22</v>
      </c>
      <c r="C27" s="13">
        <f>'DC Cooler Duty'!J29*1000</f>
        <v>4536</v>
      </c>
      <c r="D27" s="13">
        <f>'DC Cooler Duty'!L29*1000</f>
        <v>4968</v>
      </c>
      <c r="E27" s="13">
        <f>'DC Cooler Duty'!N29*1000</f>
        <v>5399.9999999999991</v>
      </c>
      <c r="F27" s="13">
        <f>'DC Cooler Power '!E29*1000</f>
        <v>809.99999999999989</v>
      </c>
      <c r="G27" s="1">
        <f>'DC Cooler Power '!F29*1000</f>
        <v>779.18818879524872</v>
      </c>
      <c r="H27" s="99">
        <f>'DC Cooler Power '!G29*1000</f>
        <v>764.03849999434044</v>
      </c>
      <c r="I27" s="99"/>
      <c r="J27" s="13">
        <f t="shared" si="3"/>
        <v>5346</v>
      </c>
      <c r="K27" s="13">
        <f t="shared" si="4"/>
        <v>5747.1881887952486</v>
      </c>
      <c r="L27" s="13">
        <f t="shared" si="5"/>
        <v>6164.0384999943399</v>
      </c>
    </row>
    <row r="28" spans="1:12" x14ac:dyDescent="0.2">
      <c r="A28" s="59">
        <v>23</v>
      </c>
      <c r="B28" s="24">
        <v>23</v>
      </c>
      <c r="C28" s="13">
        <f>'DC Cooler Duty'!J30*1000</f>
        <v>3905.9999999999986</v>
      </c>
      <c r="D28" s="13">
        <f>'DC Cooler Duty'!L30*1000</f>
        <v>4277.9999999999991</v>
      </c>
      <c r="E28" s="13">
        <f>'DC Cooler Duty'!N30*1000</f>
        <v>4649.9999999999982</v>
      </c>
      <c r="F28" s="13">
        <f>'DC Cooler Power '!E30*1000</f>
        <v>697.49999999999977</v>
      </c>
      <c r="G28" s="1">
        <f>'DC Cooler Power '!F30*1000</f>
        <v>670.96760701813071</v>
      </c>
      <c r="H28" s="99">
        <f>'DC Cooler Power '!G30*1000</f>
        <v>657.92204166179306</v>
      </c>
      <c r="I28" s="99"/>
      <c r="J28" s="13">
        <f t="shared" si="3"/>
        <v>4603.4999999999982</v>
      </c>
      <c r="K28" s="13">
        <f t="shared" si="4"/>
        <v>4948.9676070181295</v>
      </c>
      <c r="L28" s="13">
        <f t="shared" si="5"/>
        <v>5307.9220416617909</v>
      </c>
    </row>
    <row r="29" spans="1:12" x14ac:dyDescent="0.2">
      <c r="A29" s="59">
        <v>24</v>
      </c>
      <c r="B29" s="24">
        <v>24</v>
      </c>
      <c r="C29" s="13">
        <f>'DC Cooler Duty'!J31*1000</f>
        <v>3275.9999999999991</v>
      </c>
      <c r="D29" s="13">
        <f>'DC Cooler Duty'!L31*1000</f>
        <v>3587.9999999999991</v>
      </c>
      <c r="E29" s="13">
        <f>'DC Cooler Duty'!N31*1000</f>
        <v>3899.9999999999991</v>
      </c>
      <c r="F29" s="13">
        <f>'DC Cooler Power '!E31*1000</f>
        <v>584.99999999999989</v>
      </c>
      <c r="G29" s="1">
        <f>'DC Cooler Power '!F31*1000</f>
        <v>562.74702524101292</v>
      </c>
      <c r="H29" s="99">
        <f>'DC Cooler Power '!G31*1000</f>
        <v>551.80558332924579</v>
      </c>
      <c r="I29" s="99"/>
      <c r="J29" s="13">
        <f t="shared" si="3"/>
        <v>3860.9999999999991</v>
      </c>
      <c r="K29" s="13">
        <f t="shared" si="4"/>
        <v>4150.7470252410121</v>
      </c>
      <c r="L29" s="13">
        <f t="shared" si="5"/>
        <v>4451.8055833292447</v>
      </c>
    </row>
    <row r="30" spans="1:12" x14ac:dyDescent="0.2">
      <c r="A30" s="59">
        <v>25</v>
      </c>
      <c r="B30" s="24">
        <v>25</v>
      </c>
      <c r="C30" s="13">
        <f>'DC Cooler Duty'!J32*1000</f>
        <v>2142</v>
      </c>
      <c r="D30" s="13">
        <f>'DC Cooler Duty'!L32*1000</f>
        <v>2346</v>
      </c>
      <c r="E30" s="13">
        <f>'DC Cooler Duty'!N32*1000</f>
        <v>2550</v>
      </c>
      <c r="F30" s="13">
        <f>'DC Cooler Power '!E32*1000</f>
        <v>382.5</v>
      </c>
      <c r="G30" s="1">
        <f>'DC Cooler Power '!F32*1000</f>
        <v>367.94997804220088</v>
      </c>
      <c r="H30" s="99">
        <f>'DC Cooler Power '!G32*1000</f>
        <v>360.79595833066077</v>
      </c>
      <c r="I30" s="99"/>
      <c r="J30" s="13">
        <f t="shared" si="3"/>
        <v>2524.5</v>
      </c>
      <c r="K30" s="13">
        <f t="shared" si="4"/>
        <v>2713.9499780422011</v>
      </c>
      <c r="L30" s="13">
        <f t="shared" si="5"/>
        <v>2910.7959583306606</v>
      </c>
    </row>
    <row r="31" spans="1:12" x14ac:dyDescent="0.2">
      <c r="A31" s="59">
        <v>26</v>
      </c>
      <c r="B31" s="24">
        <v>26</v>
      </c>
      <c r="C31" s="13">
        <f>'DC Cooler Duty'!J33*1000</f>
        <v>2016</v>
      </c>
      <c r="D31" s="13">
        <f>'DC Cooler Duty'!L33*1000</f>
        <v>2208</v>
      </c>
      <c r="E31" s="13">
        <f>'DC Cooler Duty'!N33*1000</f>
        <v>2400</v>
      </c>
      <c r="F31" s="13">
        <f>'DC Cooler Power '!E33*1000</f>
        <v>360.00000000000006</v>
      </c>
      <c r="G31" s="1">
        <f>'DC Cooler Power '!F33*1000</f>
        <v>346.30586168677729</v>
      </c>
      <c r="H31" s="99">
        <f>'DC Cooler Power '!G33*1000</f>
        <v>339.57266666415131</v>
      </c>
      <c r="I31" s="99"/>
      <c r="J31" s="13">
        <f t="shared" si="3"/>
        <v>2376</v>
      </c>
      <c r="K31" s="13">
        <f t="shared" si="4"/>
        <v>2554.3058616867775</v>
      </c>
      <c r="L31" s="13">
        <f t="shared" si="5"/>
        <v>2739.5726666641513</v>
      </c>
    </row>
    <row r="32" spans="1:12" x14ac:dyDescent="0.2">
      <c r="A32" s="59">
        <v>27</v>
      </c>
      <c r="B32" s="24">
        <v>27</v>
      </c>
      <c r="C32" s="13">
        <f>'DC Cooler Duty'!J34*1000</f>
        <v>2167.1999999999998</v>
      </c>
      <c r="D32" s="13">
        <f>'DC Cooler Duty'!L34*1000</f>
        <v>2373.6</v>
      </c>
      <c r="E32" s="13">
        <f>'DC Cooler Duty'!N34*1000</f>
        <v>2579.9999999999995</v>
      </c>
      <c r="F32" s="13">
        <f>'DC Cooler Power '!E34*1000</f>
        <v>387</v>
      </c>
      <c r="G32" s="1">
        <f>'DC Cooler Power '!F34*1000</f>
        <v>372.2788013132855</v>
      </c>
      <c r="H32" s="99">
        <f>'DC Cooler Power '!G34*1000</f>
        <v>365.04061666396262</v>
      </c>
      <c r="I32" s="99"/>
      <c r="J32" s="13">
        <f t="shared" si="3"/>
        <v>2554.1999999999998</v>
      </c>
      <c r="K32" s="13">
        <f t="shared" si="4"/>
        <v>2745.8788013132853</v>
      </c>
      <c r="L32" s="13">
        <f t="shared" si="5"/>
        <v>2945.0406166639623</v>
      </c>
    </row>
    <row r="33" spans="1:12" x14ac:dyDescent="0.2">
      <c r="A33" s="59">
        <v>28</v>
      </c>
      <c r="B33" s="24">
        <v>28</v>
      </c>
      <c r="C33" s="13">
        <f>'DC Cooler Duty'!J35*1000</f>
        <v>2268</v>
      </c>
      <c r="D33" s="13">
        <f>'DC Cooler Duty'!L35*1000</f>
        <v>2484</v>
      </c>
      <c r="E33" s="13">
        <f>'DC Cooler Duty'!N35*1000</f>
        <v>2700</v>
      </c>
      <c r="F33" s="13">
        <f>'DC Cooler Power '!E35*1000</f>
        <v>404.99999999999994</v>
      </c>
      <c r="G33" s="1">
        <f>'DC Cooler Power '!F35*1000</f>
        <v>389.59409439762436</v>
      </c>
      <c r="H33" s="99">
        <f>'DC Cooler Power '!G35*1000</f>
        <v>382.01924999717028</v>
      </c>
      <c r="I33" s="99"/>
      <c r="J33" s="13">
        <f t="shared" si="3"/>
        <v>2673</v>
      </c>
      <c r="K33" s="13">
        <f t="shared" si="4"/>
        <v>2873.5940943976243</v>
      </c>
      <c r="L33" s="13">
        <f t="shared" si="5"/>
        <v>3082.0192499971704</v>
      </c>
    </row>
    <row r="34" spans="1:12" x14ac:dyDescent="0.2">
      <c r="A34" s="59">
        <v>29</v>
      </c>
      <c r="B34" s="24">
        <v>29</v>
      </c>
      <c r="C34" s="13">
        <f>'DC Cooler Duty'!J36*1000</f>
        <v>2502</v>
      </c>
      <c r="D34" s="13">
        <f>'DC Cooler Duty'!L36*1000</f>
        <v>2740.2857142857142</v>
      </c>
      <c r="E34" s="13">
        <f>'DC Cooler Duty'!N36*1000</f>
        <v>2978.5714285714284</v>
      </c>
      <c r="F34" s="13">
        <f>'DC Cooler Power '!E36*1000</f>
        <v>446.78571428571428</v>
      </c>
      <c r="G34" s="1">
        <f>'DC Cooler Power '!F36*1000</f>
        <v>429.7903104862682</v>
      </c>
      <c r="H34" s="99">
        <f>'DC Cooler Power '!G36*1000</f>
        <v>421.43393452068784</v>
      </c>
      <c r="I34" s="99"/>
      <c r="J34" s="13">
        <f t="shared" si="3"/>
        <v>2948.7857142857142</v>
      </c>
      <c r="K34" s="13">
        <f t="shared" si="4"/>
        <v>3170.0760247719822</v>
      </c>
      <c r="L34" s="13">
        <f t="shared" si="5"/>
        <v>3400.0053630921161</v>
      </c>
    </row>
    <row r="35" spans="1:12" x14ac:dyDescent="0.2">
      <c r="A35" s="59">
        <v>30</v>
      </c>
      <c r="B35" s="24">
        <v>30</v>
      </c>
      <c r="C35" s="13">
        <f>'DC Cooler Duty'!J37*1000</f>
        <v>2664</v>
      </c>
      <c r="D35" s="13">
        <f>'DC Cooler Duty'!L37*1000</f>
        <v>2917.7142857142858</v>
      </c>
      <c r="E35" s="13">
        <f>'DC Cooler Duty'!N37*1000</f>
        <v>3171.4285714285711</v>
      </c>
      <c r="F35" s="13">
        <f>'DC Cooler Power '!E37*1000</f>
        <v>475.71428571428578</v>
      </c>
      <c r="G35" s="1">
        <f>'DC Cooler Power '!F37*1000</f>
        <v>457.61846008609854</v>
      </c>
      <c r="H35" s="99">
        <f>'DC Cooler Power '!G37*1000</f>
        <v>448.72102380619992</v>
      </c>
      <c r="I35" s="99"/>
      <c r="J35" s="13">
        <f t="shared" si="3"/>
        <v>3139.7142857142858</v>
      </c>
      <c r="K35" s="13">
        <f t="shared" si="4"/>
        <v>3375.3327458003841</v>
      </c>
      <c r="L35" s="13">
        <f t="shared" si="5"/>
        <v>3620.1495952347709</v>
      </c>
    </row>
    <row r="36" spans="1:12" x14ac:dyDescent="0.2">
      <c r="A36" s="59">
        <v>31</v>
      </c>
      <c r="B36" s="24">
        <v>31</v>
      </c>
      <c r="C36" s="13">
        <f>'DC Cooler Duty'!J38*1000</f>
        <v>2825.9999999999995</v>
      </c>
      <c r="D36" s="13">
        <f>'DC Cooler Duty'!L38*1000</f>
        <v>3095.1428571428573</v>
      </c>
      <c r="E36" s="13">
        <f>'DC Cooler Duty'!N38*1000</f>
        <v>3364.2857142857138</v>
      </c>
      <c r="F36" s="13">
        <f>'DC Cooler Power '!E38*1000</f>
        <v>504.64285714285705</v>
      </c>
      <c r="G36" s="1">
        <f>'DC Cooler Power '!F38*1000</f>
        <v>485.44660968592882</v>
      </c>
      <c r="H36" s="99">
        <f>'DC Cooler Power '!G38*1000</f>
        <v>476.00811309171212</v>
      </c>
      <c r="I36" s="99"/>
      <c r="J36" s="13">
        <f t="shared" si="3"/>
        <v>3330.6428571428564</v>
      </c>
      <c r="K36" s="13">
        <f t="shared" si="4"/>
        <v>3580.589466828786</v>
      </c>
      <c r="L36" s="13">
        <f t="shared" si="5"/>
        <v>3840.2938273774257</v>
      </c>
    </row>
    <row r="37" spans="1:12" x14ac:dyDescent="0.2">
      <c r="A37" s="59">
        <v>32</v>
      </c>
      <c r="B37" s="24">
        <v>32</v>
      </c>
      <c r="C37" s="13">
        <f>'DC Cooler Duty'!J39*1000</f>
        <v>2988</v>
      </c>
      <c r="D37" s="13">
        <f>'DC Cooler Duty'!L39*1000</f>
        <v>3272.5714285714289</v>
      </c>
      <c r="E37" s="13">
        <f>'DC Cooler Duty'!N39*1000</f>
        <v>3557.1428571428569</v>
      </c>
      <c r="F37" s="13">
        <f>'DC Cooler Power '!E39*1000</f>
        <v>533.57142857142856</v>
      </c>
      <c r="G37" s="1">
        <f>'DC Cooler Power '!F39*1000</f>
        <v>513.27475928575916</v>
      </c>
      <c r="H37" s="99">
        <f>'DC Cooler Power '!G39*1000</f>
        <v>503.29520237722426</v>
      </c>
      <c r="I37" s="99"/>
      <c r="J37" s="13">
        <f t="shared" si="3"/>
        <v>3521.5714285714284</v>
      </c>
      <c r="K37" s="13">
        <f t="shared" si="4"/>
        <v>3785.8461878571879</v>
      </c>
      <c r="L37" s="13">
        <f t="shared" si="5"/>
        <v>4060.438059520081</v>
      </c>
    </row>
    <row r="38" spans="1:12" x14ac:dyDescent="0.2">
      <c r="A38" s="59">
        <v>33</v>
      </c>
      <c r="B38" s="24">
        <v>33</v>
      </c>
      <c r="C38" s="13">
        <f>'DC Cooler Duty'!J40*1000</f>
        <v>3149.9999999999995</v>
      </c>
      <c r="D38" s="13">
        <f>'DC Cooler Duty'!L40*1000</f>
        <v>3449.9999999999995</v>
      </c>
      <c r="E38" s="13">
        <f>'DC Cooler Duty'!N40*1000</f>
        <v>3749.9999999999995</v>
      </c>
      <c r="F38" s="13">
        <f>'DC Cooler Power '!E40*1000</f>
        <v>562.49999999999989</v>
      </c>
      <c r="G38" s="1">
        <f>'DC Cooler Power '!F40*1000</f>
        <v>541.10290888558939</v>
      </c>
      <c r="H38" s="99">
        <f>'DC Cooler Power '!G40*1000</f>
        <v>530.58229166273645</v>
      </c>
      <c r="I38" s="99"/>
      <c r="J38" s="13">
        <f t="shared" si="3"/>
        <v>3712.4999999999995</v>
      </c>
      <c r="K38" s="13">
        <f t="shared" si="4"/>
        <v>3991.1029088855889</v>
      </c>
      <c r="L38" s="13">
        <f t="shared" si="5"/>
        <v>4280.5822916627358</v>
      </c>
    </row>
    <row r="39" spans="1:12" x14ac:dyDescent="0.2">
      <c r="A39" s="59">
        <v>34</v>
      </c>
      <c r="B39" s="24">
        <v>34</v>
      </c>
      <c r="C39" s="13">
        <f>'DC Cooler Duty'!J41*1000</f>
        <v>3312</v>
      </c>
      <c r="D39" s="13">
        <f>'DC Cooler Duty'!L41*1000</f>
        <v>3627.4285714285711</v>
      </c>
      <c r="E39" s="13">
        <f>'DC Cooler Duty'!N41*1000</f>
        <v>3942.8571428571427</v>
      </c>
      <c r="F39" s="13">
        <f>'DC Cooler Power '!E41*1000</f>
        <v>591.42857142857144</v>
      </c>
      <c r="G39" s="1">
        <f>'DC Cooler Power '!F41*1000</f>
        <v>568.93105848541973</v>
      </c>
      <c r="H39" s="99">
        <f>'DC Cooler Power '!G41*1000</f>
        <v>557.86938094824859</v>
      </c>
      <c r="I39" s="99"/>
      <c r="J39" s="13">
        <f t="shared" si="3"/>
        <v>3903.4285714285716</v>
      </c>
      <c r="K39" s="13">
        <f t="shared" si="4"/>
        <v>4196.3596299139908</v>
      </c>
      <c r="L39" s="13">
        <f t="shared" si="5"/>
        <v>4500.7265238053915</v>
      </c>
    </row>
    <row r="40" spans="1:12" x14ac:dyDescent="0.2">
      <c r="A40" s="59">
        <v>35</v>
      </c>
      <c r="B40" s="24">
        <v>35</v>
      </c>
      <c r="C40" s="13">
        <f>'DC Cooler Duty'!J42*1000</f>
        <v>3473.9999999999995</v>
      </c>
      <c r="D40" s="13">
        <f>'DC Cooler Duty'!L42*1000</f>
        <v>3804.8571428571427</v>
      </c>
      <c r="E40" s="13">
        <f>'DC Cooler Duty'!N42*1000</f>
        <v>4135.7142857142853</v>
      </c>
      <c r="F40" s="13">
        <f>'DC Cooler Power '!E42*1000</f>
        <v>620.35714285714278</v>
      </c>
      <c r="G40" s="1">
        <f>'DC Cooler Power '!F42*1000</f>
        <v>596.75920808525007</v>
      </c>
      <c r="H40" s="99">
        <f>'DC Cooler Power '!G42*1000</f>
        <v>585.15647023376073</v>
      </c>
      <c r="I40" s="99"/>
      <c r="J40" s="13">
        <f t="shared" si="3"/>
        <v>4094.3571428571422</v>
      </c>
      <c r="K40" s="13">
        <f t="shared" si="4"/>
        <v>4401.6163509423932</v>
      </c>
      <c r="L40" s="13">
        <f t="shared" si="5"/>
        <v>4720.8707559480463</v>
      </c>
    </row>
    <row r="41" spans="1:12" x14ac:dyDescent="0.2">
      <c r="A41" s="59">
        <v>36</v>
      </c>
      <c r="B41" s="24">
        <v>36</v>
      </c>
      <c r="C41" s="13">
        <f>'DC Cooler Duty'!J43*1000</f>
        <v>3635.9999999999995</v>
      </c>
      <c r="D41" s="13">
        <f>'DC Cooler Duty'!L43*1000</f>
        <v>3982.2857142857147</v>
      </c>
      <c r="E41" s="13">
        <f>'DC Cooler Duty'!N43*1000</f>
        <v>4328.5714285714284</v>
      </c>
      <c r="F41" s="13">
        <f>'DC Cooler Power '!E43*1000</f>
        <v>649.28571428571422</v>
      </c>
      <c r="G41" s="1">
        <f>'DC Cooler Power '!F43*1000</f>
        <v>624.58735768508041</v>
      </c>
      <c r="H41" s="99">
        <f>'DC Cooler Power '!G43*1000</f>
        <v>612.44355951927287</v>
      </c>
      <c r="I41" s="99"/>
      <c r="J41" s="13">
        <f t="shared" si="3"/>
        <v>4285.2857142857138</v>
      </c>
      <c r="K41" s="13">
        <f t="shared" si="4"/>
        <v>4606.8730719707946</v>
      </c>
      <c r="L41" s="13">
        <f t="shared" si="5"/>
        <v>4941.0149880907011</v>
      </c>
    </row>
    <row r="42" spans="1:12" x14ac:dyDescent="0.2">
      <c r="A42" s="59">
        <v>37</v>
      </c>
      <c r="B42" s="24">
        <v>37</v>
      </c>
      <c r="C42" s="13">
        <f>'DC Cooler Duty'!J44*1000</f>
        <v>3797.9999999999991</v>
      </c>
      <c r="D42" s="13">
        <f>'DC Cooler Duty'!L44*1000</f>
        <v>4159.7142857142853</v>
      </c>
      <c r="E42" s="13">
        <f>'DC Cooler Duty'!N44*1000</f>
        <v>4521.4285714285706</v>
      </c>
      <c r="F42" s="13">
        <f>'DC Cooler Power '!E44*1000</f>
        <v>678.21428571428567</v>
      </c>
      <c r="G42" s="1">
        <f>'DC Cooler Power '!F44*1000</f>
        <v>652.41550728491063</v>
      </c>
      <c r="H42" s="99">
        <f>'DC Cooler Power '!G44*1000</f>
        <v>639.73064880478501</v>
      </c>
      <c r="I42" s="99"/>
      <c r="J42" s="13">
        <f t="shared" si="3"/>
        <v>4476.2142857142844</v>
      </c>
      <c r="K42" s="13">
        <f t="shared" si="4"/>
        <v>4812.1297929991961</v>
      </c>
      <c r="L42" s="13">
        <f t="shared" si="5"/>
        <v>5161.1592202333559</v>
      </c>
    </row>
    <row r="43" spans="1:12" x14ac:dyDescent="0.2">
      <c r="A43" s="59">
        <v>38</v>
      </c>
      <c r="B43" s="24">
        <v>38</v>
      </c>
      <c r="C43" s="13">
        <f>'DC Cooler Duty'!J45*1000</f>
        <v>3959.9999999999995</v>
      </c>
      <c r="D43" s="13">
        <f>'DC Cooler Duty'!L45*1000</f>
        <v>4337.1428571428569</v>
      </c>
      <c r="E43" s="13">
        <f>'DC Cooler Duty'!N45*1000</f>
        <v>4714.2857142857138</v>
      </c>
      <c r="F43" s="13">
        <f>'DC Cooler Power '!E45*1000</f>
        <v>707.14285714285711</v>
      </c>
      <c r="G43" s="1">
        <f>'DC Cooler Power '!F45*1000</f>
        <v>680.24365688474109</v>
      </c>
      <c r="H43" s="99">
        <f>'DC Cooler Power '!G45*1000</f>
        <v>667.01773809029714</v>
      </c>
      <c r="I43" s="99"/>
      <c r="J43" s="13">
        <f t="shared" si="3"/>
        <v>4667.1428571428569</v>
      </c>
      <c r="K43" s="13">
        <f t="shared" si="4"/>
        <v>5017.3865140275975</v>
      </c>
      <c r="L43" s="13">
        <f t="shared" si="5"/>
        <v>5381.3034523760107</v>
      </c>
    </row>
    <row r="44" spans="1:12" x14ac:dyDescent="0.2">
      <c r="A44" s="59">
        <v>39</v>
      </c>
      <c r="B44" s="24">
        <v>39</v>
      </c>
      <c r="C44" s="13">
        <f>'DC Cooler Duty'!J46*1000</f>
        <v>4122</v>
      </c>
      <c r="D44" s="13">
        <f>'DC Cooler Duty'!L46*1000</f>
        <v>4514.5714285714284</v>
      </c>
      <c r="E44" s="13">
        <f>'DC Cooler Duty'!N46*1000</f>
        <v>4907.1428571428569</v>
      </c>
      <c r="F44" s="13">
        <f>'DC Cooler Power '!E46*1000</f>
        <v>736.07142857142856</v>
      </c>
      <c r="G44" s="1">
        <f>'DC Cooler Power '!F46*1000</f>
        <v>708.0718064845712</v>
      </c>
      <c r="H44" s="99">
        <f>'DC Cooler Power '!G46*1000</f>
        <v>694.3048273758094</v>
      </c>
      <c r="I44" s="99"/>
      <c r="J44" s="13">
        <f t="shared" si="3"/>
        <v>4858.0714285714284</v>
      </c>
      <c r="K44" s="13">
        <f t="shared" si="4"/>
        <v>5222.6432350559999</v>
      </c>
      <c r="L44" s="13">
        <f t="shared" si="5"/>
        <v>5601.4476845186664</v>
      </c>
    </row>
    <row r="45" spans="1:12" x14ac:dyDescent="0.2">
      <c r="A45" s="59">
        <v>40</v>
      </c>
      <c r="B45" s="24">
        <v>40</v>
      </c>
      <c r="C45" s="13">
        <f>'DC Cooler Duty'!J47*1000</f>
        <v>4284</v>
      </c>
      <c r="D45" s="13">
        <f>'DC Cooler Duty'!L47*1000</f>
        <v>4692</v>
      </c>
      <c r="E45" s="13">
        <f>'DC Cooler Duty'!N47*1000</f>
        <v>5100</v>
      </c>
      <c r="F45" s="13">
        <f>'DC Cooler Power '!E47*1000</f>
        <v>765</v>
      </c>
      <c r="G45" s="1">
        <f>'DC Cooler Power '!F47*1000</f>
        <v>735.89995608440177</v>
      </c>
      <c r="H45" s="99">
        <f>'DC Cooler Power '!G47*1000</f>
        <v>721.59191666132153</v>
      </c>
      <c r="I45" s="99"/>
      <c r="J45" s="13">
        <f t="shared" si="3"/>
        <v>5049</v>
      </c>
      <c r="K45" s="13">
        <f t="shared" si="4"/>
        <v>5427.8999560844022</v>
      </c>
      <c r="L45" s="13">
        <f t="shared" si="5"/>
        <v>5821.5919166613212</v>
      </c>
    </row>
    <row r="46" spans="1:12" x14ac:dyDescent="0.2">
      <c r="A46" s="59">
        <v>41</v>
      </c>
      <c r="B46" s="24">
        <v>41</v>
      </c>
      <c r="C46" s="13">
        <f>'DC Cooler Duty'!J48*1000</f>
        <v>4157.9999999999991</v>
      </c>
      <c r="D46" s="13">
        <f>'DC Cooler Duty'!L48*1000</f>
        <v>4553.9999999999991</v>
      </c>
      <c r="E46" s="13">
        <f>'DC Cooler Duty'!N48*1000</f>
        <v>4949.9999999999991</v>
      </c>
      <c r="F46" s="13">
        <f>'DC Cooler Power '!E48*1000</f>
        <v>742.49999999999989</v>
      </c>
      <c r="G46" s="1">
        <f>'DC Cooler Power '!F48*1000</f>
        <v>714.255839728978</v>
      </c>
      <c r="H46" s="99">
        <f>'DC Cooler Power '!G48*1000</f>
        <v>700.36862499481197</v>
      </c>
      <c r="I46" s="99"/>
      <c r="J46" s="13">
        <f t="shared" si="3"/>
        <v>4900.4999999999991</v>
      </c>
      <c r="K46" s="13">
        <f t="shared" si="4"/>
        <v>5268.2558397289768</v>
      </c>
      <c r="L46" s="13">
        <f t="shared" si="5"/>
        <v>5650.3686249948114</v>
      </c>
    </row>
    <row r="47" spans="1:12" x14ac:dyDescent="0.2">
      <c r="A47" s="59">
        <v>42</v>
      </c>
      <c r="B47" s="24">
        <v>42</v>
      </c>
      <c r="C47" s="13">
        <f>'DC Cooler Duty'!J49*1000</f>
        <v>4410</v>
      </c>
      <c r="D47" s="13">
        <f>'DC Cooler Duty'!L49*1000</f>
        <v>4830</v>
      </c>
      <c r="E47" s="13">
        <f>'DC Cooler Duty'!N49*1000</f>
        <v>5250</v>
      </c>
      <c r="F47" s="13">
        <f>'DC Cooler Power '!E49*1000</f>
        <v>787.50000000000011</v>
      </c>
      <c r="G47" s="1">
        <f>'DC Cooler Power '!F49*1000</f>
        <v>757.5440724398253</v>
      </c>
      <c r="H47" s="99">
        <f>'DC Cooler Power '!G49*1000</f>
        <v>742.8152083278311</v>
      </c>
      <c r="I47" s="99"/>
      <c r="J47" s="13">
        <f t="shared" si="3"/>
        <v>5197.5</v>
      </c>
      <c r="K47" s="13">
        <f t="shared" si="4"/>
        <v>5587.544072439825</v>
      </c>
      <c r="L47" s="13">
        <f t="shared" si="5"/>
        <v>5992.815208327831</v>
      </c>
    </row>
    <row r="48" spans="1:12" x14ac:dyDescent="0.2">
      <c r="A48" s="59">
        <v>43</v>
      </c>
      <c r="B48" s="24">
        <v>43</v>
      </c>
      <c r="C48" s="13">
        <f>'DC Cooler Duty'!J50*1000</f>
        <v>4662</v>
      </c>
      <c r="D48" s="13">
        <f>'DC Cooler Duty'!L50*1000</f>
        <v>5106</v>
      </c>
      <c r="E48" s="13">
        <f>'DC Cooler Duty'!N50*1000</f>
        <v>5550</v>
      </c>
      <c r="F48" s="13">
        <f>'DC Cooler Power '!E50*1000</f>
        <v>832.5</v>
      </c>
      <c r="G48" s="1">
        <f>'DC Cooler Power '!F50*1000</f>
        <v>800.83230515067237</v>
      </c>
      <c r="H48" s="99">
        <f>'DC Cooler Power '!G50*1000</f>
        <v>785.26179166085001</v>
      </c>
      <c r="I48" s="99"/>
      <c r="J48" s="13">
        <f t="shared" si="3"/>
        <v>5494.5</v>
      </c>
      <c r="K48" s="13">
        <f t="shared" si="4"/>
        <v>5906.8323051506723</v>
      </c>
      <c r="L48" s="13">
        <f t="shared" si="5"/>
        <v>6335.2617916608497</v>
      </c>
    </row>
    <row r="49" spans="1:12" x14ac:dyDescent="0.2">
      <c r="A49" s="59">
        <v>44</v>
      </c>
      <c r="B49" s="24">
        <v>44</v>
      </c>
      <c r="C49" s="13">
        <f>'DC Cooler Duty'!J51*1000</f>
        <v>4787.9999999999991</v>
      </c>
      <c r="D49" s="13">
        <f>'DC Cooler Duty'!L51*1000</f>
        <v>5244</v>
      </c>
      <c r="E49" s="13">
        <f>'DC Cooler Duty'!N51*1000</f>
        <v>5699.9999999999991</v>
      </c>
      <c r="F49" s="13">
        <f>'DC Cooler Power '!E51*1000</f>
        <v>855</v>
      </c>
      <c r="G49" s="1">
        <f>'DC Cooler Power '!F51*1000</f>
        <v>822.4764215060959</v>
      </c>
      <c r="H49" s="99">
        <f>'DC Cooler Power '!G51*1000</f>
        <v>806.48508332735935</v>
      </c>
      <c r="I49" s="99"/>
      <c r="J49" s="13">
        <f t="shared" si="3"/>
        <v>5642.9999999999991</v>
      </c>
      <c r="K49" s="13">
        <f t="shared" si="4"/>
        <v>6066.4764215060959</v>
      </c>
      <c r="L49" s="13">
        <f t="shared" si="5"/>
        <v>6506.4850833273586</v>
      </c>
    </row>
    <row r="50" spans="1:12" x14ac:dyDescent="0.2">
      <c r="A50" s="59">
        <v>45</v>
      </c>
      <c r="B50" s="24">
        <v>45</v>
      </c>
      <c r="C50" s="13">
        <f>'DC Cooler Duty'!J52*1000</f>
        <v>5165.9999999999991</v>
      </c>
      <c r="D50" s="13">
        <f>'DC Cooler Duty'!L52*1000</f>
        <v>5657.9999999999991</v>
      </c>
      <c r="E50" s="13">
        <f>'DC Cooler Duty'!N52*1000</f>
        <v>6149.9999999999991</v>
      </c>
      <c r="F50" s="13">
        <f>'DC Cooler Power '!E52*1000</f>
        <v>922.5</v>
      </c>
      <c r="G50" s="1">
        <f>'DC Cooler Power '!F52*1000</f>
        <v>887.40877057236662</v>
      </c>
      <c r="H50" s="99">
        <f>'DC Cooler Power '!G52*1000</f>
        <v>870.15495832688771</v>
      </c>
      <c r="I50" s="99"/>
      <c r="J50" s="13">
        <f t="shared" si="3"/>
        <v>6088.4999999999991</v>
      </c>
      <c r="K50" s="13">
        <f t="shared" si="4"/>
        <v>6545.4087705723659</v>
      </c>
      <c r="L50" s="13">
        <f t="shared" si="5"/>
        <v>7020.154958326887</v>
      </c>
    </row>
    <row r="51" spans="1:12" x14ac:dyDescent="0.2">
      <c r="A51" s="59">
        <v>46</v>
      </c>
      <c r="B51" s="24">
        <v>46</v>
      </c>
      <c r="C51" s="13">
        <f>'DC Cooler Duty'!J53*1000</f>
        <v>4536</v>
      </c>
      <c r="D51" s="13">
        <f>'DC Cooler Duty'!L53*1000</f>
        <v>4968</v>
      </c>
      <c r="E51" s="13">
        <f>'DC Cooler Duty'!N53*1000</f>
        <v>5399.9999999999991</v>
      </c>
      <c r="F51" s="13">
        <f>'DC Cooler Power '!E53*1000</f>
        <v>809.99999999999989</v>
      </c>
      <c r="G51" s="1">
        <f>'DC Cooler Power '!F53*1000</f>
        <v>779.18818879524872</v>
      </c>
      <c r="H51" s="99">
        <f>'DC Cooler Power '!G53*1000</f>
        <v>764.03849999434044</v>
      </c>
      <c r="I51" s="99"/>
      <c r="J51" s="13">
        <f t="shared" si="3"/>
        <v>5346</v>
      </c>
      <c r="K51" s="13">
        <f t="shared" si="4"/>
        <v>5747.1881887952486</v>
      </c>
      <c r="L51" s="13">
        <f t="shared" si="5"/>
        <v>6164.0384999943399</v>
      </c>
    </row>
    <row r="52" spans="1:12" x14ac:dyDescent="0.2">
      <c r="A52" s="59">
        <v>47</v>
      </c>
      <c r="B52" s="24">
        <v>47</v>
      </c>
      <c r="C52" s="13">
        <f>'DC Cooler Duty'!J54*1000</f>
        <v>3905.9999999999986</v>
      </c>
      <c r="D52" s="13">
        <f>'DC Cooler Duty'!L54*1000</f>
        <v>4277.9999999999991</v>
      </c>
      <c r="E52" s="13">
        <f>'DC Cooler Duty'!N54*1000</f>
        <v>4649.9999999999982</v>
      </c>
      <c r="F52" s="13">
        <f>'DC Cooler Power '!E54*1000</f>
        <v>697.49999999999977</v>
      </c>
      <c r="G52" s="1">
        <f>'DC Cooler Power '!F54*1000</f>
        <v>670.96760701813071</v>
      </c>
      <c r="H52" s="99">
        <f>'DC Cooler Power '!G54*1000</f>
        <v>657.92204166179306</v>
      </c>
      <c r="I52" s="99"/>
      <c r="J52" s="13">
        <f t="shared" si="3"/>
        <v>4603.4999999999982</v>
      </c>
      <c r="K52" s="13">
        <f t="shared" si="4"/>
        <v>4948.9676070181295</v>
      </c>
      <c r="L52" s="13">
        <f t="shared" si="5"/>
        <v>5307.9220416617909</v>
      </c>
    </row>
    <row r="53" spans="1:12" x14ac:dyDescent="0.2">
      <c r="A53" s="59">
        <v>48</v>
      </c>
      <c r="B53" s="24">
        <v>48</v>
      </c>
      <c r="C53" s="13">
        <f>'DC Cooler Duty'!J55*1000</f>
        <v>3275.9999999999991</v>
      </c>
      <c r="D53" s="13">
        <f>'DC Cooler Duty'!L55*1000</f>
        <v>3587.9999999999991</v>
      </c>
      <c r="E53" s="13">
        <f>'DC Cooler Duty'!N55*1000</f>
        <v>3899.9999999999991</v>
      </c>
      <c r="F53" s="13">
        <f>'DC Cooler Power '!E55*1000</f>
        <v>584.99999999999989</v>
      </c>
      <c r="G53" s="1">
        <f>'DC Cooler Power '!F55*1000</f>
        <v>562.74702524101292</v>
      </c>
      <c r="H53" s="99">
        <f>'DC Cooler Power '!G55*1000</f>
        <v>551.80558332924579</v>
      </c>
      <c r="I53" s="99"/>
      <c r="J53" s="13">
        <f t="shared" si="3"/>
        <v>3860.9999999999991</v>
      </c>
      <c r="K53" s="13">
        <f t="shared" si="4"/>
        <v>4150.7470252410121</v>
      </c>
      <c r="L53" s="13">
        <f t="shared" si="5"/>
        <v>4451.8055833292447</v>
      </c>
    </row>
    <row r="54" spans="1:12" x14ac:dyDescent="0.2">
      <c r="A54" s="59">
        <v>49</v>
      </c>
      <c r="B54" s="24">
        <v>49</v>
      </c>
      <c r="C54" s="13">
        <f>'DC Cooler Duty'!J56*1000</f>
        <v>2142</v>
      </c>
      <c r="D54" s="13">
        <f>'DC Cooler Duty'!L56*1000</f>
        <v>2346</v>
      </c>
      <c r="E54" s="13">
        <f>'DC Cooler Duty'!N56*1000</f>
        <v>2550</v>
      </c>
      <c r="F54" s="13">
        <f>'DC Cooler Power '!E56*1000</f>
        <v>382.5</v>
      </c>
      <c r="G54" s="1">
        <f>'DC Cooler Power '!F56*1000</f>
        <v>367.94997804220088</v>
      </c>
      <c r="H54" s="99">
        <f>'DC Cooler Power '!G56*1000</f>
        <v>360.79595833066077</v>
      </c>
      <c r="I54" s="99"/>
      <c r="J54" s="13">
        <f t="shared" si="3"/>
        <v>2524.5</v>
      </c>
      <c r="K54" s="13">
        <f t="shared" si="4"/>
        <v>2713.9499780422011</v>
      </c>
      <c r="L54" s="13">
        <f t="shared" si="5"/>
        <v>2910.7959583306606</v>
      </c>
    </row>
    <row r="55" spans="1:12" x14ac:dyDescent="0.2">
      <c r="A55" s="59">
        <v>50</v>
      </c>
      <c r="B55" s="24">
        <v>50</v>
      </c>
      <c r="C55" s="13">
        <f>'DC Cooler Duty'!J57*1000</f>
        <v>2016</v>
      </c>
      <c r="D55" s="13">
        <f>'DC Cooler Duty'!L57*1000</f>
        <v>2208</v>
      </c>
      <c r="E55" s="13">
        <f>'DC Cooler Duty'!N57*1000</f>
        <v>2400</v>
      </c>
      <c r="F55" s="13">
        <f>'DC Cooler Power '!E57*1000</f>
        <v>360.00000000000006</v>
      </c>
      <c r="G55" s="1">
        <f>'DC Cooler Power '!F57*1000</f>
        <v>346.30586168677729</v>
      </c>
      <c r="H55" s="99">
        <f>'DC Cooler Power '!G57*1000</f>
        <v>339.57266666415131</v>
      </c>
      <c r="I55" s="99"/>
      <c r="J55" s="13">
        <f t="shared" si="3"/>
        <v>2376</v>
      </c>
      <c r="K55" s="13">
        <f t="shared" si="4"/>
        <v>2554.3058616867775</v>
      </c>
      <c r="L55" s="13">
        <f t="shared" si="5"/>
        <v>2739.5726666641513</v>
      </c>
    </row>
    <row r="56" spans="1:12" x14ac:dyDescent="0.2">
      <c r="A56" s="59">
        <v>51</v>
      </c>
      <c r="B56" s="24">
        <v>51</v>
      </c>
      <c r="C56" s="13">
        <f>'DC Cooler Duty'!J58*1000</f>
        <v>2142</v>
      </c>
      <c r="D56" s="13">
        <f>'DC Cooler Duty'!L58*1000</f>
        <v>2346</v>
      </c>
      <c r="E56" s="13">
        <f>'DC Cooler Duty'!N58*1000</f>
        <v>2550</v>
      </c>
      <c r="F56" s="13">
        <f>'DC Cooler Power '!E58*1000</f>
        <v>382.5</v>
      </c>
      <c r="G56" s="1">
        <f>'DC Cooler Power '!F58*1000</f>
        <v>367.94997804220088</v>
      </c>
      <c r="H56" s="99">
        <f>'DC Cooler Power '!G58*1000</f>
        <v>360.79595833066077</v>
      </c>
      <c r="I56" s="99"/>
      <c r="J56" s="13">
        <f t="shared" si="3"/>
        <v>2524.5</v>
      </c>
      <c r="K56" s="13">
        <f t="shared" si="4"/>
        <v>2713.9499780422011</v>
      </c>
      <c r="L56" s="13">
        <f t="shared" si="5"/>
        <v>2910.7959583306606</v>
      </c>
    </row>
    <row r="57" spans="1:12" x14ac:dyDescent="0.2">
      <c r="A57" s="59">
        <v>52</v>
      </c>
      <c r="B57" s="24">
        <v>52</v>
      </c>
      <c r="C57" s="13">
        <f>'DC Cooler Duty'!J59*1000</f>
        <v>2268</v>
      </c>
      <c r="D57" s="13">
        <f>'DC Cooler Duty'!L59*1000</f>
        <v>2484</v>
      </c>
      <c r="E57" s="13">
        <f>'DC Cooler Duty'!N59*1000</f>
        <v>2700</v>
      </c>
      <c r="F57" s="13">
        <f>'DC Cooler Power '!E59*1000</f>
        <v>404.99999999999994</v>
      </c>
      <c r="G57" s="1">
        <f>'DC Cooler Power '!F59*1000</f>
        <v>389.59409439762436</v>
      </c>
      <c r="H57" s="99">
        <f>'DC Cooler Power '!G59*1000</f>
        <v>382.01924999717028</v>
      </c>
      <c r="I57" s="99"/>
      <c r="J57" s="13">
        <f t="shared" si="3"/>
        <v>2673</v>
      </c>
      <c r="K57" s="13">
        <f t="shared" si="4"/>
        <v>2873.5940943976243</v>
      </c>
      <c r="L57" s="13">
        <f t="shared" si="5"/>
        <v>3082.0192499971704</v>
      </c>
    </row>
    <row r="58" spans="1:12" x14ac:dyDescent="0.2">
      <c r="A58" s="59">
        <v>53</v>
      </c>
      <c r="B58" s="24">
        <v>53</v>
      </c>
      <c r="C58" s="13">
        <f>'DC Cooler Duty'!J60*1000</f>
        <v>2539.3846153846148</v>
      </c>
      <c r="D58" s="13">
        <f>'DC Cooler Duty'!L60*1000</f>
        <v>2781.2307692307691</v>
      </c>
      <c r="E58" s="13">
        <f>'DC Cooler Duty'!N60*1000</f>
        <v>3023.0769230769229</v>
      </c>
      <c r="F58" s="13">
        <f>'DC Cooler Power '!E60*1000</f>
        <v>453.4615384615384</v>
      </c>
      <c r="G58" s="1">
        <f>'DC Cooler Power '!F60*1000</f>
        <v>436.21219116315211</v>
      </c>
      <c r="H58" s="99">
        <f>'DC Cooler Power '!G60*1000</f>
        <v>427.73095512503676</v>
      </c>
      <c r="I58" s="99"/>
      <c r="J58" s="13">
        <f t="shared" si="3"/>
        <v>2992.8461538461534</v>
      </c>
      <c r="K58" s="13">
        <f t="shared" si="4"/>
        <v>3217.4429603939211</v>
      </c>
      <c r="L58" s="13">
        <f t="shared" si="5"/>
        <v>3450.8078782019597</v>
      </c>
    </row>
    <row r="59" spans="1:12" x14ac:dyDescent="0.2">
      <c r="A59" s="59">
        <v>54</v>
      </c>
      <c r="B59" s="24">
        <v>54</v>
      </c>
      <c r="C59" s="13">
        <f>'DC Cooler Duty'!J61*1000</f>
        <v>2713.8461538461538</v>
      </c>
      <c r="D59" s="13">
        <f>'DC Cooler Duty'!L61*1000</f>
        <v>2972.3076923076924</v>
      </c>
      <c r="E59" s="13">
        <f>'DC Cooler Duty'!N61*1000</f>
        <v>3230.7692307692305</v>
      </c>
      <c r="F59" s="13">
        <f>'DC Cooler Power '!E61*1000</f>
        <v>484.61538461538464</v>
      </c>
      <c r="G59" s="1">
        <f>'DC Cooler Power '!F61*1000</f>
        <v>466.18096765527707</v>
      </c>
      <c r="H59" s="99">
        <f>'DC Cooler Power '!G61*1000</f>
        <v>457.1170512786652</v>
      </c>
      <c r="I59" s="99"/>
      <c r="J59" s="13">
        <f t="shared" si="3"/>
        <v>3198.4615384615386</v>
      </c>
      <c r="K59" s="13">
        <f t="shared" si="4"/>
        <v>3438.4886599629695</v>
      </c>
      <c r="L59" s="13">
        <f t="shared" si="5"/>
        <v>3687.8862820478957</v>
      </c>
    </row>
    <row r="60" spans="1:12" x14ac:dyDescent="0.2">
      <c r="A60" s="59">
        <v>55</v>
      </c>
      <c r="B60" s="24">
        <v>55</v>
      </c>
      <c r="C60" s="13">
        <f>'DC Cooler Duty'!J62*1000</f>
        <v>2888.3076923076919</v>
      </c>
      <c r="D60" s="13">
        <f>'DC Cooler Duty'!L62*1000</f>
        <v>3163.3846153846152</v>
      </c>
      <c r="E60" s="13">
        <f>'DC Cooler Duty'!N62*1000</f>
        <v>3438.4615384615377</v>
      </c>
      <c r="F60" s="13">
        <f>'DC Cooler Power '!E62*1000</f>
        <v>515.76923076923072</v>
      </c>
      <c r="G60" s="1">
        <f>'DC Cooler Power '!F62*1000</f>
        <v>496.14974414740198</v>
      </c>
      <c r="H60" s="99">
        <f>'DC Cooler Power '!G62*1000</f>
        <v>486.50314743229364</v>
      </c>
      <c r="I60" s="99"/>
      <c r="J60" s="13">
        <f t="shared" si="3"/>
        <v>3404.0769230769229</v>
      </c>
      <c r="K60" s="13">
        <f t="shared" si="4"/>
        <v>3659.5343595320173</v>
      </c>
      <c r="L60" s="13">
        <f t="shared" si="5"/>
        <v>3924.9646858938313</v>
      </c>
    </row>
    <row r="61" spans="1:12" x14ac:dyDescent="0.2">
      <c r="A61" s="59">
        <v>56</v>
      </c>
      <c r="B61" s="24">
        <v>56</v>
      </c>
      <c r="C61" s="13">
        <f>'DC Cooler Duty'!J63*1000</f>
        <v>3062.7692307692296</v>
      </c>
      <c r="D61" s="13">
        <f>'DC Cooler Duty'!L63*1000</f>
        <v>3354.4615384615377</v>
      </c>
      <c r="E61" s="13">
        <f>'DC Cooler Duty'!N63*1000</f>
        <v>3646.1538461538453</v>
      </c>
      <c r="F61" s="13">
        <f>'DC Cooler Power '!E63*1000</f>
        <v>546.92307692307668</v>
      </c>
      <c r="G61" s="1">
        <f>'DC Cooler Power '!F63*1000</f>
        <v>526.11852063952688</v>
      </c>
      <c r="H61" s="99">
        <f>'DC Cooler Power '!G63*1000</f>
        <v>515.88924358592215</v>
      </c>
      <c r="I61" s="99"/>
      <c r="J61" s="13">
        <f t="shared" si="3"/>
        <v>3609.6923076923063</v>
      </c>
      <c r="K61" s="13">
        <f t="shared" si="4"/>
        <v>3880.5800591010648</v>
      </c>
      <c r="L61" s="13">
        <f t="shared" si="5"/>
        <v>4162.0430897397673</v>
      </c>
    </row>
    <row r="62" spans="1:12" x14ac:dyDescent="0.2">
      <c r="A62" s="59">
        <v>57</v>
      </c>
      <c r="B62" s="24">
        <v>57</v>
      </c>
      <c r="C62" s="13">
        <f>'DC Cooler Duty'!J64*1000</f>
        <v>3237.2307692307686</v>
      </c>
      <c r="D62" s="13">
        <f>'DC Cooler Duty'!L64*1000</f>
        <v>3545.538461538461</v>
      </c>
      <c r="E62" s="13">
        <f>'DC Cooler Duty'!N64*1000</f>
        <v>3853.8461538461529</v>
      </c>
      <c r="F62" s="13">
        <f>'DC Cooler Power '!E64*1000</f>
        <v>578.07692307692309</v>
      </c>
      <c r="G62" s="1">
        <f>'DC Cooler Power '!F64*1000</f>
        <v>556.08729713165178</v>
      </c>
      <c r="H62" s="99">
        <f>'DC Cooler Power '!G64*1000</f>
        <v>545.27533973955053</v>
      </c>
      <c r="I62" s="99"/>
      <c r="J62" s="13">
        <f t="shared" si="3"/>
        <v>3815.3076923076915</v>
      </c>
      <c r="K62" s="13">
        <f t="shared" si="4"/>
        <v>4101.6257586701131</v>
      </c>
      <c r="L62" s="13">
        <f t="shared" si="5"/>
        <v>4399.1214935857033</v>
      </c>
    </row>
    <row r="63" spans="1:12" x14ac:dyDescent="0.2">
      <c r="A63" s="59">
        <v>58</v>
      </c>
      <c r="B63" s="24">
        <v>58</v>
      </c>
      <c r="C63" s="13">
        <f>'DC Cooler Duty'!J65*1000</f>
        <v>3411.6923076923072</v>
      </c>
      <c r="D63" s="13">
        <f>'DC Cooler Duty'!L65*1000</f>
        <v>3736.6153846153838</v>
      </c>
      <c r="E63" s="13">
        <f>'DC Cooler Duty'!N65*1000</f>
        <v>4061.5384615384605</v>
      </c>
      <c r="F63" s="13">
        <f>'DC Cooler Power '!E65*1000</f>
        <v>609.23076923076917</v>
      </c>
      <c r="G63" s="1">
        <f>'DC Cooler Power '!F65*1000</f>
        <v>586.0560736237768</v>
      </c>
      <c r="H63" s="99">
        <f>'DC Cooler Power '!G65*1000</f>
        <v>574.66143589317903</v>
      </c>
      <c r="I63" s="99"/>
      <c r="J63" s="13">
        <f t="shared" si="3"/>
        <v>4020.9230769230762</v>
      </c>
      <c r="K63" s="13">
        <f t="shared" si="4"/>
        <v>4322.6714582391605</v>
      </c>
      <c r="L63" s="13">
        <f t="shared" si="5"/>
        <v>4636.1998974316393</v>
      </c>
    </row>
    <row r="64" spans="1:12" x14ac:dyDescent="0.2">
      <c r="A64" s="59">
        <v>59</v>
      </c>
      <c r="B64" s="24">
        <v>59</v>
      </c>
      <c r="C64" s="13">
        <f>'DC Cooler Duty'!J66*1000</f>
        <v>3586.1538461538457</v>
      </c>
      <c r="D64" s="13">
        <f>'DC Cooler Duty'!L66*1000</f>
        <v>3927.6923076923072</v>
      </c>
      <c r="E64" s="13">
        <f>'DC Cooler Duty'!N66*1000</f>
        <v>4269.2307692307686</v>
      </c>
      <c r="F64" s="13">
        <f>'DC Cooler Power '!E66*1000</f>
        <v>640.38461538461536</v>
      </c>
      <c r="G64" s="1">
        <f>'DC Cooler Power '!F66*1000</f>
        <v>616.02485011590181</v>
      </c>
      <c r="H64" s="99">
        <f>'DC Cooler Power '!G66*1000</f>
        <v>604.04753204680753</v>
      </c>
      <c r="I64" s="99"/>
      <c r="J64" s="13">
        <f t="shared" si="3"/>
        <v>4226.538461538461</v>
      </c>
      <c r="K64" s="13">
        <f t="shared" si="4"/>
        <v>4543.7171578082089</v>
      </c>
      <c r="L64" s="13">
        <f t="shared" si="5"/>
        <v>4873.2783012775762</v>
      </c>
    </row>
    <row r="65" spans="1:12" x14ac:dyDescent="0.2">
      <c r="A65" s="59">
        <v>60</v>
      </c>
      <c r="B65" s="24">
        <v>60</v>
      </c>
      <c r="C65" s="13">
        <f>'DC Cooler Duty'!J67*1000</f>
        <v>3760.6153846153838</v>
      </c>
      <c r="D65" s="13">
        <f>'DC Cooler Duty'!L67*1000</f>
        <v>4118.7692307692305</v>
      </c>
      <c r="E65" s="13">
        <f>'DC Cooler Duty'!N67*1000</f>
        <v>4476.9230769230762</v>
      </c>
      <c r="F65" s="13">
        <f>'DC Cooler Power '!E67*1000</f>
        <v>671.53846153846155</v>
      </c>
      <c r="G65" s="1">
        <f>'DC Cooler Power '!F67*1000</f>
        <v>645.99362660802683</v>
      </c>
      <c r="H65" s="99">
        <f>'DC Cooler Power '!G67*1000</f>
        <v>633.43362820043603</v>
      </c>
      <c r="I65" s="99"/>
      <c r="J65" s="13">
        <f t="shared" si="3"/>
        <v>4432.1538461538457</v>
      </c>
      <c r="K65" s="13">
        <f t="shared" si="4"/>
        <v>4764.7628573772572</v>
      </c>
      <c r="L65" s="13">
        <f t="shared" si="5"/>
        <v>5110.3567051235123</v>
      </c>
    </row>
    <row r="66" spans="1:12" x14ac:dyDescent="0.2">
      <c r="A66" s="59">
        <v>61</v>
      </c>
      <c r="B66" s="24">
        <v>61</v>
      </c>
      <c r="C66" s="13">
        <f>'DC Cooler Duty'!J68*1000</f>
        <v>3935.076923076922</v>
      </c>
      <c r="D66" s="13">
        <f>'DC Cooler Duty'!L68*1000</f>
        <v>4309.8461538461534</v>
      </c>
      <c r="E66" s="13">
        <f>'DC Cooler Duty'!N68*1000</f>
        <v>4684.6153846153829</v>
      </c>
      <c r="F66" s="13">
        <f>'DC Cooler Power '!E68*1000</f>
        <v>702.69230769230751</v>
      </c>
      <c r="G66" s="1">
        <f>'DC Cooler Power '!F68*1000</f>
        <v>675.96240310015162</v>
      </c>
      <c r="H66" s="99">
        <f>'DC Cooler Power '!G68*1000</f>
        <v>662.81972435406442</v>
      </c>
      <c r="I66" s="99"/>
      <c r="J66" s="13">
        <f t="shared" si="3"/>
        <v>4637.7692307692296</v>
      </c>
      <c r="K66" s="13">
        <f t="shared" si="4"/>
        <v>4985.8085569463046</v>
      </c>
      <c r="L66" s="13">
        <f t="shared" si="5"/>
        <v>5347.4351089694474</v>
      </c>
    </row>
    <row r="67" spans="1:12" x14ac:dyDescent="0.2">
      <c r="A67" s="59">
        <v>62</v>
      </c>
      <c r="B67" s="24">
        <v>62</v>
      </c>
      <c r="C67" s="13">
        <f>'DC Cooler Duty'!J69*1000</f>
        <v>4109.538461538461</v>
      </c>
      <c r="D67" s="13">
        <f>'DC Cooler Duty'!L69*1000</f>
        <v>4500.9230769230771</v>
      </c>
      <c r="E67" s="13">
        <f>'DC Cooler Duty'!N69*1000</f>
        <v>4892.3076923076915</v>
      </c>
      <c r="F67" s="13">
        <f>'DC Cooler Power '!E69*1000</f>
        <v>733.84615384615381</v>
      </c>
      <c r="G67" s="1">
        <f>'DC Cooler Power '!F69*1000</f>
        <v>705.93117959227675</v>
      </c>
      <c r="H67" s="99">
        <f>'DC Cooler Power '!G69*1000</f>
        <v>692.20582050769303</v>
      </c>
      <c r="I67" s="99"/>
      <c r="J67" s="13">
        <f t="shared" si="3"/>
        <v>4843.3846153846152</v>
      </c>
      <c r="K67" s="13">
        <f t="shared" si="4"/>
        <v>5206.8542565153539</v>
      </c>
      <c r="L67" s="13">
        <f t="shared" si="5"/>
        <v>5584.5135128153843</v>
      </c>
    </row>
    <row r="68" spans="1:12" x14ac:dyDescent="0.2">
      <c r="A68" s="59">
        <v>63</v>
      </c>
      <c r="B68" s="24">
        <v>63</v>
      </c>
      <c r="C68" s="13">
        <f>'DC Cooler Duty'!J70*1000</f>
        <v>4284</v>
      </c>
      <c r="D68" s="13">
        <f>'DC Cooler Duty'!L70*1000</f>
        <v>4692</v>
      </c>
      <c r="E68" s="13">
        <f>'DC Cooler Duty'!N70*1000</f>
        <v>5100</v>
      </c>
      <c r="F68" s="13">
        <f>'DC Cooler Power '!E70*1000</f>
        <v>765</v>
      </c>
      <c r="G68" s="1">
        <f>'DC Cooler Power '!F70*1000</f>
        <v>735.89995608440177</v>
      </c>
      <c r="H68" s="99">
        <f>'DC Cooler Power '!G70*1000</f>
        <v>721.59191666132153</v>
      </c>
      <c r="I68" s="99"/>
      <c r="J68" s="13">
        <f t="shared" si="3"/>
        <v>5049</v>
      </c>
      <c r="K68" s="13">
        <f t="shared" si="4"/>
        <v>5427.8999560844022</v>
      </c>
      <c r="L68" s="13">
        <f t="shared" si="5"/>
        <v>5821.5919166613212</v>
      </c>
    </row>
    <row r="69" spans="1:12" x14ac:dyDescent="0.2">
      <c r="A69" s="59">
        <v>64</v>
      </c>
      <c r="B69" s="24">
        <v>64</v>
      </c>
      <c r="C69" s="13">
        <f>'DC Cooler Duty'!J71*1000</f>
        <v>4157.9999999999991</v>
      </c>
      <c r="D69" s="13">
        <f>'DC Cooler Duty'!L71*1000</f>
        <v>4553.9999999999991</v>
      </c>
      <c r="E69" s="13">
        <f>'DC Cooler Duty'!N71*1000</f>
        <v>4949.9999999999991</v>
      </c>
      <c r="F69" s="13">
        <f>'DC Cooler Power '!E71*1000</f>
        <v>742.49999999999989</v>
      </c>
      <c r="G69" s="1">
        <f>'DC Cooler Power '!F71*1000</f>
        <v>714.255839728978</v>
      </c>
      <c r="H69" s="99">
        <f>'DC Cooler Power '!G71*1000</f>
        <v>700.36862499481197</v>
      </c>
      <c r="I69" s="99"/>
      <c r="J69" s="13">
        <f t="shared" si="3"/>
        <v>4900.4999999999991</v>
      </c>
      <c r="K69" s="13">
        <f t="shared" si="4"/>
        <v>5268.2558397289768</v>
      </c>
      <c r="L69" s="13">
        <f t="shared" si="5"/>
        <v>5650.3686249948114</v>
      </c>
    </row>
    <row r="70" spans="1:12" x14ac:dyDescent="0.2">
      <c r="A70" s="59">
        <v>65</v>
      </c>
      <c r="B70" s="24">
        <v>65</v>
      </c>
      <c r="C70" s="13">
        <f>'DC Cooler Duty'!J72*1000</f>
        <v>4384.8</v>
      </c>
      <c r="D70" s="13">
        <f>'DC Cooler Duty'!L72*1000</f>
        <v>4802.4000000000005</v>
      </c>
      <c r="E70" s="13">
        <f>'DC Cooler Duty'!N72*1000</f>
        <v>5220</v>
      </c>
      <c r="F70" s="13">
        <f>'DC Cooler Power '!E72*1000</f>
        <v>783.00000000000011</v>
      </c>
      <c r="G70" s="1">
        <f>'DC Cooler Power '!F72*1000</f>
        <v>753.21524916874057</v>
      </c>
      <c r="H70" s="99">
        <f>'DC Cooler Power '!G72*1000</f>
        <v>738.57054999452907</v>
      </c>
      <c r="I70" s="99"/>
      <c r="J70" s="13">
        <f t="shared" si="3"/>
        <v>5167.8</v>
      </c>
      <c r="K70" s="13">
        <f t="shared" si="4"/>
        <v>5555.6152491687408</v>
      </c>
      <c r="L70" s="13">
        <f t="shared" si="5"/>
        <v>5958.5705499945288</v>
      </c>
    </row>
    <row r="71" spans="1:12" x14ac:dyDescent="0.2">
      <c r="A71" s="59">
        <v>66</v>
      </c>
      <c r="B71" s="24">
        <v>66</v>
      </c>
      <c r="C71" s="13">
        <f>'DC Cooler Duty'!J73*1000</f>
        <v>4611.6000000000004</v>
      </c>
      <c r="D71" s="13">
        <f>'DC Cooler Duty'!L73*1000</f>
        <v>5050.8</v>
      </c>
      <c r="E71" s="13">
        <f>'DC Cooler Duty'!N73*1000</f>
        <v>5490</v>
      </c>
      <c r="F71" s="13">
        <f>'DC Cooler Power '!E73*1000</f>
        <v>823.50000000000011</v>
      </c>
      <c r="G71" s="1">
        <f>'DC Cooler Power '!F73*1000</f>
        <v>792.17465860850291</v>
      </c>
      <c r="H71" s="99">
        <f>'DC Cooler Power '!G73*1000</f>
        <v>776.77247499424618</v>
      </c>
      <c r="I71" s="99"/>
      <c r="J71" s="13">
        <f t="shared" ref="J71:J134" si="6">C71+F71</f>
        <v>5435.1</v>
      </c>
      <c r="K71" s="13">
        <f t="shared" ref="K71:K134" si="7">D71+G71</f>
        <v>5842.974658608503</v>
      </c>
      <c r="L71" s="13">
        <f t="shared" ref="L71:L134" si="8">E71+H71</f>
        <v>6266.7724749942463</v>
      </c>
    </row>
    <row r="72" spans="1:12" x14ac:dyDescent="0.2">
      <c r="A72" s="59">
        <v>67</v>
      </c>
      <c r="B72" s="24">
        <v>67</v>
      </c>
      <c r="C72" s="13">
        <f>'DC Cooler Duty'!J74*1000</f>
        <v>5039.9999999999991</v>
      </c>
      <c r="D72" s="13">
        <f>'DC Cooler Duty'!L74*1000</f>
        <v>5520</v>
      </c>
      <c r="E72" s="13">
        <f>'DC Cooler Duty'!N74*1000</f>
        <v>6000</v>
      </c>
      <c r="F72" s="13">
        <f>'DC Cooler Power '!E74*1000</f>
        <v>899.99999999999989</v>
      </c>
      <c r="G72" s="1">
        <f>'DC Cooler Power '!F74*1000</f>
        <v>865.76465421694309</v>
      </c>
      <c r="H72" s="99">
        <f>'DC Cooler Power '!G74*1000</f>
        <v>848.93166666037837</v>
      </c>
      <c r="I72" s="99"/>
      <c r="J72" s="13">
        <f t="shared" si="6"/>
        <v>5939.9999999999991</v>
      </c>
      <c r="K72" s="13">
        <f t="shared" si="7"/>
        <v>6385.7646542169432</v>
      </c>
      <c r="L72" s="13">
        <f t="shared" si="8"/>
        <v>6848.9316666603781</v>
      </c>
    </row>
    <row r="73" spans="1:12" x14ac:dyDescent="0.2">
      <c r="A73" s="59">
        <v>68</v>
      </c>
      <c r="B73" s="24">
        <v>68</v>
      </c>
      <c r="C73" s="13">
        <f>'DC Cooler Duty'!J75*1000</f>
        <v>5039.9999999999991</v>
      </c>
      <c r="D73" s="13">
        <f>'DC Cooler Duty'!L75*1000</f>
        <v>5520</v>
      </c>
      <c r="E73" s="13">
        <f>'DC Cooler Duty'!N75*1000</f>
        <v>6000</v>
      </c>
      <c r="F73" s="13">
        <f>'DC Cooler Power '!E75*1000</f>
        <v>899.99999999999989</v>
      </c>
      <c r="G73" s="1">
        <f>'DC Cooler Power '!F75*1000</f>
        <v>865.76465421694309</v>
      </c>
      <c r="H73" s="99">
        <f>'DC Cooler Power '!G75*1000</f>
        <v>848.93166666037837</v>
      </c>
      <c r="I73" s="99"/>
      <c r="J73" s="13">
        <f t="shared" si="6"/>
        <v>5939.9999999999991</v>
      </c>
      <c r="K73" s="13">
        <f t="shared" si="7"/>
        <v>6385.7646542169432</v>
      </c>
      <c r="L73" s="13">
        <f t="shared" si="8"/>
        <v>6848.9316666603781</v>
      </c>
    </row>
    <row r="74" spans="1:12" x14ac:dyDescent="0.2">
      <c r="A74" s="59">
        <v>69</v>
      </c>
      <c r="B74" s="24">
        <v>69</v>
      </c>
      <c r="C74" s="13">
        <f>'DC Cooler Duty'!J76*1000</f>
        <v>5292</v>
      </c>
      <c r="D74" s="13">
        <f>'DC Cooler Duty'!L76*1000</f>
        <v>5796</v>
      </c>
      <c r="E74" s="13">
        <f>'DC Cooler Duty'!N76*1000</f>
        <v>6300</v>
      </c>
      <c r="F74" s="13">
        <f>'DC Cooler Power '!E76*1000</f>
        <v>945.00000000000011</v>
      </c>
      <c r="G74" s="1">
        <f>'DC Cooler Power '!F76*1000</f>
        <v>909.05288692779027</v>
      </c>
      <c r="H74" s="99">
        <f>'DC Cooler Power '!G76*1000</f>
        <v>891.37824999339716</v>
      </c>
      <c r="I74" s="99"/>
      <c r="J74" s="13">
        <f t="shared" si="6"/>
        <v>6237</v>
      </c>
      <c r="K74" s="13">
        <f t="shared" si="7"/>
        <v>6705.0528869277905</v>
      </c>
      <c r="L74" s="13">
        <f t="shared" si="8"/>
        <v>7191.3782499933968</v>
      </c>
    </row>
    <row r="75" spans="1:12" x14ac:dyDescent="0.2">
      <c r="A75" s="59">
        <v>70</v>
      </c>
      <c r="B75" s="24">
        <v>70</v>
      </c>
      <c r="C75" s="13">
        <f>'DC Cooler Duty'!J77*1000</f>
        <v>4636.8</v>
      </c>
      <c r="D75" s="13">
        <f>'DC Cooler Duty'!L77*1000</f>
        <v>5078.4000000000005</v>
      </c>
      <c r="E75" s="13">
        <f>'DC Cooler Duty'!N77*1000</f>
        <v>5520</v>
      </c>
      <c r="F75" s="13">
        <f>'DC Cooler Power '!E77*1000</f>
        <v>828.00000000000011</v>
      </c>
      <c r="G75" s="1">
        <f>'DC Cooler Power '!F77*1000</f>
        <v>796.50348187958775</v>
      </c>
      <c r="H75" s="99">
        <f>'DC Cooler Power '!G77*1000</f>
        <v>781.01713332754809</v>
      </c>
      <c r="I75" s="99"/>
      <c r="J75" s="13">
        <f t="shared" si="6"/>
        <v>5464.8</v>
      </c>
      <c r="K75" s="13">
        <f t="shared" si="7"/>
        <v>5874.9034818795881</v>
      </c>
      <c r="L75" s="13">
        <f t="shared" si="8"/>
        <v>6301.0171333275484</v>
      </c>
    </row>
    <row r="76" spans="1:12" x14ac:dyDescent="0.2">
      <c r="A76" s="59">
        <v>71</v>
      </c>
      <c r="B76" s="24">
        <v>71</v>
      </c>
      <c r="C76" s="13">
        <f>'DC Cooler Duty'!J78*1000</f>
        <v>3981.6</v>
      </c>
      <c r="D76" s="13">
        <f>'DC Cooler Duty'!L78*1000</f>
        <v>4360.8</v>
      </c>
      <c r="E76" s="13">
        <f>'DC Cooler Duty'!N78*1000</f>
        <v>4740</v>
      </c>
      <c r="F76" s="13">
        <f>'DC Cooler Power '!E78*1000</f>
        <v>711</v>
      </c>
      <c r="G76" s="1">
        <f>'DC Cooler Power '!F78*1000</f>
        <v>683.95407683138512</v>
      </c>
      <c r="H76" s="99">
        <f>'DC Cooler Power '!G78*1000</f>
        <v>670.65601666169891</v>
      </c>
      <c r="I76" s="99"/>
      <c r="J76" s="13">
        <f t="shared" si="6"/>
        <v>4692.6000000000004</v>
      </c>
      <c r="K76" s="13">
        <f t="shared" si="7"/>
        <v>5044.7540768313856</v>
      </c>
      <c r="L76" s="13">
        <f t="shared" si="8"/>
        <v>5410.6560166616991</v>
      </c>
    </row>
    <row r="77" spans="1:12" x14ac:dyDescent="0.2">
      <c r="A77" s="59">
        <v>72</v>
      </c>
      <c r="B77" s="24">
        <v>72</v>
      </c>
      <c r="C77" s="13">
        <f>'DC Cooler Duty'!J79*1000</f>
        <v>3326.3999999999996</v>
      </c>
      <c r="D77" s="13">
        <f>'DC Cooler Duty'!L79*1000</f>
        <v>3643.2</v>
      </c>
      <c r="E77" s="13">
        <f>'DC Cooler Duty'!N79*1000</f>
        <v>3959.9999999999995</v>
      </c>
      <c r="F77" s="13">
        <f>'DC Cooler Power '!E79*1000</f>
        <v>594</v>
      </c>
      <c r="G77" s="1">
        <f>'DC Cooler Power '!F79*1000</f>
        <v>571.40467178318249</v>
      </c>
      <c r="H77" s="99">
        <f>'DC Cooler Power '!G79*1000</f>
        <v>560.29489999584973</v>
      </c>
      <c r="I77" s="99"/>
      <c r="J77" s="13">
        <f t="shared" si="6"/>
        <v>3920.3999999999996</v>
      </c>
      <c r="K77" s="13">
        <f t="shared" si="7"/>
        <v>4214.6046717831823</v>
      </c>
      <c r="L77" s="13">
        <f t="shared" si="8"/>
        <v>4520.2948999958489</v>
      </c>
    </row>
    <row r="78" spans="1:12" x14ac:dyDescent="0.2">
      <c r="A78" s="59">
        <v>73</v>
      </c>
      <c r="B78" s="24">
        <v>73</v>
      </c>
      <c r="C78" s="13">
        <f>'DC Cooler Duty'!J80*1000</f>
        <v>2142</v>
      </c>
      <c r="D78" s="13">
        <f>'DC Cooler Duty'!L80*1000</f>
        <v>2346</v>
      </c>
      <c r="E78" s="13">
        <f>'DC Cooler Duty'!N80*1000</f>
        <v>2550</v>
      </c>
      <c r="F78" s="13">
        <f>'DC Cooler Power '!E80*1000</f>
        <v>382.5</v>
      </c>
      <c r="G78" s="1">
        <f>'DC Cooler Power '!F80*1000</f>
        <v>367.94997804220088</v>
      </c>
      <c r="H78" s="99">
        <f>'DC Cooler Power '!G80*1000</f>
        <v>360.79595833066077</v>
      </c>
      <c r="I78" s="99"/>
      <c r="J78" s="13">
        <f t="shared" si="6"/>
        <v>2524.5</v>
      </c>
      <c r="K78" s="13">
        <f t="shared" si="7"/>
        <v>2713.9499780422011</v>
      </c>
      <c r="L78" s="13">
        <f t="shared" si="8"/>
        <v>2910.7959583306606</v>
      </c>
    </row>
    <row r="79" spans="1:12" x14ac:dyDescent="0.2">
      <c r="A79" s="59">
        <v>74</v>
      </c>
      <c r="B79" s="24">
        <v>74</v>
      </c>
      <c r="C79" s="13">
        <f>'DC Cooler Duty'!J81*1000</f>
        <v>2016</v>
      </c>
      <c r="D79" s="13">
        <f>'DC Cooler Duty'!L81*1000</f>
        <v>2208</v>
      </c>
      <c r="E79" s="13">
        <f>'DC Cooler Duty'!N81*1000</f>
        <v>2400</v>
      </c>
      <c r="F79" s="13">
        <f>'DC Cooler Power '!E81*1000</f>
        <v>360.00000000000006</v>
      </c>
      <c r="G79" s="1">
        <f>'DC Cooler Power '!F81*1000</f>
        <v>346.30586168677729</v>
      </c>
      <c r="H79" s="99">
        <f>'DC Cooler Power '!G81*1000</f>
        <v>339.57266666415131</v>
      </c>
      <c r="I79" s="99"/>
      <c r="J79" s="13">
        <f t="shared" si="6"/>
        <v>2376</v>
      </c>
      <c r="K79" s="13">
        <f t="shared" si="7"/>
        <v>2554.3058616867775</v>
      </c>
      <c r="L79" s="13">
        <f t="shared" si="8"/>
        <v>2739.5726666641513</v>
      </c>
    </row>
    <row r="80" spans="1:12" x14ac:dyDescent="0.2">
      <c r="A80" s="59">
        <v>75</v>
      </c>
      <c r="B80" s="24">
        <v>75</v>
      </c>
      <c r="C80" s="13">
        <f>'DC Cooler Duty'!J82*1000</f>
        <v>2142</v>
      </c>
      <c r="D80" s="13">
        <f>'DC Cooler Duty'!L82*1000</f>
        <v>2346</v>
      </c>
      <c r="E80" s="13">
        <f>'DC Cooler Duty'!N82*1000</f>
        <v>2550</v>
      </c>
      <c r="F80" s="13">
        <f>'DC Cooler Power '!E82*1000</f>
        <v>382.5</v>
      </c>
      <c r="G80" s="1">
        <f>'DC Cooler Power '!F82*1000</f>
        <v>367.94997804220088</v>
      </c>
      <c r="H80" s="99">
        <f>'DC Cooler Power '!G82*1000</f>
        <v>360.79595833066077</v>
      </c>
      <c r="I80" s="99"/>
      <c r="J80" s="13">
        <f t="shared" si="6"/>
        <v>2524.5</v>
      </c>
      <c r="K80" s="13">
        <f t="shared" si="7"/>
        <v>2713.9499780422011</v>
      </c>
      <c r="L80" s="13">
        <f t="shared" si="8"/>
        <v>2910.7959583306606</v>
      </c>
    </row>
    <row r="81" spans="1:12" x14ac:dyDescent="0.2">
      <c r="A81" s="59">
        <v>76</v>
      </c>
      <c r="B81" s="24">
        <v>76</v>
      </c>
      <c r="C81" s="13">
        <f>'DC Cooler Duty'!J83*1000</f>
        <v>2268</v>
      </c>
      <c r="D81" s="13">
        <f>'DC Cooler Duty'!L83*1000</f>
        <v>2484</v>
      </c>
      <c r="E81" s="13">
        <f>'DC Cooler Duty'!N83*1000</f>
        <v>2700</v>
      </c>
      <c r="F81" s="13">
        <f>'DC Cooler Power '!E83*1000</f>
        <v>404.99999999999994</v>
      </c>
      <c r="G81" s="1">
        <f>'DC Cooler Power '!F83*1000</f>
        <v>389.59409439762436</v>
      </c>
      <c r="H81" s="99">
        <f>'DC Cooler Power '!G83*1000</f>
        <v>382.01924999717028</v>
      </c>
      <c r="I81" s="99"/>
      <c r="J81" s="13">
        <f t="shared" si="6"/>
        <v>2673</v>
      </c>
      <c r="K81" s="13">
        <f t="shared" si="7"/>
        <v>2873.5940943976243</v>
      </c>
      <c r="L81" s="13">
        <f t="shared" si="8"/>
        <v>3082.0192499971704</v>
      </c>
    </row>
    <row r="82" spans="1:12" x14ac:dyDescent="0.2">
      <c r="A82" s="59">
        <v>77</v>
      </c>
      <c r="B82" s="24">
        <v>77</v>
      </c>
      <c r="C82" s="13">
        <f>'DC Cooler Duty'!J84*1000</f>
        <v>2519.9999999999995</v>
      </c>
      <c r="D82" s="13">
        <f>'DC Cooler Duty'!L84*1000</f>
        <v>2760</v>
      </c>
      <c r="E82" s="13">
        <f>'DC Cooler Duty'!N84*1000</f>
        <v>3000</v>
      </c>
      <c r="F82" s="13">
        <f>'DC Cooler Power '!E84*1000</f>
        <v>449.99999999999994</v>
      </c>
      <c r="G82" s="1">
        <f>'DC Cooler Power '!F84*1000</f>
        <v>432.88232710847154</v>
      </c>
      <c r="H82" s="99">
        <f>'DC Cooler Power '!G84*1000</f>
        <v>424.46583333018918</v>
      </c>
      <c r="I82" s="99"/>
      <c r="J82" s="13">
        <f t="shared" si="6"/>
        <v>2969.9999999999995</v>
      </c>
      <c r="K82" s="13">
        <f t="shared" si="7"/>
        <v>3192.8823271084716</v>
      </c>
      <c r="L82" s="13">
        <f t="shared" si="8"/>
        <v>3424.4658333301891</v>
      </c>
    </row>
    <row r="83" spans="1:12" x14ac:dyDescent="0.2">
      <c r="A83" s="59">
        <v>78</v>
      </c>
      <c r="B83" s="24">
        <v>78</v>
      </c>
      <c r="C83" s="13">
        <f>'DC Cooler Duty'!J85*1000</f>
        <v>2687.9999999999995</v>
      </c>
      <c r="D83" s="13">
        <f>'DC Cooler Duty'!L85*1000</f>
        <v>2944</v>
      </c>
      <c r="E83" s="13">
        <f>'DC Cooler Duty'!N85*1000</f>
        <v>3199.9999999999995</v>
      </c>
      <c r="F83" s="13">
        <f>'DC Cooler Power '!E85*1000</f>
        <v>480</v>
      </c>
      <c r="G83" s="1">
        <f>'DC Cooler Power '!F85*1000</f>
        <v>461.74114891570298</v>
      </c>
      <c r="H83" s="99">
        <f>'DC Cooler Power '!G85*1000</f>
        <v>452.76355555220175</v>
      </c>
      <c r="I83" s="99"/>
      <c r="J83" s="13">
        <f t="shared" si="6"/>
        <v>3167.9999999999995</v>
      </c>
      <c r="K83" s="13">
        <f t="shared" si="7"/>
        <v>3405.741148915703</v>
      </c>
      <c r="L83" s="13">
        <f t="shared" si="8"/>
        <v>3652.7635555522011</v>
      </c>
    </row>
    <row r="84" spans="1:12" x14ac:dyDescent="0.2">
      <c r="A84" s="59">
        <v>79</v>
      </c>
      <c r="B84" s="24">
        <v>79</v>
      </c>
      <c r="C84" s="13">
        <f>'DC Cooler Duty'!J86*1000</f>
        <v>2855.9999999999995</v>
      </c>
      <c r="D84" s="13">
        <f>'DC Cooler Duty'!L86*1000</f>
        <v>3127.9999999999995</v>
      </c>
      <c r="E84" s="13">
        <f>'DC Cooler Duty'!N86*1000</f>
        <v>3399.9999999999995</v>
      </c>
      <c r="F84" s="13">
        <f>'DC Cooler Power '!E86*1000</f>
        <v>509.99999999999989</v>
      </c>
      <c r="G84" s="1">
        <f>'DC Cooler Power '!F86*1000</f>
        <v>490.59997072293436</v>
      </c>
      <c r="H84" s="99">
        <f>'DC Cooler Power '!G86*1000</f>
        <v>481.06127777421432</v>
      </c>
      <c r="I84" s="99"/>
      <c r="J84" s="13">
        <f t="shared" si="6"/>
        <v>3365.9999999999995</v>
      </c>
      <c r="K84" s="13">
        <f t="shared" si="7"/>
        <v>3618.5999707229339</v>
      </c>
      <c r="L84" s="13">
        <f t="shared" si="8"/>
        <v>3881.061277774214</v>
      </c>
    </row>
    <row r="85" spans="1:12" x14ac:dyDescent="0.2">
      <c r="A85" s="59">
        <v>80</v>
      </c>
      <c r="B85" s="24">
        <v>80</v>
      </c>
      <c r="C85" s="13">
        <f>'DC Cooler Duty'!J87*1000</f>
        <v>3023.9999999999995</v>
      </c>
      <c r="D85" s="13">
        <f>'DC Cooler Duty'!L87*1000</f>
        <v>3312</v>
      </c>
      <c r="E85" s="13">
        <f>'DC Cooler Duty'!N87*1000</f>
        <v>3599.9999999999995</v>
      </c>
      <c r="F85" s="13">
        <f>'DC Cooler Power '!E87*1000</f>
        <v>539.99999999999989</v>
      </c>
      <c r="G85" s="1">
        <f>'DC Cooler Power '!F87*1000</f>
        <v>519.45879253016585</v>
      </c>
      <c r="H85" s="99">
        <f>'DC Cooler Power '!G87*1000</f>
        <v>509.35899999622688</v>
      </c>
      <c r="I85" s="99"/>
      <c r="J85" s="13">
        <f t="shared" si="6"/>
        <v>3563.9999999999995</v>
      </c>
      <c r="K85" s="13">
        <f t="shared" si="7"/>
        <v>3831.4587925301657</v>
      </c>
      <c r="L85" s="13">
        <f t="shared" si="8"/>
        <v>4109.358999996226</v>
      </c>
    </row>
    <row r="86" spans="1:12" x14ac:dyDescent="0.2">
      <c r="A86" s="59">
        <v>81</v>
      </c>
      <c r="B86" s="24">
        <v>81</v>
      </c>
      <c r="C86" s="13">
        <f>'DC Cooler Duty'!J88*1000</f>
        <v>3191.9999999999991</v>
      </c>
      <c r="D86" s="13">
        <f>'DC Cooler Duty'!L88*1000</f>
        <v>3495.9999999999995</v>
      </c>
      <c r="E86" s="13">
        <f>'DC Cooler Duty'!N88*1000</f>
        <v>3799.9999999999995</v>
      </c>
      <c r="F86" s="13">
        <f>'DC Cooler Power '!E88*1000</f>
        <v>570</v>
      </c>
      <c r="G86" s="1">
        <f>'DC Cooler Power '!F88*1000</f>
        <v>548.31761433739723</v>
      </c>
      <c r="H86" s="99">
        <f>'DC Cooler Power '!G88*1000</f>
        <v>537.65672221823957</v>
      </c>
      <c r="I86" s="99"/>
      <c r="J86" s="13">
        <f t="shared" si="6"/>
        <v>3761.9999999999991</v>
      </c>
      <c r="K86" s="13">
        <f t="shared" si="7"/>
        <v>4044.3176143373967</v>
      </c>
      <c r="L86" s="13">
        <f t="shared" si="8"/>
        <v>4337.6567222182393</v>
      </c>
    </row>
    <row r="87" spans="1:12" x14ac:dyDescent="0.2">
      <c r="A87" s="59">
        <v>82</v>
      </c>
      <c r="B87" s="24">
        <v>82</v>
      </c>
      <c r="C87" s="13">
        <f>'DC Cooler Duty'!J89*1000</f>
        <v>3359.9999999999995</v>
      </c>
      <c r="D87" s="13">
        <f>'DC Cooler Duty'!L89*1000</f>
        <v>3679.9999999999995</v>
      </c>
      <c r="E87" s="13">
        <f>'DC Cooler Duty'!N89*1000</f>
        <v>3999.9999999999995</v>
      </c>
      <c r="F87" s="13">
        <f>'DC Cooler Power '!E89*1000</f>
        <v>600</v>
      </c>
      <c r="G87" s="1">
        <f>'DC Cooler Power '!F89*1000</f>
        <v>577.17643614462861</v>
      </c>
      <c r="H87" s="99">
        <f>'DC Cooler Power '!G89*1000</f>
        <v>565.95444444025213</v>
      </c>
      <c r="I87" s="99"/>
      <c r="J87" s="13">
        <f t="shared" si="6"/>
        <v>3959.9999999999995</v>
      </c>
      <c r="K87" s="13">
        <f t="shared" si="7"/>
        <v>4257.1764361446285</v>
      </c>
      <c r="L87" s="13">
        <f t="shared" si="8"/>
        <v>4565.9544444402518</v>
      </c>
    </row>
    <row r="88" spans="1:12" x14ac:dyDescent="0.2">
      <c r="A88" s="59">
        <v>83</v>
      </c>
      <c r="B88" s="24">
        <v>83</v>
      </c>
      <c r="C88" s="13">
        <f>'DC Cooler Duty'!J90*1000</f>
        <v>3527.9999999999995</v>
      </c>
      <c r="D88" s="13">
        <f>'DC Cooler Duty'!L90*1000</f>
        <v>3864</v>
      </c>
      <c r="E88" s="13">
        <f>'DC Cooler Duty'!N90*1000</f>
        <v>4199.9999999999991</v>
      </c>
      <c r="F88" s="13">
        <f>'DC Cooler Power '!E90*1000</f>
        <v>630</v>
      </c>
      <c r="G88" s="1">
        <f>'DC Cooler Power '!F90*1000</f>
        <v>606.03525795186022</v>
      </c>
      <c r="H88" s="99">
        <f>'DC Cooler Power '!G90*1000</f>
        <v>594.25216666226481</v>
      </c>
      <c r="I88" s="99"/>
      <c r="J88" s="13">
        <f t="shared" si="6"/>
        <v>4158</v>
      </c>
      <c r="K88" s="13">
        <f t="shared" si="7"/>
        <v>4470.0352579518603</v>
      </c>
      <c r="L88" s="13">
        <f t="shared" si="8"/>
        <v>4794.2521666622642</v>
      </c>
    </row>
    <row r="89" spans="1:12" x14ac:dyDescent="0.2">
      <c r="A89" s="59">
        <v>84</v>
      </c>
      <c r="B89" s="24">
        <v>84</v>
      </c>
      <c r="C89" s="13">
        <f>'DC Cooler Duty'!J91*1000</f>
        <v>3695.9999999999995</v>
      </c>
      <c r="D89" s="13">
        <f>'DC Cooler Duty'!L91*1000</f>
        <v>4048</v>
      </c>
      <c r="E89" s="13">
        <f>'DC Cooler Duty'!N91*1000</f>
        <v>4399.9999999999991</v>
      </c>
      <c r="F89" s="13">
        <f>'DC Cooler Power '!E91*1000</f>
        <v>660</v>
      </c>
      <c r="G89" s="1">
        <f>'DC Cooler Power '!F91*1000</f>
        <v>634.8940797590916</v>
      </c>
      <c r="H89" s="99">
        <f>'DC Cooler Power '!G91*1000</f>
        <v>622.54988888427738</v>
      </c>
      <c r="I89" s="99"/>
      <c r="J89" s="13">
        <f t="shared" si="6"/>
        <v>4356</v>
      </c>
      <c r="K89" s="13">
        <f t="shared" si="7"/>
        <v>4682.8940797590913</v>
      </c>
      <c r="L89" s="13">
        <f t="shared" si="8"/>
        <v>5022.5498888842767</v>
      </c>
    </row>
    <row r="90" spans="1:12" x14ac:dyDescent="0.2">
      <c r="A90" s="59">
        <v>85</v>
      </c>
      <c r="B90" s="24">
        <v>85</v>
      </c>
      <c r="C90" s="13">
        <f>'DC Cooler Duty'!J92*1000</f>
        <v>3863.9999999999991</v>
      </c>
      <c r="D90" s="13">
        <f>'DC Cooler Duty'!L92*1000</f>
        <v>4231.9999999999991</v>
      </c>
      <c r="E90" s="13">
        <f>'DC Cooler Duty'!N92*1000</f>
        <v>4599.9999999999991</v>
      </c>
      <c r="F90" s="13">
        <f>'DC Cooler Power '!E92*1000</f>
        <v>689.99999999999989</v>
      </c>
      <c r="G90" s="1">
        <f>'DC Cooler Power '!F92*1000</f>
        <v>663.75290156632298</v>
      </c>
      <c r="H90" s="99">
        <f>'DC Cooler Power '!G92*1000</f>
        <v>650.84761110628983</v>
      </c>
      <c r="I90" s="99"/>
      <c r="J90" s="13">
        <f t="shared" si="6"/>
        <v>4553.9999999999991</v>
      </c>
      <c r="K90" s="13">
        <f t="shared" si="7"/>
        <v>4895.7529015663222</v>
      </c>
      <c r="L90" s="13">
        <f t="shared" si="8"/>
        <v>5250.8476111062892</v>
      </c>
    </row>
    <row r="91" spans="1:12" x14ac:dyDescent="0.2">
      <c r="A91" s="59">
        <v>86</v>
      </c>
      <c r="B91" s="24">
        <v>86</v>
      </c>
      <c r="C91" s="13">
        <f>'DC Cooler Duty'!J93*1000</f>
        <v>4032</v>
      </c>
      <c r="D91" s="13">
        <f>'DC Cooler Duty'!L93*1000</f>
        <v>4416</v>
      </c>
      <c r="E91" s="13">
        <f>'DC Cooler Duty'!N93*1000</f>
        <v>4800</v>
      </c>
      <c r="F91" s="13">
        <f>'DC Cooler Power '!E93*1000</f>
        <v>720.00000000000011</v>
      </c>
      <c r="G91" s="1">
        <f>'DC Cooler Power '!F93*1000</f>
        <v>692.61172337355458</v>
      </c>
      <c r="H91" s="99">
        <f>'DC Cooler Power '!G93*1000</f>
        <v>679.14533332830263</v>
      </c>
      <c r="I91" s="99"/>
      <c r="J91" s="13">
        <f t="shared" si="6"/>
        <v>4752</v>
      </c>
      <c r="K91" s="13">
        <f t="shared" si="7"/>
        <v>5108.6117233735549</v>
      </c>
      <c r="L91" s="13">
        <f t="shared" si="8"/>
        <v>5479.1453333283025</v>
      </c>
    </row>
    <row r="92" spans="1:12" x14ac:dyDescent="0.2">
      <c r="A92" s="59">
        <v>87</v>
      </c>
      <c r="B92" s="24">
        <v>87</v>
      </c>
      <c r="C92" s="13">
        <f>'DC Cooler Duty'!J94*1000</f>
        <v>3905.9999999999995</v>
      </c>
      <c r="D92" s="13">
        <f>'DC Cooler Duty'!L94*1000</f>
        <v>4278</v>
      </c>
      <c r="E92" s="13">
        <f>'DC Cooler Duty'!N94*1000</f>
        <v>4649.9999999999991</v>
      </c>
      <c r="F92" s="13">
        <f>'DC Cooler Power '!E94*1000</f>
        <v>697.5</v>
      </c>
      <c r="G92" s="1">
        <f>'DC Cooler Power '!F94*1000</f>
        <v>670.96760701813082</v>
      </c>
      <c r="H92" s="99">
        <f>'DC Cooler Power '!G94*1000</f>
        <v>657.92204166179317</v>
      </c>
      <c r="I92" s="99"/>
      <c r="J92" s="13">
        <f t="shared" si="6"/>
        <v>4603.5</v>
      </c>
      <c r="K92" s="13">
        <f t="shared" si="7"/>
        <v>4948.9676070181304</v>
      </c>
      <c r="L92" s="13">
        <f t="shared" si="8"/>
        <v>5307.9220416617918</v>
      </c>
    </row>
    <row r="93" spans="1:12" x14ac:dyDescent="0.2">
      <c r="A93" s="59">
        <v>88</v>
      </c>
      <c r="B93" s="24">
        <v>88</v>
      </c>
      <c r="C93" s="13">
        <f>'DC Cooler Duty'!J95*1000</f>
        <v>4200</v>
      </c>
      <c r="D93" s="13">
        <f>'DC Cooler Duty'!L95*1000</f>
        <v>4600.0000000000009</v>
      </c>
      <c r="E93" s="13">
        <f>'DC Cooler Duty'!N95*1000</f>
        <v>5000</v>
      </c>
      <c r="F93" s="13">
        <f>'DC Cooler Power '!E95*1000</f>
        <v>750.00000000000011</v>
      </c>
      <c r="G93" s="1">
        <f>'DC Cooler Power '!F95*1000</f>
        <v>721.47054518078596</v>
      </c>
      <c r="H93" s="99">
        <f>'DC Cooler Power '!G95*1000</f>
        <v>707.44305555031531</v>
      </c>
      <c r="I93" s="99"/>
      <c r="J93" s="13">
        <f t="shared" si="6"/>
        <v>4950</v>
      </c>
      <c r="K93" s="13">
        <f t="shared" si="7"/>
        <v>5321.4705451807868</v>
      </c>
      <c r="L93" s="13">
        <f t="shared" si="8"/>
        <v>5707.443055550315</v>
      </c>
    </row>
    <row r="94" spans="1:12" x14ac:dyDescent="0.2">
      <c r="A94" s="59">
        <v>89</v>
      </c>
      <c r="B94" s="24">
        <v>89</v>
      </c>
      <c r="C94" s="13">
        <f>'DC Cooler Duty'!J96*1000</f>
        <v>4494</v>
      </c>
      <c r="D94" s="13">
        <f>'DC Cooler Duty'!L96*1000</f>
        <v>4922</v>
      </c>
      <c r="E94" s="13">
        <f>'DC Cooler Duty'!N96*1000</f>
        <v>5350</v>
      </c>
      <c r="F94" s="13">
        <f>'DC Cooler Power '!E96*1000</f>
        <v>802.5</v>
      </c>
      <c r="G94" s="1">
        <f>'DC Cooler Power '!F96*1000</f>
        <v>771.97348334344099</v>
      </c>
      <c r="H94" s="99">
        <f>'DC Cooler Power '!G96*1000</f>
        <v>756.96406943883733</v>
      </c>
      <c r="I94" s="99"/>
      <c r="J94" s="13">
        <f t="shared" si="6"/>
        <v>5296.5</v>
      </c>
      <c r="K94" s="13">
        <f t="shared" si="7"/>
        <v>5693.9734833434413</v>
      </c>
      <c r="L94" s="13">
        <f t="shared" si="8"/>
        <v>6106.9640694388372</v>
      </c>
    </row>
    <row r="95" spans="1:12" x14ac:dyDescent="0.2">
      <c r="A95" s="59">
        <v>90</v>
      </c>
      <c r="B95" s="24">
        <v>90</v>
      </c>
      <c r="C95" s="13">
        <f>'DC Cooler Duty'!J97*1000</f>
        <v>4787.9999999999991</v>
      </c>
      <c r="D95" s="13">
        <f>'DC Cooler Duty'!L97*1000</f>
        <v>5244</v>
      </c>
      <c r="E95" s="13">
        <f>'DC Cooler Duty'!N97*1000</f>
        <v>5699.9999999999991</v>
      </c>
      <c r="F95" s="13">
        <f>'DC Cooler Power '!E97*1000</f>
        <v>855</v>
      </c>
      <c r="G95" s="1">
        <f>'DC Cooler Power '!F97*1000</f>
        <v>822.4764215060959</v>
      </c>
      <c r="H95" s="99">
        <f>'DC Cooler Power '!G97*1000</f>
        <v>806.48508332735935</v>
      </c>
      <c r="I95" s="99"/>
      <c r="J95" s="13">
        <f t="shared" si="6"/>
        <v>5642.9999999999991</v>
      </c>
      <c r="K95" s="13">
        <f t="shared" si="7"/>
        <v>6066.4764215060959</v>
      </c>
      <c r="L95" s="13">
        <f t="shared" si="8"/>
        <v>6506.4850833273586</v>
      </c>
    </row>
    <row r="96" spans="1:12" x14ac:dyDescent="0.2">
      <c r="A96" s="59">
        <v>91</v>
      </c>
      <c r="B96" s="24">
        <v>91</v>
      </c>
      <c r="C96" s="13">
        <f>'DC Cooler Duty'!J98*1000</f>
        <v>4441.5</v>
      </c>
      <c r="D96" s="13">
        <f>'DC Cooler Duty'!L98*1000</f>
        <v>4864.5</v>
      </c>
      <c r="E96" s="13">
        <f>'DC Cooler Duty'!N98*1000</f>
        <v>5287.5</v>
      </c>
      <c r="F96" s="13">
        <f>'DC Cooler Power '!E98*1000</f>
        <v>793.125</v>
      </c>
      <c r="G96" s="1">
        <f>'DC Cooler Power '!F98*1000</f>
        <v>762.9551015286811</v>
      </c>
      <c r="H96" s="99">
        <f>'DC Cooler Power '!G98*1000</f>
        <v>748.12103124445844</v>
      </c>
      <c r="I96" s="99"/>
      <c r="J96" s="13">
        <f t="shared" si="6"/>
        <v>5234.625</v>
      </c>
      <c r="K96" s="13">
        <f t="shared" si="7"/>
        <v>5627.4551015286816</v>
      </c>
      <c r="L96" s="13">
        <f t="shared" si="8"/>
        <v>6035.6210312444582</v>
      </c>
    </row>
    <row r="97" spans="1:12" x14ac:dyDescent="0.2">
      <c r="A97" s="59">
        <v>92</v>
      </c>
      <c r="B97" s="24">
        <v>92</v>
      </c>
      <c r="C97" s="13">
        <f>'DC Cooler Duty'!J99*1000</f>
        <v>4094.9999999999995</v>
      </c>
      <c r="D97" s="13">
        <f>'DC Cooler Duty'!L99*1000</f>
        <v>4485</v>
      </c>
      <c r="E97" s="13">
        <f>'DC Cooler Duty'!N99*1000</f>
        <v>4875</v>
      </c>
      <c r="F97" s="13">
        <f>'DC Cooler Power '!E99*1000</f>
        <v>731.25</v>
      </c>
      <c r="G97" s="1">
        <f>'DC Cooler Power '!F99*1000</f>
        <v>703.43378155126629</v>
      </c>
      <c r="H97" s="99">
        <f>'DC Cooler Power '!G99*1000</f>
        <v>689.75697916155741</v>
      </c>
      <c r="I97" s="99"/>
      <c r="J97" s="13">
        <f t="shared" si="6"/>
        <v>4826.25</v>
      </c>
      <c r="K97" s="13">
        <f t="shared" si="7"/>
        <v>5188.4337815512663</v>
      </c>
      <c r="L97" s="13">
        <f t="shared" si="8"/>
        <v>5564.756979161557</v>
      </c>
    </row>
    <row r="98" spans="1:12" x14ac:dyDescent="0.2">
      <c r="A98" s="59">
        <v>93</v>
      </c>
      <c r="B98" s="24">
        <v>93</v>
      </c>
      <c r="C98" s="13">
        <f>'DC Cooler Duty'!J100*1000</f>
        <v>3748.5</v>
      </c>
      <c r="D98" s="13">
        <f>'DC Cooler Duty'!L100*1000</f>
        <v>4105.5</v>
      </c>
      <c r="E98" s="13">
        <f>'DC Cooler Duty'!N100*1000</f>
        <v>4462.4999999999991</v>
      </c>
      <c r="F98" s="13">
        <f>'DC Cooler Power '!E100*1000</f>
        <v>669.375</v>
      </c>
      <c r="G98" s="1">
        <f>'DC Cooler Power '!F100*1000</f>
        <v>643.91246157385149</v>
      </c>
      <c r="H98" s="99">
        <f>'DC Cooler Power '!G100*1000</f>
        <v>631.39292707865638</v>
      </c>
      <c r="I98" s="99"/>
      <c r="J98" s="13">
        <f t="shared" si="6"/>
        <v>4417.875</v>
      </c>
      <c r="K98" s="13">
        <f t="shared" si="7"/>
        <v>4749.412461573851</v>
      </c>
      <c r="L98" s="13">
        <f t="shared" si="8"/>
        <v>5093.8929270786557</v>
      </c>
    </row>
    <row r="99" spans="1:12" x14ac:dyDescent="0.2">
      <c r="A99" s="59">
        <v>94</v>
      </c>
      <c r="B99" s="24">
        <v>94</v>
      </c>
      <c r="C99" s="13">
        <f>'DC Cooler Duty'!J101*1000</f>
        <v>3402</v>
      </c>
      <c r="D99" s="13">
        <f>'DC Cooler Duty'!L101*1000</f>
        <v>3726.0000000000005</v>
      </c>
      <c r="E99" s="13">
        <f>'DC Cooler Duty'!N101*1000</f>
        <v>4050</v>
      </c>
      <c r="F99" s="13">
        <f>'DC Cooler Power '!E101*1000</f>
        <v>607.5</v>
      </c>
      <c r="G99" s="1">
        <f>'DC Cooler Power '!F101*1000</f>
        <v>584.39114159643668</v>
      </c>
      <c r="H99" s="99">
        <f>'DC Cooler Power '!G101*1000</f>
        <v>573.02887499575536</v>
      </c>
      <c r="I99" s="99"/>
      <c r="J99" s="13">
        <f t="shared" si="6"/>
        <v>4009.5</v>
      </c>
      <c r="K99" s="13">
        <f t="shared" si="7"/>
        <v>4310.3911415964376</v>
      </c>
      <c r="L99" s="13">
        <f t="shared" si="8"/>
        <v>4623.0288749957554</v>
      </c>
    </row>
    <row r="100" spans="1:12" x14ac:dyDescent="0.2">
      <c r="A100" s="59">
        <v>95</v>
      </c>
      <c r="B100" s="24">
        <v>95</v>
      </c>
      <c r="C100" s="13">
        <f>'DC Cooler Duty'!J102*1000</f>
        <v>3055.5000000000005</v>
      </c>
      <c r="D100" s="13">
        <f>'DC Cooler Duty'!L102*1000</f>
        <v>3346.5000000000009</v>
      </c>
      <c r="E100" s="13">
        <f>'DC Cooler Duty'!N102*1000</f>
        <v>3637.5</v>
      </c>
      <c r="F100" s="13">
        <f>'DC Cooler Power '!E102*1000</f>
        <v>545.62500000000011</v>
      </c>
      <c r="G100" s="1">
        <f>'DC Cooler Power '!F102*1000</f>
        <v>524.86982161902188</v>
      </c>
      <c r="H100" s="99">
        <f>'DC Cooler Power '!G102*1000</f>
        <v>514.66482291285445</v>
      </c>
      <c r="I100" s="99"/>
      <c r="J100" s="13">
        <f t="shared" si="6"/>
        <v>3601.1250000000005</v>
      </c>
      <c r="K100" s="13">
        <f t="shared" si="7"/>
        <v>3871.3698216190228</v>
      </c>
      <c r="L100" s="13">
        <f t="shared" si="8"/>
        <v>4152.1648229128541</v>
      </c>
    </row>
    <row r="101" spans="1:12" x14ac:dyDescent="0.2">
      <c r="A101" s="59">
        <v>96</v>
      </c>
      <c r="B101" s="24">
        <v>96</v>
      </c>
      <c r="C101" s="13">
        <f>'DC Cooler Duty'!J103*1000</f>
        <v>2519.9999999999995</v>
      </c>
      <c r="D101" s="13">
        <f>'DC Cooler Duty'!L103*1000</f>
        <v>2760</v>
      </c>
      <c r="E101" s="13">
        <f>'DC Cooler Duty'!N103*1000</f>
        <v>3000</v>
      </c>
      <c r="F101" s="13">
        <f>'DC Cooler Power '!E103*1000</f>
        <v>449.99999999999994</v>
      </c>
      <c r="G101" s="1">
        <f>'DC Cooler Power '!F103*1000</f>
        <v>432.88232710847154</v>
      </c>
      <c r="H101" s="99">
        <f>'DC Cooler Power '!G103*1000</f>
        <v>424.46583333018918</v>
      </c>
      <c r="I101" s="99"/>
      <c r="J101" s="13">
        <f t="shared" si="6"/>
        <v>2969.9999999999995</v>
      </c>
      <c r="K101" s="13">
        <f t="shared" si="7"/>
        <v>3192.8823271084716</v>
      </c>
      <c r="L101" s="13">
        <f t="shared" si="8"/>
        <v>3424.4658333301891</v>
      </c>
    </row>
    <row r="102" spans="1:12" x14ac:dyDescent="0.2">
      <c r="A102" s="59">
        <v>97</v>
      </c>
      <c r="B102" s="24">
        <v>97</v>
      </c>
      <c r="C102" s="13">
        <f>'DC Cooler Duty'!J104*1000</f>
        <v>2142</v>
      </c>
      <c r="D102" s="13">
        <f>'DC Cooler Duty'!L104*1000</f>
        <v>2346</v>
      </c>
      <c r="E102" s="13">
        <f>'DC Cooler Duty'!N104*1000</f>
        <v>2550</v>
      </c>
      <c r="F102" s="13">
        <f>'DC Cooler Power '!E104*1000</f>
        <v>382.5</v>
      </c>
      <c r="G102" s="1">
        <f>'DC Cooler Power '!F104*1000</f>
        <v>367.94997804220088</v>
      </c>
      <c r="H102" s="99">
        <f>'DC Cooler Power '!G104*1000</f>
        <v>360.79595833066077</v>
      </c>
      <c r="I102" s="99"/>
      <c r="J102" s="13">
        <f t="shared" si="6"/>
        <v>2524.5</v>
      </c>
      <c r="K102" s="13">
        <f t="shared" si="7"/>
        <v>2713.9499780422011</v>
      </c>
      <c r="L102" s="13">
        <f t="shared" si="8"/>
        <v>2910.7959583306606</v>
      </c>
    </row>
    <row r="103" spans="1:12" x14ac:dyDescent="0.2">
      <c r="A103" s="59">
        <v>98</v>
      </c>
      <c r="B103" s="24">
        <v>98</v>
      </c>
      <c r="C103" s="13">
        <f>'DC Cooler Duty'!J105*1000</f>
        <v>2016</v>
      </c>
      <c r="D103" s="13">
        <f>'DC Cooler Duty'!L105*1000</f>
        <v>2208</v>
      </c>
      <c r="E103" s="13">
        <f>'DC Cooler Duty'!N105*1000</f>
        <v>2400</v>
      </c>
      <c r="F103" s="13">
        <f>'DC Cooler Power '!E105*1000</f>
        <v>360.00000000000006</v>
      </c>
      <c r="G103" s="1">
        <f>'DC Cooler Power '!F105*1000</f>
        <v>346.30586168677729</v>
      </c>
      <c r="H103" s="99">
        <f>'DC Cooler Power '!G105*1000</f>
        <v>339.57266666415131</v>
      </c>
      <c r="I103" s="99"/>
      <c r="J103" s="13">
        <f t="shared" si="6"/>
        <v>2376</v>
      </c>
      <c r="K103" s="13">
        <f t="shared" si="7"/>
        <v>2554.3058616867775</v>
      </c>
      <c r="L103" s="13">
        <f t="shared" si="8"/>
        <v>2739.5726666641513</v>
      </c>
    </row>
    <row r="104" spans="1:12" x14ac:dyDescent="0.2">
      <c r="A104" s="59">
        <v>99</v>
      </c>
      <c r="B104" s="24">
        <v>99</v>
      </c>
      <c r="C104" s="13">
        <f>'DC Cooler Duty'!J106*1000</f>
        <v>2142</v>
      </c>
      <c r="D104" s="13">
        <f>'DC Cooler Duty'!L106*1000</f>
        <v>2346</v>
      </c>
      <c r="E104" s="13">
        <f>'DC Cooler Duty'!N106*1000</f>
        <v>2550</v>
      </c>
      <c r="F104" s="13">
        <f>'DC Cooler Power '!E106*1000</f>
        <v>382.5</v>
      </c>
      <c r="G104" s="1">
        <f>'DC Cooler Power '!F106*1000</f>
        <v>367.94997804220088</v>
      </c>
      <c r="H104" s="99">
        <f>'DC Cooler Power '!G106*1000</f>
        <v>360.79595833066077</v>
      </c>
      <c r="I104" s="99"/>
      <c r="J104" s="13">
        <f t="shared" si="6"/>
        <v>2524.5</v>
      </c>
      <c r="K104" s="13">
        <f t="shared" si="7"/>
        <v>2713.9499780422011</v>
      </c>
      <c r="L104" s="13">
        <f t="shared" si="8"/>
        <v>2910.7959583306606</v>
      </c>
    </row>
    <row r="105" spans="1:12" x14ac:dyDescent="0.2">
      <c r="A105" s="59">
        <v>100</v>
      </c>
      <c r="B105" s="24">
        <v>100</v>
      </c>
      <c r="C105" s="13">
        <f>'DC Cooler Duty'!J107*1000</f>
        <v>2268</v>
      </c>
      <c r="D105" s="13">
        <f>'DC Cooler Duty'!L107*1000</f>
        <v>2484</v>
      </c>
      <c r="E105" s="13">
        <f>'DC Cooler Duty'!N107*1000</f>
        <v>2700</v>
      </c>
      <c r="F105" s="13">
        <f>'DC Cooler Power '!E107*1000</f>
        <v>404.99999999999994</v>
      </c>
      <c r="G105" s="1">
        <f>'DC Cooler Power '!F107*1000</f>
        <v>389.59409439762436</v>
      </c>
      <c r="H105" s="99">
        <f>'DC Cooler Power '!G107*1000</f>
        <v>382.01924999717028</v>
      </c>
      <c r="I105" s="99"/>
      <c r="J105" s="13">
        <f t="shared" si="6"/>
        <v>2673</v>
      </c>
      <c r="K105" s="13">
        <f t="shared" si="7"/>
        <v>2873.5940943976243</v>
      </c>
      <c r="L105" s="13">
        <f t="shared" si="8"/>
        <v>3082.0192499971704</v>
      </c>
    </row>
    <row r="106" spans="1:12" x14ac:dyDescent="0.2">
      <c r="A106" s="59">
        <v>101</v>
      </c>
      <c r="B106" s="24">
        <v>101</v>
      </c>
      <c r="C106" s="13">
        <f>'DC Cooler Duty'!J108*1000</f>
        <v>2497.090909090909</v>
      </c>
      <c r="D106" s="13">
        <f>'DC Cooler Duty'!L108*1000</f>
        <v>2734.909090909091</v>
      </c>
      <c r="E106" s="13">
        <f>'DC Cooler Duty'!N108*1000</f>
        <v>2972.7272727272725</v>
      </c>
      <c r="F106" s="13">
        <f>'DC Cooler Power '!E108*1000</f>
        <v>445.90909090909088</v>
      </c>
      <c r="G106" s="1">
        <f>'DC Cooler Power '!F108*1000</f>
        <v>428.94703322566727</v>
      </c>
      <c r="H106" s="99">
        <f>'DC Cooler Power '!G108*1000</f>
        <v>420.60705302718742</v>
      </c>
      <c r="I106" s="99"/>
      <c r="J106" s="13">
        <f t="shared" si="6"/>
        <v>2943</v>
      </c>
      <c r="K106" s="13">
        <f t="shared" si="7"/>
        <v>3163.8561241347584</v>
      </c>
      <c r="L106" s="13">
        <f t="shared" si="8"/>
        <v>3393.3343257544598</v>
      </c>
    </row>
    <row r="107" spans="1:12" x14ac:dyDescent="0.2">
      <c r="A107" s="59">
        <v>102</v>
      </c>
      <c r="B107" s="24">
        <v>102</v>
      </c>
      <c r="C107" s="13">
        <f>'DC Cooler Duty'!J109*1000</f>
        <v>2657.454545454545</v>
      </c>
      <c r="D107" s="13">
        <f>'DC Cooler Duty'!L109*1000</f>
        <v>2910.5454545454545</v>
      </c>
      <c r="E107" s="13">
        <f>'DC Cooler Duty'!N109*1000</f>
        <v>3163.6363636363631</v>
      </c>
      <c r="F107" s="13">
        <f>'DC Cooler Power '!E109*1000</f>
        <v>474.5454545454545</v>
      </c>
      <c r="G107" s="1">
        <f>'DC Cooler Power '!F109*1000</f>
        <v>456.49409040529724</v>
      </c>
      <c r="H107" s="99">
        <f>'DC Cooler Power '!G109*1000</f>
        <v>447.61851514819944</v>
      </c>
      <c r="I107" s="99"/>
      <c r="J107" s="13">
        <f t="shared" si="6"/>
        <v>3131.9999999999995</v>
      </c>
      <c r="K107" s="13">
        <f t="shared" si="7"/>
        <v>3367.0395449507519</v>
      </c>
      <c r="L107" s="13">
        <f t="shared" si="8"/>
        <v>3611.2548787845626</v>
      </c>
    </row>
    <row r="108" spans="1:12" x14ac:dyDescent="0.2">
      <c r="A108" s="59">
        <v>103</v>
      </c>
      <c r="B108" s="24">
        <v>103</v>
      </c>
      <c r="C108" s="13">
        <f>'DC Cooler Duty'!J110*1000</f>
        <v>2817.818181818182</v>
      </c>
      <c r="D108" s="13">
        <f>'DC Cooler Duty'!L110*1000</f>
        <v>3086.181818181818</v>
      </c>
      <c r="E108" s="13">
        <f>'DC Cooler Duty'!N110*1000</f>
        <v>3354.5454545454545</v>
      </c>
      <c r="F108" s="13">
        <f>'DC Cooler Power '!E110*1000</f>
        <v>503.18181818181819</v>
      </c>
      <c r="G108" s="1">
        <f>'DC Cooler Power '!F110*1000</f>
        <v>484.04114758492727</v>
      </c>
      <c r="H108" s="99">
        <f>'DC Cooler Power '!G110*1000</f>
        <v>474.62997726921151</v>
      </c>
      <c r="I108" s="99"/>
      <c r="J108" s="13">
        <f t="shared" si="6"/>
        <v>3321</v>
      </c>
      <c r="K108" s="13">
        <f t="shared" si="7"/>
        <v>3570.2229657667453</v>
      </c>
      <c r="L108" s="13">
        <f t="shared" si="8"/>
        <v>3829.1754318146659</v>
      </c>
    </row>
    <row r="109" spans="1:12" x14ac:dyDescent="0.2">
      <c r="A109" s="59">
        <v>104</v>
      </c>
      <c r="B109" s="24">
        <v>104</v>
      </c>
      <c r="C109" s="13">
        <f>'DC Cooler Duty'!J111*1000</f>
        <v>2978.181818181818</v>
      </c>
      <c r="D109" s="13">
        <f>'DC Cooler Duty'!L111*1000</f>
        <v>3261.818181818182</v>
      </c>
      <c r="E109" s="13">
        <f>'DC Cooler Duty'!N111*1000</f>
        <v>3545.4545454545455</v>
      </c>
      <c r="F109" s="13">
        <f>'DC Cooler Power '!E111*1000</f>
        <v>531.81818181818187</v>
      </c>
      <c r="G109" s="1">
        <f>'DC Cooler Power '!F111*1000</f>
        <v>511.58820476455736</v>
      </c>
      <c r="H109" s="99">
        <f>'DC Cooler Power '!G111*1000</f>
        <v>501.64143939022352</v>
      </c>
      <c r="I109" s="99"/>
      <c r="J109" s="13">
        <f t="shared" si="6"/>
        <v>3510</v>
      </c>
      <c r="K109" s="13">
        <f t="shared" si="7"/>
        <v>3773.4063865827393</v>
      </c>
      <c r="L109" s="13">
        <f t="shared" si="8"/>
        <v>4047.0959848447692</v>
      </c>
    </row>
    <row r="110" spans="1:12" x14ac:dyDescent="0.2">
      <c r="A110" s="59">
        <v>105</v>
      </c>
      <c r="B110" s="24">
        <v>105</v>
      </c>
      <c r="C110" s="13">
        <f>'DC Cooler Duty'!J112*1000</f>
        <v>3138.5454545454545</v>
      </c>
      <c r="D110" s="13">
        <f>'DC Cooler Duty'!L112*1000</f>
        <v>3437.454545454546</v>
      </c>
      <c r="E110" s="13">
        <f>'DC Cooler Duty'!N112*1000</f>
        <v>3736.3636363636365</v>
      </c>
      <c r="F110" s="13">
        <f>'DC Cooler Power '!E112*1000</f>
        <v>560.45454545454538</v>
      </c>
      <c r="G110" s="1">
        <f>'DC Cooler Power '!F112*1000</f>
        <v>539.13526194418739</v>
      </c>
      <c r="H110" s="99">
        <f>'DC Cooler Power '!G112*1000</f>
        <v>528.65290151123554</v>
      </c>
      <c r="I110" s="99"/>
      <c r="J110" s="13">
        <f t="shared" si="6"/>
        <v>3699</v>
      </c>
      <c r="K110" s="13">
        <f t="shared" si="7"/>
        <v>3976.5898073987332</v>
      </c>
      <c r="L110" s="13">
        <f t="shared" si="8"/>
        <v>4265.0165378748716</v>
      </c>
    </row>
    <row r="111" spans="1:12" x14ac:dyDescent="0.2">
      <c r="A111" s="59">
        <v>106</v>
      </c>
      <c r="B111" s="24">
        <v>106</v>
      </c>
      <c r="C111" s="13">
        <f>'DC Cooler Duty'!J113*1000</f>
        <v>3298.9090909090905</v>
      </c>
      <c r="D111" s="13">
        <f>'DC Cooler Duty'!L113*1000</f>
        <v>3613.090909090909</v>
      </c>
      <c r="E111" s="13">
        <f>'DC Cooler Duty'!N113*1000</f>
        <v>3927.272727272727</v>
      </c>
      <c r="F111" s="13">
        <f>'DC Cooler Power '!E113*1000</f>
        <v>589.09090909090912</v>
      </c>
      <c r="G111" s="1">
        <f>'DC Cooler Power '!F113*1000</f>
        <v>566.68231912381725</v>
      </c>
      <c r="H111" s="99">
        <f>'DC Cooler Power '!G113*1000</f>
        <v>555.66436363224773</v>
      </c>
      <c r="I111" s="99"/>
      <c r="J111" s="13">
        <f t="shared" si="6"/>
        <v>3887.9999999999995</v>
      </c>
      <c r="K111" s="13">
        <f t="shared" si="7"/>
        <v>4179.7732282147263</v>
      </c>
      <c r="L111" s="13">
        <f t="shared" si="8"/>
        <v>4482.9370909049749</v>
      </c>
    </row>
    <row r="112" spans="1:12" x14ac:dyDescent="0.2">
      <c r="A112" s="59">
        <v>107</v>
      </c>
      <c r="B112" s="24">
        <v>107</v>
      </c>
      <c r="C112" s="13">
        <f>'DC Cooler Duty'!J114*1000</f>
        <v>3459.272727272727</v>
      </c>
      <c r="D112" s="13">
        <f>'DC Cooler Duty'!L114*1000</f>
        <v>3788.7272727272725</v>
      </c>
      <c r="E112" s="13">
        <f>'DC Cooler Duty'!N114*1000</f>
        <v>4118.181818181818</v>
      </c>
      <c r="F112" s="13">
        <f>'DC Cooler Power '!E114*1000</f>
        <v>617.72727272727263</v>
      </c>
      <c r="G112" s="1">
        <f>'DC Cooler Power '!F114*1000</f>
        <v>594.22937630344734</v>
      </c>
      <c r="H112" s="99">
        <f>'DC Cooler Power '!G114*1000</f>
        <v>582.67582575325969</v>
      </c>
      <c r="I112" s="99"/>
      <c r="J112" s="13">
        <f t="shared" si="6"/>
        <v>4076.9999999999995</v>
      </c>
      <c r="K112" s="13">
        <f t="shared" si="7"/>
        <v>4382.9566490307197</v>
      </c>
      <c r="L112" s="13">
        <f t="shared" si="8"/>
        <v>4700.8576439350782</v>
      </c>
    </row>
    <row r="113" spans="1:12" x14ac:dyDescent="0.2">
      <c r="A113" s="59">
        <v>108</v>
      </c>
      <c r="B113" s="24">
        <v>108</v>
      </c>
      <c r="C113" s="13">
        <f>'DC Cooler Duty'!J115*1000</f>
        <v>3619.636363636364</v>
      </c>
      <c r="D113" s="13">
        <f>'DC Cooler Duty'!L115*1000</f>
        <v>3964.3636363636369</v>
      </c>
      <c r="E113" s="13">
        <f>'DC Cooler Duty'!N115*1000</f>
        <v>4309.0909090909099</v>
      </c>
      <c r="F113" s="13">
        <f>'DC Cooler Power '!E115*1000</f>
        <v>646.36363636363649</v>
      </c>
      <c r="G113" s="1">
        <f>'DC Cooler Power '!F115*1000</f>
        <v>621.77643348307743</v>
      </c>
      <c r="H113" s="99">
        <f>'DC Cooler Power '!G115*1000</f>
        <v>609.68728787427176</v>
      </c>
      <c r="I113" s="99"/>
      <c r="J113" s="13">
        <f t="shared" si="6"/>
        <v>4266</v>
      </c>
      <c r="K113" s="13">
        <f t="shared" si="7"/>
        <v>4586.1400698467141</v>
      </c>
      <c r="L113" s="13">
        <f t="shared" si="8"/>
        <v>4918.7781969651815</v>
      </c>
    </row>
    <row r="114" spans="1:12" x14ac:dyDescent="0.2">
      <c r="A114" s="59">
        <v>109</v>
      </c>
      <c r="B114" s="24">
        <v>109</v>
      </c>
      <c r="C114" s="13">
        <f>'DC Cooler Duty'!J116*1000</f>
        <v>3780.0000000000005</v>
      </c>
      <c r="D114" s="13">
        <f>'DC Cooler Duty'!L116*1000</f>
        <v>4140.0000000000009</v>
      </c>
      <c r="E114" s="13">
        <f>'DC Cooler Duty'!N116*1000</f>
        <v>4500</v>
      </c>
      <c r="F114" s="13">
        <f>'DC Cooler Power '!E116*1000</f>
        <v>675</v>
      </c>
      <c r="G114" s="1">
        <f>'DC Cooler Power '!F116*1000</f>
        <v>649.3234906627074</v>
      </c>
      <c r="H114" s="99">
        <f>'DC Cooler Power '!G116*1000</f>
        <v>636.69874999528372</v>
      </c>
      <c r="I114" s="99"/>
      <c r="J114" s="13">
        <f t="shared" si="6"/>
        <v>4455</v>
      </c>
      <c r="K114" s="13">
        <f t="shared" si="7"/>
        <v>4789.3234906627085</v>
      </c>
      <c r="L114" s="13">
        <f t="shared" si="8"/>
        <v>5136.6987499952838</v>
      </c>
    </row>
    <row r="115" spans="1:12" x14ac:dyDescent="0.2">
      <c r="A115" s="59">
        <v>110</v>
      </c>
      <c r="B115" s="24">
        <v>110</v>
      </c>
      <c r="C115" s="13">
        <f>'DC Cooler Duty'!J117*1000</f>
        <v>3708</v>
      </c>
      <c r="D115" s="13">
        <f>'DC Cooler Duty'!L117*1000</f>
        <v>4061.1428571428573</v>
      </c>
      <c r="E115" s="13">
        <f>'DC Cooler Duty'!N117*1000</f>
        <v>4414.2857142857147</v>
      </c>
      <c r="F115" s="13">
        <f>'DC Cooler Power '!E117*1000</f>
        <v>662.14285714285722</v>
      </c>
      <c r="G115" s="1">
        <f>'DC Cooler Power '!F117*1000</f>
        <v>636.9554241738939</v>
      </c>
      <c r="H115" s="99">
        <f>'DC Cooler Power '!G117*1000</f>
        <v>624.57115475727846</v>
      </c>
      <c r="I115" s="99"/>
      <c r="J115" s="13">
        <f t="shared" si="6"/>
        <v>4370.1428571428569</v>
      </c>
      <c r="K115" s="13">
        <f t="shared" si="7"/>
        <v>4698.0982813167511</v>
      </c>
      <c r="L115" s="13">
        <f t="shared" si="8"/>
        <v>5038.8568690429929</v>
      </c>
    </row>
    <row r="116" spans="1:12" x14ac:dyDescent="0.2">
      <c r="A116" s="59">
        <v>111</v>
      </c>
      <c r="B116" s="24">
        <v>111</v>
      </c>
      <c r="C116" s="13">
        <f>'DC Cooler Duty'!J118*1000</f>
        <v>3636.0000000000005</v>
      </c>
      <c r="D116" s="13">
        <f>'DC Cooler Duty'!L118*1000</f>
        <v>3982.2857142857151</v>
      </c>
      <c r="E116" s="13">
        <f>'DC Cooler Duty'!N118*1000</f>
        <v>4328.5714285714294</v>
      </c>
      <c r="F116" s="13">
        <f>'DC Cooler Power '!E118*1000</f>
        <v>649.28571428571445</v>
      </c>
      <c r="G116" s="1">
        <f>'DC Cooler Power '!F118*1000</f>
        <v>624.58735768508052</v>
      </c>
      <c r="H116" s="99">
        <f>'DC Cooler Power '!G118*1000</f>
        <v>612.44355951927298</v>
      </c>
      <c r="I116" s="99"/>
      <c r="J116" s="13">
        <f t="shared" si="6"/>
        <v>4285.2857142857147</v>
      </c>
      <c r="K116" s="13">
        <f t="shared" si="7"/>
        <v>4606.8730719707955</v>
      </c>
      <c r="L116" s="13">
        <f t="shared" si="8"/>
        <v>4941.014988090702</v>
      </c>
    </row>
    <row r="117" spans="1:12" x14ac:dyDescent="0.2">
      <c r="A117" s="59">
        <v>112</v>
      </c>
      <c r="B117" s="24">
        <v>112</v>
      </c>
      <c r="C117" s="13">
        <f>'DC Cooler Duty'!J119*1000</f>
        <v>3564</v>
      </c>
      <c r="D117" s="13">
        <f>'DC Cooler Duty'!L119*1000</f>
        <v>3903.428571428572</v>
      </c>
      <c r="E117" s="13">
        <f>'DC Cooler Duty'!N119*1000</f>
        <v>4242.8571428571431</v>
      </c>
      <c r="F117" s="13">
        <f>'DC Cooler Power '!E119*1000</f>
        <v>636.42857142857144</v>
      </c>
      <c r="G117" s="1">
        <f>'DC Cooler Power '!F119*1000</f>
        <v>612.21929119626702</v>
      </c>
      <c r="H117" s="99">
        <f>'DC Cooler Power '!G119*1000</f>
        <v>600.3159642812675</v>
      </c>
      <c r="I117" s="99"/>
      <c r="J117" s="13">
        <f t="shared" si="6"/>
        <v>4200.4285714285716</v>
      </c>
      <c r="K117" s="13">
        <f t="shared" si="7"/>
        <v>4515.647862624839</v>
      </c>
      <c r="L117" s="13">
        <f t="shared" si="8"/>
        <v>4843.1731071384111</v>
      </c>
    </row>
    <row r="118" spans="1:12" x14ac:dyDescent="0.2">
      <c r="A118" s="59">
        <v>113</v>
      </c>
      <c r="B118" s="24">
        <v>113</v>
      </c>
      <c r="C118" s="13">
        <f>'DC Cooler Duty'!J120*1000</f>
        <v>3491.9999999999995</v>
      </c>
      <c r="D118" s="13">
        <f>'DC Cooler Duty'!L120*1000</f>
        <v>3824.5714285714289</v>
      </c>
      <c r="E118" s="13">
        <f>'DC Cooler Duty'!N120*1000</f>
        <v>4157.1428571428569</v>
      </c>
      <c r="F118" s="13">
        <f>'DC Cooler Power '!E120*1000</f>
        <v>623.57142857142856</v>
      </c>
      <c r="G118" s="1">
        <f>'DC Cooler Power '!F120*1000</f>
        <v>599.85122470745341</v>
      </c>
      <c r="H118" s="99">
        <f>'DC Cooler Power '!G120*1000</f>
        <v>588.18836904326213</v>
      </c>
      <c r="I118" s="99"/>
      <c r="J118" s="13">
        <f t="shared" si="6"/>
        <v>4115.5714285714284</v>
      </c>
      <c r="K118" s="13">
        <f t="shared" si="7"/>
        <v>4424.4226532788825</v>
      </c>
      <c r="L118" s="13">
        <f t="shared" si="8"/>
        <v>4745.3312261861192</v>
      </c>
    </row>
    <row r="119" spans="1:12" x14ac:dyDescent="0.2">
      <c r="A119" s="59">
        <v>114</v>
      </c>
      <c r="B119" s="24">
        <v>114</v>
      </c>
      <c r="C119" s="13">
        <f>'DC Cooler Duty'!J121*1000</f>
        <v>3420</v>
      </c>
      <c r="D119" s="13">
        <f>'DC Cooler Duty'!L121*1000</f>
        <v>3745.7142857142858</v>
      </c>
      <c r="E119" s="13">
        <f>'DC Cooler Duty'!N121*1000</f>
        <v>4071.4285714285711</v>
      </c>
      <c r="F119" s="13">
        <f>'DC Cooler Power '!E121*1000</f>
        <v>610.71428571428578</v>
      </c>
      <c r="G119" s="1">
        <f>'DC Cooler Power '!F121*1000</f>
        <v>587.48315821864003</v>
      </c>
      <c r="H119" s="99">
        <f>'DC Cooler Power '!G121*1000</f>
        <v>576.06077380525664</v>
      </c>
      <c r="I119" s="99"/>
      <c r="J119" s="13">
        <f t="shared" si="6"/>
        <v>4030.7142857142858</v>
      </c>
      <c r="K119" s="13">
        <f t="shared" si="7"/>
        <v>4333.197443932926</v>
      </c>
      <c r="L119" s="13">
        <f t="shared" si="8"/>
        <v>4647.4893452338274</v>
      </c>
    </row>
    <row r="120" spans="1:12" x14ac:dyDescent="0.2">
      <c r="A120" s="59">
        <v>115</v>
      </c>
      <c r="B120" s="24">
        <v>115</v>
      </c>
      <c r="C120" s="13">
        <f>'DC Cooler Duty'!J122*1000</f>
        <v>3348.0000000000005</v>
      </c>
      <c r="D120" s="13">
        <f>'DC Cooler Duty'!L122*1000</f>
        <v>3666.8571428571431</v>
      </c>
      <c r="E120" s="13">
        <f>'DC Cooler Duty'!N122*1000</f>
        <v>3985.7142857142862</v>
      </c>
      <c r="F120" s="13">
        <f>'DC Cooler Power '!E122*1000</f>
        <v>597.857142857143</v>
      </c>
      <c r="G120" s="1">
        <f>'DC Cooler Power '!F122*1000</f>
        <v>575.11509172982653</v>
      </c>
      <c r="H120" s="99">
        <f>'DC Cooler Power '!G122*1000</f>
        <v>563.9331785672515</v>
      </c>
      <c r="I120" s="99"/>
      <c r="J120" s="13">
        <f t="shared" si="6"/>
        <v>3945.8571428571436</v>
      </c>
      <c r="K120" s="13">
        <f t="shared" si="7"/>
        <v>4241.9722345869695</v>
      </c>
      <c r="L120" s="13">
        <f t="shared" si="8"/>
        <v>4549.6474642815374</v>
      </c>
    </row>
    <row r="121" spans="1:12" x14ac:dyDescent="0.2">
      <c r="A121" s="59">
        <v>116</v>
      </c>
      <c r="B121" s="24">
        <v>116</v>
      </c>
      <c r="C121" s="13">
        <f>'DC Cooler Duty'!J123*1000</f>
        <v>3276</v>
      </c>
      <c r="D121" s="13">
        <f>'DC Cooler Duty'!L123*1000</f>
        <v>3588</v>
      </c>
      <c r="E121" s="13">
        <f>'DC Cooler Duty'!N123*1000</f>
        <v>3900</v>
      </c>
      <c r="F121" s="13">
        <f>'DC Cooler Power '!E123*1000</f>
        <v>585</v>
      </c>
      <c r="G121" s="1">
        <f>'DC Cooler Power '!F123*1000</f>
        <v>562.74702524101303</v>
      </c>
      <c r="H121" s="99">
        <f>'DC Cooler Power '!G123*1000</f>
        <v>551.80558332924591</v>
      </c>
      <c r="I121" s="99"/>
      <c r="J121" s="13">
        <f t="shared" si="6"/>
        <v>3861</v>
      </c>
      <c r="K121" s="13">
        <f t="shared" si="7"/>
        <v>4150.747025241013</v>
      </c>
      <c r="L121" s="13">
        <f t="shared" si="8"/>
        <v>4451.8055833292456</v>
      </c>
    </row>
    <row r="122" spans="1:12" x14ac:dyDescent="0.2">
      <c r="A122" s="59">
        <v>117</v>
      </c>
      <c r="B122" s="24">
        <v>117</v>
      </c>
      <c r="C122" s="13">
        <f>'DC Cooler Duty'!J124*1000</f>
        <v>3527.9999999999995</v>
      </c>
      <c r="D122" s="13">
        <f>'DC Cooler Duty'!L124*1000</f>
        <v>3864</v>
      </c>
      <c r="E122" s="13">
        <f>'DC Cooler Duty'!N124*1000</f>
        <v>4199.9999999999991</v>
      </c>
      <c r="F122" s="13">
        <f>'DC Cooler Power '!E124*1000</f>
        <v>630</v>
      </c>
      <c r="G122" s="1">
        <f>'DC Cooler Power '!F124*1000</f>
        <v>606.03525795186022</v>
      </c>
      <c r="H122" s="99">
        <f>'DC Cooler Power '!G124*1000</f>
        <v>594.25216666226481</v>
      </c>
      <c r="I122" s="99"/>
      <c r="J122" s="13">
        <f t="shared" si="6"/>
        <v>4158</v>
      </c>
      <c r="K122" s="13">
        <f t="shared" si="7"/>
        <v>4470.0352579518603</v>
      </c>
      <c r="L122" s="13">
        <f t="shared" si="8"/>
        <v>4794.2521666622642</v>
      </c>
    </row>
    <row r="123" spans="1:12" x14ac:dyDescent="0.2">
      <c r="A123" s="59">
        <v>118</v>
      </c>
      <c r="B123" s="24">
        <v>118</v>
      </c>
      <c r="C123" s="13">
        <f>'DC Cooler Duty'!J125*1000</f>
        <v>3149.9999999999995</v>
      </c>
      <c r="D123" s="13">
        <f>'DC Cooler Duty'!L125*1000</f>
        <v>3449.9999999999995</v>
      </c>
      <c r="E123" s="13">
        <f>'DC Cooler Duty'!N125*1000</f>
        <v>3749.9999999999995</v>
      </c>
      <c r="F123" s="13">
        <f>'DC Cooler Power '!E125*1000</f>
        <v>562.49999999999989</v>
      </c>
      <c r="G123" s="1">
        <f>'DC Cooler Power '!F125*1000</f>
        <v>541.10290888558939</v>
      </c>
      <c r="H123" s="99">
        <f>'DC Cooler Power '!G125*1000</f>
        <v>530.58229166273645</v>
      </c>
      <c r="I123" s="99"/>
      <c r="J123" s="13">
        <f t="shared" si="6"/>
        <v>3712.4999999999995</v>
      </c>
      <c r="K123" s="13">
        <f t="shared" si="7"/>
        <v>3991.1029088855889</v>
      </c>
      <c r="L123" s="13">
        <f t="shared" si="8"/>
        <v>4280.5822916627358</v>
      </c>
    </row>
    <row r="124" spans="1:12" x14ac:dyDescent="0.2">
      <c r="A124" s="59">
        <v>119</v>
      </c>
      <c r="B124" s="24">
        <v>119</v>
      </c>
      <c r="C124" s="13">
        <f>'DC Cooler Duty'!J126*1000</f>
        <v>2772</v>
      </c>
      <c r="D124" s="13">
        <f>'DC Cooler Duty'!L126*1000</f>
        <v>3036</v>
      </c>
      <c r="E124" s="13">
        <f>'DC Cooler Duty'!N126*1000</f>
        <v>3300</v>
      </c>
      <c r="F124" s="13">
        <f>'DC Cooler Power '!E126*1000</f>
        <v>495</v>
      </c>
      <c r="G124" s="1">
        <f>'DC Cooler Power '!F126*1000</f>
        <v>476.17055981931873</v>
      </c>
      <c r="H124" s="99">
        <f>'DC Cooler Power '!G126*1000</f>
        <v>466.91241666320803</v>
      </c>
      <c r="I124" s="99"/>
      <c r="J124" s="13">
        <f t="shared" si="6"/>
        <v>3267</v>
      </c>
      <c r="K124" s="13">
        <f t="shared" si="7"/>
        <v>3512.1705598193189</v>
      </c>
      <c r="L124" s="13">
        <f t="shared" si="8"/>
        <v>3766.9124166632082</v>
      </c>
    </row>
    <row r="125" spans="1:12" x14ac:dyDescent="0.2">
      <c r="A125" s="59">
        <v>120</v>
      </c>
      <c r="B125" s="24">
        <v>120</v>
      </c>
      <c r="C125" s="13">
        <f>'DC Cooler Duty'!J127*1000</f>
        <v>2393.9999999999995</v>
      </c>
      <c r="D125" s="13">
        <f>'DC Cooler Duty'!L127*1000</f>
        <v>2622</v>
      </c>
      <c r="E125" s="13">
        <f>'DC Cooler Duty'!N127*1000</f>
        <v>2850</v>
      </c>
      <c r="F125" s="13">
        <f>'DC Cooler Power '!E127*1000</f>
        <v>427.5</v>
      </c>
      <c r="G125" s="1">
        <f>'DC Cooler Power '!F127*1000</f>
        <v>411.23821075304795</v>
      </c>
      <c r="H125" s="99">
        <f>'DC Cooler Power '!G127*1000</f>
        <v>403.24254166367973</v>
      </c>
      <c r="I125" s="99"/>
      <c r="J125" s="13">
        <f t="shared" si="6"/>
        <v>2821.4999999999995</v>
      </c>
      <c r="K125" s="13">
        <f t="shared" si="7"/>
        <v>3033.238210753048</v>
      </c>
      <c r="L125" s="13">
        <f t="shared" si="8"/>
        <v>3253.2425416636797</v>
      </c>
    </row>
    <row r="126" spans="1:12" x14ac:dyDescent="0.2">
      <c r="A126" s="59">
        <v>121</v>
      </c>
      <c r="B126" s="24">
        <v>121</v>
      </c>
      <c r="C126" s="13">
        <f>'DC Cooler Duty'!J128*1000</f>
        <v>2016</v>
      </c>
      <c r="D126" s="13">
        <f>'DC Cooler Duty'!L128*1000</f>
        <v>2208</v>
      </c>
      <c r="E126" s="13">
        <f>'DC Cooler Duty'!N128*1000</f>
        <v>2400</v>
      </c>
      <c r="F126" s="13">
        <f>'DC Cooler Power '!E128*1000</f>
        <v>360.00000000000006</v>
      </c>
      <c r="G126" s="1">
        <f>'DC Cooler Power '!F128*1000</f>
        <v>346.30586168677729</v>
      </c>
      <c r="H126" s="99">
        <f>'DC Cooler Power '!G128*1000</f>
        <v>339.57266666415131</v>
      </c>
      <c r="I126" s="99"/>
      <c r="J126" s="13">
        <f t="shared" si="6"/>
        <v>2376</v>
      </c>
      <c r="K126" s="13">
        <f t="shared" si="7"/>
        <v>2554.3058616867775</v>
      </c>
      <c r="L126" s="13">
        <f t="shared" si="8"/>
        <v>2739.5726666641513</v>
      </c>
    </row>
    <row r="127" spans="1:12" x14ac:dyDescent="0.2">
      <c r="A127" s="59">
        <v>122</v>
      </c>
      <c r="B127" s="24">
        <v>122</v>
      </c>
      <c r="C127" s="13">
        <f>'DC Cooler Duty'!J129*1000</f>
        <v>2016</v>
      </c>
      <c r="D127" s="13">
        <f>'DC Cooler Duty'!L129*1000</f>
        <v>2208</v>
      </c>
      <c r="E127" s="13">
        <f>'DC Cooler Duty'!N129*1000</f>
        <v>2400</v>
      </c>
      <c r="F127" s="13">
        <f>'DC Cooler Power '!E129*1000</f>
        <v>360.00000000000006</v>
      </c>
      <c r="G127" s="1">
        <f>'DC Cooler Power '!F129*1000</f>
        <v>346.30586168677729</v>
      </c>
      <c r="H127" s="99">
        <f>'DC Cooler Power '!G129*1000</f>
        <v>339.57266666415131</v>
      </c>
      <c r="I127" s="99"/>
      <c r="J127" s="13">
        <f t="shared" si="6"/>
        <v>2376</v>
      </c>
      <c r="K127" s="13">
        <f t="shared" si="7"/>
        <v>2554.3058616867775</v>
      </c>
      <c r="L127" s="13">
        <f t="shared" si="8"/>
        <v>2739.5726666641513</v>
      </c>
    </row>
    <row r="128" spans="1:12" x14ac:dyDescent="0.2">
      <c r="A128" s="59">
        <v>123</v>
      </c>
      <c r="B128" s="24">
        <v>123</v>
      </c>
      <c r="C128" s="13">
        <f>'DC Cooler Duty'!J130*1000</f>
        <v>2160</v>
      </c>
      <c r="D128" s="13">
        <f>'DC Cooler Duty'!L130*1000</f>
        <v>2365.7142857142862</v>
      </c>
      <c r="E128" s="13">
        <f>'DC Cooler Duty'!N130*1000</f>
        <v>2571.4285714285716</v>
      </c>
      <c r="F128" s="13">
        <f>'DC Cooler Power '!E130*1000</f>
        <v>385.71428571428578</v>
      </c>
      <c r="G128" s="1">
        <f>'DC Cooler Power '!F130*1000</f>
        <v>371.04199466440423</v>
      </c>
      <c r="H128" s="99">
        <f>'DC Cooler Power '!G130*1000</f>
        <v>363.82785714016217</v>
      </c>
      <c r="I128" s="99"/>
      <c r="J128" s="13">
        <f t="shared" si="6"/>
        <v>2545.7142857142858</v>
      </c>
      <c r="K128" s="13">
        <f t="shared" si="7"/>
        <v>2736.7562803786905</v>
      </c>
      <c r="L128" s="13">
        <f t="shared" si="8"/>
        <v>2935.2564285687336</v>
      </c>
    </row>
    <row r="129" spans="1:12" x14ac:dyDescent="0.2">
      <c r="A129" s="59">
        <v>124</v>
      </c>
      <c r="B129" s="24">
        <v>124</v>
      </c>
      <c r="C129" s="13">
        <f>'DC Cooler Duty'!J131*1000</f>
        <v>2304</v>
      </c>
      <c r="D129" s="13">
        <f>'DC Cooler Duty'!L131*1000</f>
        <v>2523.4285714285716</v>
      </c>
      <c r="E129" s="13">
        <f>'DC Cooler Duty'!N131*1000</f>
        <v>2742.8571428571427</v>
      </c>
      <c r="F129" s="13">
        <f>'DC Cooler Power '!E131*1000</f>
        <v>411.42857142857144</v>
      </c>
      <c r="G129" s="1">
        <f>'DC Cooler Power '!F131*1000</f>
        <v>395.77812764203117</v>
      </c>
      <c r="H129" s="99">
        <f>'DC Cooler Power '!G131*1000</f>
        <v>388.08304761617296</v>
      </c>
      <c r="I129" s="99"/>
      <c r="J129" s="13">
        <f t="shared" si="6"/>
        <v>2715.4285714285716</v>
      </c>
      <c r="K129" s="13">
        <f t="shared" si="7"/>
        <v>2919.2066990706026</v>
      </c>
      <c r="L129" s="13">
        <f t="shared" si="8"/>
        <v>3130.9401904733159</v>
      </c>
    </row>
    <row r="130" spans="1:12" x14ac:dyDescent="0.2">
      <c r="A130" s="59">
        <v>125</v>
      </c>
      <c r="B130" s="24">
        <v>125</v>
      </c>
      <c r="C130" s="13">
        <f>'DC Cooler Duty'!J132*1000</f>
        <v>2448</v>
      </c>
      <c r="D130" s="13">
        <f>'DC Cooler Duty'!L132*1000</f>
        <v>2681.1428571428573</v>
      </c>
      <c r="E130" s="13">
        <f>'DC Cooler Duty'!N132*1000</f>
        <v>2914.2857142857147</v>
      </c>
      <c r="F130" s="13">
        <f>'DC Cooler Power '!E132*1000</f>
        <v>437.14285714285717</v>
      </c>
      <c r="G130" s="1">
        <f>'DC Cooler Power '!F132*1000</f>
        <v>420.5142606196581</v>
      </c>
      <c r="H130" s="99">
        <f>'DC Cooler Power '!G132*1000</f>
        <v>412.33823809218376</v>
      </c>
      <c r="I130" s="99"/>
      <c r="J130" s="13">
        <f t="shared" si="6"/>
        <v>2885.1428571428573</v>
      </c>
      <c r="K130" s="13">
        <f t="shared" si="7"/>
        <v>3101.6571177625156</v>
      </c>
      <c r="L130" s="13">
        <f t="shared" si="8"/>
        <v>3326.6239523778986</v>
      </c>
    </row>
    <row r="131" spans="1:12" x14ac:dyDescent="0.2">
      <c r="A131" s="59">
        <v>126</v>
      </c>
      <c r="B131" s="24">
        <v>126</v>
      </c>
      <c r="C131" s="13">
        <f>'DC Cooler Duty'!J133*1000</f>
        <v>2592</v>
      </c>
      <c r="D131" s="13">
        <f>'DC Cooler Duty'!L133*1000</f>
        <v>2838.8571428571436</v>
      </c>
      <c r="E131" s="13">
        <f>'DC Cooler Duty'!N133*1000</f>
        <v>3085.7142857142858</v>
      </c>
      <c r="F131" s="13">
        <f>'DC Cooler Power '!E133*1000</f>
        <v>462.85714285714289</v>
      </c>
      <c r="G131" s="1">
        <f>'DC Cooler Power '!F133*1000</f>
        <v>445.25039359728515</v>
      </c>
      <c r="H131" s="99">
        <f>'DC Cooler Power '!G133*1000</f>
        <v>436.59342856819461</v>
      </c>
      <c r="I131" s="99"/>
      <c r="J131" s="13">
        <f t="shared" si="6"/>
        <v>3054.8571428571431</v>
      </c>
      <c r="K131" s="13">
        <f t="shared" si="7"/>
        <v>3284.1075364544286</v>
      </c>
      <c r="L131" s="13">
        <f t="shared" si="8"/>
        <v>3522.3077142824804</v>
      </c>
    </row>
    <row r="132" spans="1:12" x14ac:dyDescent="0.2">
      <c r="A132" s="59">
        <v>127</v>
      </c>
      <c r="B132" s="24">
        <v>127</v>
      </c>
      <c r="C132" s="13">
        <f>'DC Cooler Duty'!J134*1000</f>
        <v>2736</v>
      </c>
      <c r="D132" s="13">
        <f>'DC Cooler Duty'!L134*1000</f>
        <v>2996.5714285714289</v>
      </c>
      <c r="E132" s="13">
        <f>'DC Cooler Duty'!N134*1000</f>
        <v>3257.1428571428573</v>
      </c>
      <c r="F132" s="13">
        <f>'DC Cooler Power '!E134*1000</f>
        <v>488.57142857142867</v>
      </c>
      <c r="G132" s="1">
        <f>'DC Cooler Power '!F134*1000</f>
        <v>469.98652657491203</v>
      </c>
      <c r="H132" s="99">
        <f>'DC Cooler Power '!G134*1000</f>
        <v>460.84861904420535</v>
      </c>
      <c r="I132" s="99"/>
      <c r="J132" s="13">
        <f t="shared" si="6"/>
        <v>3224.5714285714284</v>
      </c>
      <c r="K132" s="13">
        <f t="shared" si="7"/>
        <v>3466.5579551463411</v>
      </c>
      <c r="L132" s="13">
        <f t="shared" si="8"/>
        <v>3717.9914761870627</v>
      </c>
    </row>
    <row r="133" spans="1:12" x14ac:dyDescent="0.2">
      <c r="A133" s="59">
        <v>128</v>
      </c>
      <c r="B133" s="24">
        <v>128</v>
      </c>
      <c r="C133" s="13">
        <f>'DC Cooler Duty'!J135*1000</f>
        <v>2880.0000000000005</v>
      </c>
      <c r="D133" s="13">
        <f>'DC Cooler Duty'!L135*1000</f>
        <v>3154.2857142857147</v>
      </c>
      <c r="E133" s="13">
        <f>'DC Cooler Duty'!N135*1000</f>
        <v>3428.5714285714289</v>
      </c>
      <c r="F133" s="13">
        <f>'DC Cooler Power '!E135*1000</f>
        <v>514.28571428571433</v>
      </c>
      <c r="G133" s="1">
        <f>'DC Cooler Power '!F135*1000</f>
        <v>494.72265955253903</v>
      </c>
      <c r="H133" s="99">
        <f>'DC Cooler Power '!G135*1000</f>
        <v>485.10380952021626</v>
      </c>
      <c r="I133" s="99"/>
      <c r="J133" s="13">
        <f t="shared" si="6"/>
        <v>3394.2857142857147</v>
      </c>
      <c r="K133" s="13">
        <f t="shared" si="7"/>
        <v>3649.0083738382536</v>
      </c>
      <c r="L133" s="13">
        <f t="shared" si="8"/>
        <v>3913.675238091645</v>
      </c>
    </row>
    <row r="134" spans="1:12" x14ac:dyDescent="0.2">
      <c r="A134" s="59">
        <v>129</v>
      </c>
      <c r="B134" s="24">
        <v>129</v>
      </c>
      <c r="C134" s="13">
        <f>'DC Cooler Duty'!J136*1000</f>
        <v>3024</v>
      </c>
      <c r="D134" s="13">
        <f>'DC Cooler Duty'!L136*1000</f>
        <v>3312.0000000000005</v>
      </c>
      <c r="E134" s="13">
        <f>'DC Cooler Duty'!N136*1000</f>
        <v>3600</v>
      </c>
      <c r="F134" s="13">
        <f>'DC Cooler Power '!E136*1000</f>
        <v>540</v>
      </c>
      <c r="G134" s="1">
        <f>'DC Cooler Power '!F136*1000</f>
        <v>519.45879253016597</v>
      </c>
      <c r="H134" s="99">
        <f>'DC Cooler Power '!G136*1000</f>
        <v>509.358999996227</v>
      </c>
      <c r="I134" s="99"/>
      <c r="J134" s="13">
        <f t="shared" si="6"/>
        <v>3564</v>
      </c>
      <c r="K134" s="13">
        <f t="shared" si="7"/>
        <v>3831.4587925301666</v>
      </c>
      <c r="L134" s="13">
        <f t="shared" si="8"/>
        <v>4109.3589999962269</v>
      </c>
    </row>
    <row r="135" spans="1:12" x14ac:dyDescent="0.2">
      <c r="A135" s="59">
        <v>130</v>
      </c>
      <c r="B135" s="24">
        <v>130</v>
      </c>
      <c r="C135" s="13">
        <f>'DC Cooler Duty'!J137*1000</f>
        <v>3168</v>
      </c>
      <c r="D135" s="13">
        <f>'DC Cooler Duty'!L137*1000</f>
        <v>3469.7142857142862</v>
      </c>
      <c r="E135" s="13">
        <f>'DC Cooler Duty'!N137*1000</f>
        <v>3771.428571428572</v>
      </c>
      <c r="F135" s="13">
        <f>'DC Cooler Power '!E137*1000</f>
        <v>565.71428571428578</v>
      </c>
      <c r="G135" s="1">
        <f>'DC Cooler Power '!F137*1000</f>
        <v>544.19492550779296</v>
      </c>
      <c r="H135" s="99">
        <f>'DC Cooler Power '!G137*1000</f>
        <v>533.61419047223785</v>
      </c>
      <c r="I135" s="99"/>
      <c r="J135" s="13">
        <f t="shared" ref="J135:J198" si="9">C135+F135</f>
        <v>3733.7142857142858</v>
      </c>
      <c r="K135" s="13">
        <f t="shared" ref="K135:K198" si="10">D135+G135</f>
        <v>4013.9092112220792</v>
      </c>
      <c r="L135" s="13">
        <f t="shared" ref="L135:L198" si="11">E135+H135</f>
        <v>4305.0427619008096</v>
      </c>
    </row>
    <row r="136" spans="1:12" x14ac:dyDescent="0.2">
      <c r="A136" s="59">
        <v>131</v>
      </c>
      <c r="B136" s="24">
        <v>131</v>
      </c>
      <c r="C136" s="13">
        <f>'DC Cooler Duty'!J138*1000</f>
        <v>3312.0000000000005</v>
      </c>
      <c r="D136" s="13">
        <f>'DC Cooler Duty'!L138*1000</f>
        <v>3627.428571428572</v>
      </c>
      <c r="E136" s="13">
        <f>'DC Cooler Duty'!N138*1000</f>
        <v>3942.8571428571436</v>
      </c>
      <c r="F136" s="13">
        <f>'DC Cooler Power '!E138*1000</f>
        <v>591.42857142857156</v>
      </c>
      <c r="G136" s="1">
        <f>'DC Cooler Power '!F138*1000</f>
        <v>568.93105848541995</v>
      </c>
      <c r="H136" s="99">
        <f>'DC Cooler Power '!G138*1000</f>
        <v>557.8693809482487</v>
      </c>
      <c r="I136" s="99"/>
      <c r="J136" s="13">
        <f t="shared" si="9"/>
        <v>3903.428571428572</v>
      </c>
      <c r="K136" s="13">
        <f t="shared" si="10"/>
        <v>4196.3596299139917</v>
      </c>
      <c r="L136" s="13">
        <f t="shared" si="11"/>
        <v>4500.7265238053924</v>
      </c>
    </row>
    <row r="137" spans="1:12" x14ac:dyDescent="0.2">
      <c r="A137" s="59">
        <v>132</v>
      </c>
      <c r="B137" s="24">
        <v>132</v>
      </c>
      <c r="C137" s="13">
        <f>'DC Cooler Duty'!J139*1000</f>
        <v>3456.0000000000005</v>
      </c>
      <c r="D137" s="13">
        <f>'DC Cooler Duty'!L139*1000</f>
        <v>3785.1428571428582</v>
      </c>
      <c r="E137" s="13">
        <f>'DC Cooler Duty'!N139*1000</f>
        <v>4114.2857142857147</v>
      </c>
      <c r="F137" s="13">
        <f>'DC Cooler Power '!E139*1000</f>
        <v>617.14285714285722</v>
      </c>
      <c r="G137" s="1">
        <f>'DC Cooler Power '!F139*1000</f>
        <v>593.66719146304683</v>
      </c>
      <c r="H137" s="99">
        <f>'DC Cooler Power '!G139*1000</f>
        <v>582.12457142425956</v>
      </c>
      <c r="I137" s="99"/>
      <c r="J137" s="13">
        <f t="shared" si="9"/>
        <v>4073.1428571428578</v>
      </c>
      <c r="K137" s="13">
        <f t="shared" si="10"/>
        <v>4378.8100486059047</v>
      </c>
      <c r="L137" s="13">
        <f t="shared" si="11"/>
        <v>4696.4102857099742</v>
      </c>
    </row>
    <row r="138" spans="1:12" x14ac:dyDescent="0.2">
      <c r="A138" s="59">
        <v>133</v>
      </c>
      <c r="B138" s="24">
        <v>133</v>
      </c>
      <c r="C138" s="13">
        <f>'DC Cooler Duty'!J140*1000</f>
        <v>3527.9999999999995</v>
      </c>
      <c r="D138" s="13">
        <f>'DC Cooler Duty'!L140*1000</f>
        <v>3864</v>
      </c>
      <c r="E138" s="13">
        <f>'DC Cooler Duty'!N140*1000</f>
        <v>4199.9999999999991</v>
      </c>
      <c r="F138" s="13">
        <f>'DC Cooler Power '!E140*1000</f>
        <v>630</v>
      </c>
      <c r="G138" s="1">
        <f>'DC Cooler Power '!F140*1000</f>
        <v>606.03525795186022</v>
      </c>
      <c r="H138" s="99">
        <f>'DC Cooler Power '!G140*1000</f>
        <v>594.25216666226481</v>
      </c>
      <c r="I138" s="99"/>
      <c r="J138" s="13">
        <f t="shared" si="9"/>
        <v>4158</v>
      </c>
      <c r="K138" s="13">
        <f t="shared" si="10"/>
        <v>4470.0352579518603</v>
      </c>
      <c r="L138" s="13">
        <f t="shared" si="11"/>
        <v>4794.2521666622642</v>
      </c>
    </row>
    <row r="139" spans="1:12" x14ac:dyDescent="0.2">
      <c r="A139" s="59">
        <v>134</v>
      </c>
      <c r="B139" s="24">
        <v>134</v>
      </c>
      <c r="C139" s="13">
        <f>'DC Cooler Duty'!J141*1000</f>
        <v>3527.9999999999995</v>
      </c>
      <c r="D139" s="13">
        <f>'DC Cooler Duty'!L141*1000</f>
        <v>3864</v>
      </c>
      <c r="E139" s="13">
        <f>'DC Cooler Duty'!N141*1000</f>
        <v>4199.9999999999991</v>
      </c>
      <c r="F139" s="13">
        <f>'DC Cooler Power '!E141*1000</f>
        <v>630</v>
      </c>
      <c r="G139" s="1">
        <f>'DC Cooler Power '!F141*1000</f>
        <v>606.03525795186022</v>
      </c>
      <c r="H139" s="99">
        <f>'DC Cooler Power '!G141*1000</f>
        <v>594.25216666226481</v>
      </c>
      <c r="I139" s="99"/>
      <c r="J139" s="13">
        <f t="shared" si="9"/>
        <v>4158</v>
      </c>
      <c r="K139" s="13">
        <f t="shared" si="10"/>
        <v>4470.0352579518603</v>
      </c>
      <c r="L139" s="13">
        <f t="shared" si="11"/>
        <v>4794.2521666622642</v>
      </c>
    </row>
    <row r="140" spans="1:12" x14ac:dyDescent="0.2">
      <c r="A140" s="59">
        <v>135</v>
      </c>
      <c r="B140" s="24">
        <v>135</v>
      </c>
      <c r="C140" s="13">
        <f>'DC Cooler Duty'!J142*1000</f>
        <v>3888.0000000000005</v>
      </c>
      <c r="D140" s="13">
        <f>'DC Cooler Duty'!L142*1000</f>
        <v>4258.2857142857147</v>
      </c>
      <c r="E140" s="13">
        <f>'DC Cooler Duty'!N142*1000</f>
        <v>4628.5714285714294</v>
      </c>
      <c r="F140" s="13">
        <f>'DC Cooler Power '!E142*1000</f>
        <v>694.28571428571445</v>
      </c>
      <c r="G140" s="1">
        <f>'DC Cooler Power '!F142*1000</f>
        <v>667.8755903959277</v>
      </c>
      <c r="H140" s="99">
        <f>'DC Cooler Power '!G142*1000</f>
        <v>654.890142852292</v>
      </c>
      <c r="I140" s="99"/>
      <c r="J140" s="13">
        <f t="shared" si="9"/>
        <v>4582.2857142857147</v>
      </c>
      <c r="K140" s="13">
        <f t="shared" si="10"/>
        <v>4926.1613046816419</v>
      </c>
      <c r="L140" s="13">
        <f t="shared" si="11"/>
        <v>5283.4615714237216</v>
      </c>
    </row>
    <row r="141" spans="1:12" x14ac:dyDescent="0.2">
      <c r="A141" s="59">
        <v>136</v>
      </c>
      <c r="B141" s="24">
        <v>136</v>
      </c>
      <c r="C141" s="13">
        <f>'DC Cooler Duty'!J143*1000</f>
        <v>4032</v>
      </c>
      <c r="D141" s="13">
        <f>'DC Cooler Duty'!L143*1000</f>
        <v>4416</v>
      </c>
      <c r="E141" s="13">
        <f>'DC Cooler Duty'!N143*1000</f>
        <v>4800</v>
      </c>
      <c r="F141" s="13">
        <f>'DC Cooler Power '!E143*1000</f>
        <v>720.00000000000011</v>
      </c>
      <c r="G141" s="1">
        <f>'DC Cooler Power '!F143*1000</f>
        <v>692.61172337355458</v>
      </c>
      <c r="H141" s="99">
        <f>'DC Cooler Power '!G143*1000</f>
        <v>679.14533332830263</v>
      </c>
      <c r="I141" s="99"/>
      <c r="J141" s="13">
        <f t="shared" si="9"/>
        <v>4752</v>
      </c>
      <c r="K141" s="13">
        <f t="shared" si="10"/>
        <v>5108.6117233735549</v>
      </c>
      <c r="L141" s="13">
        <f t="shared" si="11"/>
        <v>5479.1453333283025</v>
      </c>
    </row>
    <row r="142" spans="1:12" x14ac:dyDescent="0.2">
      <c r="A142" s="59">
        <v>137</v>
      </c>
      <c r="B142" s="24">
        <v>137</v>
      </c>
      <c r="C142" s="13">
        <f>'DC Cooler Duty'!J144*1000</f>
        <v>3830.4</v>
      </c>
      <c r="D142" s="13">
        <f>'DC Cooler Duty'!L144*1000</f>
        <v>4195.2</v>
      </c>
      <c r="E142" s="13">
        <f>'DC Cooler Duty'!N144*1000</f>
        <v>4560</v>
      </c>
      <c r="F142" s="13">
        <f>'DC Cooler Power '!E144*1000</f>
        <v>684</v>
      </c>
      <c r="G142" s="1">
        <f>'DC Cooler Power '!F144*1000</f>
        <v>657.98113720487675</v>
      </c>
      <c r="H142" s="99">
        <f>'DC Cooler Power '!G144*1000</f>
        <v>645.18806666188743</v>
      </c>
      <c r="I142" s="99"/>
      <c r="J142" s="13">
        <f t="shared" si="9"/>
        <v>4514.3999999999996</v>
      </c>
      <c r="K142" s="13">
        <f t="shared" si="10"/>
        <v>4853.1811372048769</v>
      </c>
      <c r="L142" s="13">
        <f t="shared" si="11"/>
        <v>5205.1880666618872</v>
      </c>
    </row>
    <row r="143" spans="1:12" x14ac:dyDescent="0.2">
      <c r="A143" s="59">
        <v>138</v>
      </c>
      <c r="B143" s="24">
        <v>138</v>
      </c>
      <c r="C143" s="13">
        <f>'DC Cooler Duty'!J145*1000</f>
        <v>3628.8</v>
      </c>
      <c r="D143" s="13">
        <f>'DC Cooler Duty'!L145*1000</f>
        <v>3974.4</v>
      </c>
      <c r="E143" s="13">
        <f>'DC Cooler Duty'!N145*1000</f>
        <v>4320</v>
      </c>
      <c r="F143" s="13">
        <f>'DC Cooler Power '!E145*1000</f>
        <v>648</v>
      </c>
      <c r="G143" s="1">
        <f>'DC Cooler Power '!F145*1000</f>
        <v>623.35055103619902</v>
      </c>
      <c r="H143" s="99">
        <f>'DC Cooler Power '!G145*1000</f>
        <v>611.23079999547247</v>
      </c>
      <c r="I143" s="99"/>
      <c r="J143" s="13">
        <f t="shared" si="9"/>
        <v>4276.8</v>
      </c>
      <c r="K143" s="13">
        <f t="shared" si="10"/>
        <v>4597.7505510361989</v>
      </c>
      <c r="L143" s="13">
        <f t="shared" si="11"/>
        <v>4931.2307999954728</v>
      </c>
    </row>
    <row r="144" spans="1:12" x14ac:dyDescent="0.2">
      <c r="A144" s="59">
        <v>139</v>
      </c>
      <c r="B144" s="24">
        <v>139</v>
      </c>
      <c r="C144" s="13">
        <f>'DC Cooler Duty'!J146*1000</f>
        <v>3527.9999999999995</v>
      </c>
      <c r="D144" s="13">
        <f>'DC Cooler Duty'!L146*1000</f>
        <v>3864</v>
      </c>
      <c r="E144" s="13">
        <f>'DC Cooler Duty'!N146*1000</f>
        <v>4199.9999999999991</v>
      </c>
      <c r="F144" s="13">
        <f>'DC Cooler Power '!E146*1000</f>
        <v>630</v>
      </c>
      <c r="G144" s="1">
        <f>'DC Cooler Power '!F146*1000</f>
        <v>606.03525795186022</v>
      </c>
      <c r="H144" s="99">
        <f>'DC Cooler Power '!G146*1000</f>
        <v>594.25216666226481</v>
      </c>
      <c r="I144" s="99"/>
      <c r="J144" s="13">
        <f t="shared" si="9"/>
        <v>4158</v>
      </c>
      <c r="K144" s="13">
        <f t="shared" si="10"/>
        <v>4470.0352579518603</v>
      </c>
      <c r="L144" s="13">
        <f t="shared" si="11"/>
        <v>4794.2521666622642</v>
      </c>
    </row>
    <row r="145" spans="1:12" x14ac:dyDescent="0.2">
      <c r="A145" s="59">
        <v>140</v>
      </c>
      <c r="B145" s="24">
        <v>140</v>
      </c>
      <c r="C145" s="13">
        <f>'DC Cooler Duty'!J147*1000</f>
        <v>3225.599999999999</v>
      </c>
      <c r="D145" s="13">
        <f>'DC Cooler Duty'!L147*1000</f>
        <v>3532.7999999999993</v>
      </c>
      <c r="E145" s="13">
        <f>'DC Cooler Duty'!N147*1000</f>
        <v>3839.9999999999995</v>
      </c>
      <c r="F145" s="13">
        <f>'DC Cooler Power '!E147*1000</f>
        <v>575.99999999999989</v>
      </c>
      <c r="G145" s="1">
        <f>'DC Cooler Power '!F147*1000</f>
        <v>554.08937869884357</v>
      </c>
      <c r="H145" s="99">
        <f>'DC Cooler Power '!G147*1000</f>
        <v>543.31626666264208</v>
      </c>
      <c r="I145" s="99"/>
      <c r="J145" s="13">
        <f t="shared" si="9"/>
        <v>3801.599999999999</v>
      </c>
      <c r="K145" s="13">
        <f t="shared" si="10"/>
        <v>4086.8893786988428</v>
      </c>
      <c r="L145" s="13">
        <f t="shared" si="11"/>
        <v>4383.3162666626413</v>
      </c>
    </row>
    <row r="146" spans="1:12" x14ac:dyDescent="0.2">
      <c r="A146" s="59">
        <v>141</v>
      </c>
      <c r="B146" s="24">
        <v>141</v>
      </c>
      <c r="C146" s="13">
        <f>'DC Cooler Duty'!J148*1000</f>
        <v>3023.9999999999991</v>
      </c>
      <c r="D146" s="13">
        <f>'DC Cooler Duty'!L148*1000</f>
        <v>3311.9999999999995</v>
      </c>
      <c r="E146" s="13">
        <f>'DC Cooler Duty'!N148*1000</f>
        <v>3599.9999999999986</v>
      </c>
      <c r="F146" s="13">
        <f>'DC Cooler Power '!E148*1000</f>
        <v>539.99999999999989</v>
      </c>
      <c r="G146" s="1">
        <f>'DC Cooler Power '!F148*1000</f>
        <v>519.45879253016585</v>
      </c>
      <c r="H146" s="99">
        <f>'DC Cooler Power '!G148*1000</f>
        <v>509.35899999622683</v>
      </c>
      <c r="I146" s="99"/>
      <c r="J146" s="13">
        <f t="shared" si="9"/>
        <v>3563.9999999999991</v>
      </c>
      <c r="K146" s="13">
        <f t="shared" si="10"/>
        <v>3831.4587925301653</v>
      </c>
      <c r="L146" s="13">
        <f t="shared" si="11"/>
        <v>4109.3589999962251</v>
      </c>
    </row>
    <row r="147" spans="1:12" x14ac:dyDescent="0.2">
      <c r="A147" s="59">
        <v>142</v>
      </c>
      <c r="B147" s="24">
        <v>142</v>
      </c>
      <c r="C147" s="13">
        <f>'DC Cooler Duty'!J149*1000</f>
        <v>2822.3999999999996</v>
      </c>
      <c r="D147" s="13">
        <f>'DC Cooler Duty'!L149*1000</f>
        <v>3091.2</v>
      </c>
      <c r="E147" s="13">
        <f>'DC Cooler Duty'!N149*1000</f>
        <v>3359.9999999999995</v>
      </c>
      <c r="F147" s="13">
        <f>'DC Cooler Power '!E149*1000</f>
        <v>504</v>
      </c>
      <c r="G147" s="1">
        <f>'DC Cooler Power '!F149*1000</f>
        <v>484.82820636148813</v>
      </c>
      <c r="H147" s="99">
        <f>'DC Cooler Power '!G149*1000</f>
        <v>475.4017333298118</v>
      </c>
      <c r="I147" s="99"/>
      <c r="J147" s="13">
        <f t="shared" si="9"/>
        <v>3326.3999999999996</v>
      </c>
      <c r="K147" s="13">
        <f t="shared" si="10"/>
        <v>3576.0282063614877</v>
      </c>
      <c r="L147" s="13">
        <f t="shared" si="11"/>
        <v>3835.4017333298116</v>
      </c>
    </row>
    <row r="148" spans="1:12" x14ac:dyDescent="0.2">
      <c r="A148" s="59">
        <v>143</v>
      </c>
      <c r="B148" s="24">
        <v>143</v>
      </c>
      <c r="C148" s="13">
        <f>'DC Cooler Duty'!J150*1000</f>
        <v>2268</v>
      </c>
      <c r="D148" s="13">
        <f>'DC Cooler Duty'!L150*1000</f>
        <v>2484</v>
      </c>
      <c r="E148" s="13">
        <f>'DC Cooler Duty'!N150*1000</f>
        <v>2700</v>
      </c>
      <c r="F148" s="13">
        <f>'DC Cooler Power '!E150*1000</f>
        <v>404.99999999999994</v>
      </c>
      <c r="G148" s="1">
        <f>'DC Cooler Power '!F150*1000</f>
        <v>389.59409439762436</v>
      </c>
      <c r="H148" s="99">
        <f>'DC Cooler Power '!G150*1000</f>
        <v>382.01924999717028</v>
      </c>
      <c r="I148" s="99"/>
      <c r="J148" s="13">
        <f t="shared" si="9"/>
        <v>2673</v>
      </c>
      <c r="K148" s="13">
        <f t="shared" si="10"/>
        <v>2873.5940943976243</v>
      </c>
      <c r="L148" s="13">
        <f t="shared" si="11"/>
        <v>3082.0192499971704</v>
      </c>
    </row>
    <row r="149" spans="1:12" x14ac:dyDescent="0.2">
      <c r="A149" s="59">
        <v>144</v>
      </c>
      <c r="B149" s="24">
        <v>144</v>
      </c>
      <c r="C149" s="13">
        <f>'DC Cooler Duty'!J151*1000</f>
        <v>2142</v>
      </c>
      <c r="D149" s="13">
        <f>'DC Cooler Duty'!L151*1000</f>
        <v>2346</v>
      </c>
      <c r="E149" s="13">
        <f>'DC Cooler Duty'!N151*1000</f>
        <v>2550</v>
      </c>
      <c r="F149" s="13">
        <f>'DC Cooler Power '!E151*1000</f>
        <v>382.5</v>
      </c>
      <c r="G149" s="1">
        <f>'DC Cooler Power '!F151*1000</f>
        <v>367.94997804220088</v>
      </c>
      <c r="H149" s="99">
        <f>'DC Cooler Power '!G151*1000</f>
        <v>360.79595833066077</v>
      </c>
      <c r="I149" s="99"/>
      <c r="J149" s="13">
        <f t="shared" si="9"/>
        <v>2524.5</v>
      </c>
      <c r="K149" s="13">
        <f t="shared" si="10"/>
        <v>2713.9499780422011</v>
      </c>
      <c r="L149" s="13">
        <f t="shared" si="11"/>
        <v>2910.7959583306606</v>
      </c>
    </row>
    <row r="150" spans="1:12" x14ac:dyDescent="0.2">
      <c r="A150" s="59">
        <v>145</v>
      </c>
      <c r="B150" s="24">
        <v>145</v>
      </c>
      <c r="C150" s="13">
        <f>'DC Cooler Duty'!J152*1000</f>
        <v>2016</v>
      </c>
      <c r="D150" s="13">
        <f>'DC Cooler Duty'!L152*1000</f>
        <v>2208</v>
      </c>
      <c r="E150" s="13">
        <f>'DC Cooler Duty'!N152*1000</f>
        <v>2400</v>
      </c>
      <c r="F150" s="13">
        <f>'DC Cooler Power '!E152*1000</f>
        <v>360.00000000000006</v>
      </c>
      <c r="G150" s="1">
        <f>'DC Cooler Power '!F152*1000</f>
        <v>346.30586168677729</v>
      </c>
      <c r="H150" s="99">
        <f>'DC Cooler Power '!G152*1000</f>
        <v>339.57266666415131</v>
      </c>
      <c r="I150" s="99"/>
      <c r="J150" s="13">
        <f t="shared" si="9"/>
        <v>2376</v>
      </c>
      <c r="K150" s="13">
        <f t="shared" si="10"/>
        <v>2554.3058616867775</v>
      </c>
      <c r="L150" s="13">
        <f t="shared" si="11"/>
        <v>2739.5726666641513</v>
      </c>
    </row>
    <row r="151" spans="1:12" x14ac:dyDescent="0.2">
      <c r="A151" s="59">
        <v>146</v>
      </c>
      <c r="B151" s="24">
        <v>146</v>
      </c>
      <c r="C151" s="13">
        <f>'DC Cooler Duty'!J153*1000</f>
        <v>2016</v>
      </c>
      <c r="D151" s="13">
        <f>'DC Cooler Duty'!L153*1000</f>
        <v>2208</v>
      </c>
      <c r="E151" s="13">
        <f>'DC Cooler Duty'!N153*1000</f>
        <v>2400</v>
      </c>
      <c r="F151" s="13">
        <f>'DC Cooler Power '!E153*1000</f>
        <v>360.00000000000006</v>
      </c>
      <c r="G151" s="1">
        <f>'DC Cooler Power '!F153*1000</f>
        <v>346.30586168677729</v>
      </c>
      <c r="H151" s="99">
        <f>'DC Cooler Power '!G153*1000</f>
        <v>339.57266666415131</v>
      </c>
      <c r="I151" s="99"/>
      <c r="J151" s="13">
        <f t="shared" si="9"/>
        <v>2376</v>
      </c>
      <c r="K151" s="13">
        <f t="shared" si="10"/>
        <v>2554.3058616867775</v>
      </c>
      <c r="L151" s="13">
        <f t="shared" si="11"/>
        <v>2739.5726666641513</v>
      </c>
    </row>
    <row r="152" spans="1:12" x14ac:dyDescent="0.2">
      <c r="A152" s="59">
        <v>147</v>
      </c>
      <c r="B152" s="24">
        <v>147</v>
      </c>
      <c r="C152" s="13">
        <f>'DC Cooler Duty'!J154*1000</f>
        <v>2142.0000000000005</v>
      </c>
      <c r="D152" s="13">
        <f>'DC Cooler Duty'!L154*1000</f>
        <v>2346.0000000000005</v>
      </c>
      <c r="E152" s="13">
        <f>'DC Cooler Duty'!N154*1000</f>
        <v>2550.0000000000005</v>
      </c>
      <c r="F152" s="13">
        <f>'DC Cooler Power '!E154*1000</f>
        <v>382.50000000000006</v>
      </c>
      <c r="G152" s="1">
        <f>'DC Cooler Power '!F154*1000</f>
        <v>367.94997804220094</v>
      </c>
      <c r="H152" s="99">
        <f>'DC Cooler Power '!G154*1000</f>
        <v>360.79595833066088</v>
      </c>
      <c r="I152" s="99"/>
      <c r="J152" s="13">
        <f t="shared" si="9"/>
        <v>2524.5000000000005</v>
      </c>
      <c r="K152" s="13">
        <f t="shared" si="10"/>
        <v>2713.9499780422016</v>
      </c>
      <c r="L152" s="13">
        <f t="shared" si="11"/>
        <v>2910.7959583306615</v>
      </c>
    </row>
    <row r="153" spans="1:12" x14ac:dyDescent="0.2">
      <c r="A153" s="59">
        <v>148</v>
      </c>
      <c r="B153" s="24">
        <v>148</v>
      </c>
      <c r="C153" s="13">
        <f>'DC Cooler Duty'!J155*1000</f>
        <v>2268</v>
      </c>
      <c r="D153" s="13">
        <f>'DC Cooler Duty'!L155*1000</f>
        <v>2484</v>
      </c>
      <c r="E153" s="13">
        <f>'DC Cooler Duty'!N155*1000</f>
        <v>2700</v>
      </c>
      <c r="F153" s="13">
        <f>'DC Cooler Power '!E155*1000</f>
        <v>404.99999999999994</v>
      </c>
      <c r="G153" s="1">
        <f>'DC Cooler Power '!F155*1000</f>
        <v>389.59409439762436</v>
      </c>
      <c r="H153" s="99">
        <f>'DC Cooler Power '!G155*1000</f>
        <v>382.01924999717028</v>
      </c>
      <c r="I153" s="99"/>
      <c r="J153" s="13">
        <f t="shared" si="9"/>
        <v>2673</v>
      </c>
      <c r="K153" s="13">
        <f t="shared" si="10"/>
        <v>2873.5940943976243</v>
      </c>
      <c r="L153" s="13">
        <f t="shared" si="11"/>
        <v>3082.0192499971704</v>
      </c>
    </row>
    <row r="154" spans="1:12" x14ac:dyDescent="0.2">
      <c r="A154" s="59">
        <v>149</v>
      </c>
      <c r="B154" s="24">
        <v>149</v>
      </c>
      <c r="C154" s="13">
        <f>'DC Cooler Duty'!J156*1000</f>
        <v>2393.9999999999995</v>
      </c>
      <c r="D154" s="13">
        <f>'DC Cooler Duty'!L156*1000</f>
        <v>2622</v>
      </c>
      <c r="E154" s="13">
        <f>'DC Cooler Duty'!N156*1000</f>
        <v>2850</v>
      </c>
      <c r="F154" s="13">
        <f>'DC Cooler Power '!E156*1000</f>
        <v>427.5</v>
      </c>
      <c r="G154" s="1">
        <f>'DC Cooler Power '!F156*1000</f>
        <v>411.23821075304795</v>
      </c>
      <c r="H154" s="99">
        <f>'DC Cooler Power '!G156*1000</f>
        <v>403.24254166367973</v>
      </c>
      <c r="I154" s="99"/>
      <c r="J154" s="13">
        <f t="shared" si="9"/>
        <v>2821.4999999999995</v>
      </c>
      <c r="K154" s="13">
        <f t="shared" si="10"/>
        <v>3033.238210753048</v>
      </c>
      <c r="L154" s="13">
        <f t="shared" si="11"/>
        <v>3253.2425416636797</v>
      </c>
    </row>
    <row r="155" spans="1:12" x14ac:dyDescent="0.2">
      <c r="A155" s="59">
        <v>150</v>
      </c>
      <c r="B155" s="24">
        <v>150</v>
      </c>
      <c r="C155" s="13">
        <f>'DC Cooler Duty'!J157*1000</f>
        <v>2519.9999999999995</v>
      </c>
      <c r="D155" s="13">
        <f>'DC Cooler Duty'!L157*1000</f>
        <v>2760</v>
      </c>
      <c r="E155" s="13">
        <f>'DC Cooler Duty'!N157*1000</f>
        <v>3000</v>
      </c>
      <c r="F155" s="13">
        <f>'DC Cooler Power '!E157*1000</f>
        <v>449.99999999999994</v>
      </c>
      <c r="G155" s="1">
        <f>'DC Cooler Power '!F157*1000</f>
        <v>432.88232710847154</v>
      </c>
      <c r="H155" s="99">
        <f>'DC Cooler Power '!G157*1000</f>
        <v>424.46583333018918</v>
      </c>
      <c r="I155" s="99"/>
      <c r="J155" s="13">
        <f t="shared" si="9"/>
        <v>2969.9999999999995</v>
      </c>
      <c r="K155" s="13">
        <f t="shared" si="10"/>
        <v>3192.8823271084716</v>
      </c>
      <c r="L155" s="13">
        <f t="shared" si="11"/>
        <v>3424.4658333301891</v>
      </c>
    </row>
    <row r="156" spans="1:12" x14ac:dyDescent="0.2">
      <c r="A156" s="59">
        <v>151</v>
      </c>
      <c r="B156" s="24">
        <v>151</v>
      </c>
      <c r="C156" s="13">
        <f>'DC Cooler Duty'!J158*1000</f>
        <v>2646</v>
      </c>
      <c r="D156" s="13">
        <f>'DC Cooler Duty'!L158*1000</f>
        <v>2898</v>
      </c>
      <c r="E156" s="13">
        <f>'DC Cooler Duty'!N158*1000</f>
        <v>3150</v>
      </c>
      <c r="F156" s="13">
        <f>'DC Cooler Power '!E158*1000</f>
        <v>472.50000000000006</v>
      </c>
      <c r="G156" s="1">
        <f>'DC Cooler Power '!F158*1000</f>
        <v>454.52644346389513</v>
      </c>
      <c r="H156" s="99">
        <f>'DC Cooler Power '!G158*1000</f>
        <v>445.68912499669858</v>
      </c>
      <c r="I156" s="99"/>
      <c r="J156" s="13">
        <f t="shared" si="9"/>
        <v>3118.5</v>
      </c>
      <c r="K156" s="13">
        <f t="shared" si="10"/>
        <v>3352.5264434638952</v>
      </c>
      <c r="L156" s="13">
        <f t="shared" si="11"/>
        <v>3595.6891249966984</v>
      </c>
    </row>
    <row r="157" spans="1:12" x14ac:dyDescent="0.2">
      <c r="A157" s="59">
        <v>152</v>
      </c>
      <c r="B157" s="24">
        <v>152</v>
      </c>
      <c r="C157" s="13">
        <f>'DC Cooler Duty'!J159*1000</f>
        <v>2772</v>
      </c>
      <c r="D157" s="13">
        <f>'DC Cooler Duty'!L159*1000</f>
        <v>3036</v>
      </c>
      <c r="E157" s="13">
        <f>'DC Cooler Duty'!N159*1000</f>
        <v>3300</v>
      </c>
      <c r="F157" s="13">
        <f>'DC Cooler Power '!E159*1000</f>
        <v>495</v>
      </c>
      <c r="G157" s="1">
        <f>'DC Cooler Power '!F159*1000</f>
        <v>476.17055981931873</v>
      </c>
      <c r="H157" s="99">
        <f>'DC Cooler Power '!G159*1000</f>
        <v>466.91241666320803</v>
      </c>
      <c r="I157" s="99"/>
      <c r="J157" s="13">
        <f t="shared" si="9"/>
        <v>3267</v>
      </c>
      <c r="K157" s="13">
        <f t="shared" si="10"/>
        <v>3512.1705598193189</v>
      </c>
      <c r="L157" s="13">
        <f t="shared" si="11"/>
        <v>3766.9124166632082</v>
      </c>
    </row>
    <row r="158" spans="1:12" x14ac:dyDescent="0.2">
      <c r="A158" s="59">
        <v>153</v>
      </c>
      <c r="B158" s="24">
        <v>153</v>
      </c>
      <c r="C158" s="13">
        <f>'DC Cooler Duty'!J160*1000</f>
        <v>2898</v>
      </c>
      <c r="D158" s="13">
        <f>'DC Cooler Duty'!L160*1000</f>
        <v>3174.0000000000005</v>
      </c>
      <c r="E158" s="13">
        <f>'DC Cooler Duty'!N160*1000</f>
        <v>3450</v>
      </c>
      <c r="F158" s="13">
        <f>'DC Cooler Power '!E160*1000</f>
        <v>517.50000000000011</v>
      </c>
      <c r="G158" s="1">
        <f>'DC Cooler Power '!F160*1000</f>
        <v>497.81467617474232</v>
      </c>
      <c r="H158" s="99">
        <f>'DC Cooler Power '!G160*1000</f>
        <v>488.1357083297176</v>
      </c>
      <c r="I158" s="99"/>
      <c r="J158" s="13">
        <f t="shared" si="9"/>
        <v>3415.5</v>
      </c>
      <c r="K158" s="13">
        <f t="shared" si="10"/>
        <v>3671.814676174743</v>
      </c>
      <c r="L158" s="13">
        <f t="shared" si="11"/>
        <v>3938.1357083297175</v>
      </c>
    </row>
    <row r="159" spans="1:12" x14ac:dyDescent="0.2">
      <c r="A159" s="59">
        <v>154</v>
      </c>
      <c r="B159" s="24">
        <v>154</v>
      </c>
      <c r="C159" s="13">
        <f>'DC Cooler Duty'!J161*1000</f>
        <v>3024</v>
      </c>
      <c r="D159" s="13">
        <f>'DC Cooler Duty'!L161*1000</f>
        <v>3312.0000000000005</v>
      </c>
      <c r="E159" s="13">
        <f>'DC Cooler Duty'!N161*1000</f>
        <v>3600</v>
      </c>
      <c r="F159" s="13">
        <f>'DC Cooler Power '!E161*1000</f>
        <v>540</v>
      </c>
      <c r="G159" s="1">
        <f>'DC Cooler Power '!F161*1000</f>
        <v>519.45879253016597</v>
      </c>
      <c r="H159" s="99">
        <f>'DC Cooler Power '!G161*1000</f>
        <v>509.358999996227</v>
      </c>
      <c r="I159" s="99"/>
      <c r="J159" s="13">
        <f t="shared" si="9"/>
        <v>3564</v>
      </c>
      <c r="K159" s="13">
        <f t="shared" si="10"/>
        <v>3831.4587925301666</v>
      </c>
      <c r="L159" s="13">
        <f t="shared" si="11"/>
        <v>4109.3589999962269</v>
      </c>
    </row>
    <row r="160" spans="1:12" x14ac:dyDescent="0.2">
      <c r="A160" s="59">
        <v>155</v>
      </c>
      <c r="B160" s="24">
        <v>155</v>
      </c>
      <c r="C160" s="13">
        <f>'DC Cooler Duty'!J162*1000</f>
        <v>3150.0000000000005</v>
      </c>
      <c r="D160" s="13">
        <f>'DC Cooler Duty'!L162*1000</f>
        <v>3450.0000000000005</v>
      </c>
      <c r="E160" s="13">
        <f>'DC Cooler Duty'!N162*1000</f>
        <v>3750.0000000000005</v>
      </c>
      <c r="F160" s="13">
        <f>'DC Cooler Power '!E162*1000</f>
        <v>562.50000000000011</v>
      </c>
      <c r="G160" s="1">
        <f>'DC Cooler Power '!F162*1000</f>
        <v>541.1029088855895</v>
      </c>
      <c r="H160" s="99">
        <f>'DC Cooler Power '!G162*1000</f>
        <v>530.58229166273657</v>
      </c>
      <c r="I160" s="99"/>
      <c r="J160" s="13">
        <f t="shared" si="9"/>
        <v>3712.5000000000005</v>
      </c>
      <c r="K160" s="13">
        <f t="shared" si="10"/>
        <v>3991.1029088855898</v>
      </c>
      <c r="L160" s="13">
        <f t="shared" si="11"/>
        <v>4280.5822916627367</v>
      </c>
    </row>
    <row r="161" spans="1:12" x14ac:dyDescent="0.2">
      <c r="A161" s="59">
        <v>156</v>
      </c>
      <c r="B161" s="24">
        <v>156</v>
      </c>
      <c r="C161" s="13">
        <f>'DC Cooler Duty'!J163*1000</f>
        <v>3276.0000000000009</v>
      </c>
      <c r="D161" s="13">
        <f>'DC Cooler Duty'!L163*1000</f>
        <v>3588.0000000000009</v>
      </c>
      <c r="E161" s="13">
        <f>'DC Cooler Duty'!N163*1000</f>
        <v>3900.0000000000009</v>
      </c>
      <c r="F161" s="13">
        <f>'DC Cooler Power '!E163*1000</f>
        <v>585.00000000000023</v>
      </c>
      <c r="G161" s="1">
        <f>'DC Cooler Power '!F163*1000</f>
        <v>562.74702524101315</v>
      </c>
      <c r="H161" s="99">
        <f>'DC Cooler Power '!G163*1000</f>
        <v>551.80558332924602</v>
      </c>
      <c r="I161" s="99"/>
      <c r="J161" s="13">
        <f t="shared" si="9"/>
        <v>3861.0000000000009</v>
      </c>
      <c r="K161" s="13">
        <f t="shared" si="10"/>
        <v>4150.7470252410139</v>
      </c>
      <c r="L161" s="13">
        <f t="shared" si="11"/>
        <v>4451.8055833292474</v>
      </c>
    </row>
    <row r="162" spans="1:12" x14ac:dyDescent="0.2">
      <c r="A162" s="59">
        <v>157</v>
      </c>
      <c r="B162" s="24">
        <v>157</v>
      </c>
      <c r="C162" s="13">
        <f>'DC Cooler Duty'!J164*1000</f>
        <v>3402.0000000000005</v>
      </c>
      <c r="D162" s="13">
        <f>'DC Cooler Duty'!L164*1000</f>
        <v>3726.0000000000009</v>
      </c>
      <c r="E162" s="13">
        <f>'DC Cooler Duty'!N164*1000</f>
        <v>4050.0000000000009</v>
      </c>
      <c r="F162" s="13">
        <f>'DC Cooler Power '!E164*1000</f>
        <v>607.50000000000011</v>
      </c>
      <c r="G162" s="1">
        <f>'DC Cooler Power '!F164*1000</f>
        <v>584.3911415964368</v>
      </c>
      <c r="H162" s="99">
        <f>'DC Cooler Power '!G164*1000</f>
        <v>573.02887499575547</v>
      </c>
      <c r="I162" s="99"/>
      <c r="J162" s="13">
        <f t="shared" si="9"/>
        <v>4009.5000000000005</v>
      </c>
      <c r="K162" s="13">
        <f t="shared" si="10"/>
        <v>4310.3911415964376</v>
      </c>
      <c r="L162" s="13">
        <f t="shared" si="11"/>
        <v>4623.0288749957563</v>
      </c>
    </row>
    <row r="163" spans="1:12" x14ac:dyDescent="0.2">
      <c r="A163" s="59">
        <v>158</v>
      </c>
      <c r="B163" s="24">
        <v>158</v>
      </c>
      <c r="C163" s="13">
        <f>'DC Cooler Duty'!J165*1000</f>
        <v>3528.0000000000009</v>
      </c>
      <c r="D163" s="13">
        <f>'DC Cooler Duty'!L165*1000</f>
        <v>3864.0000000000014</v>
      </c>
      <c r="E163" s="13">
        <f>'DC Cooler Duty'!N165*1000</f>
        <v>4200.0000000000009</v>
      </c>
      <c r="F163" s="13">
        <f>'DC Cooler Power '!E165*1000</f>
        <v>630.00000000000023</v>
      </c>
      <c r="G163" s="1">
        <f>'DC Cooler Power '!F165*1000</f>
        <v>606.03525795186044</v>
      </c>
      <c r="H163" s="99">
        <f>'DC Cooler Power '!G165*1000</f>
        <v>594.25216666226504</v>
      </c>
      <c r="I163" s="99"/>
      <c r="J163" s="13">
        <f t="shared" si="9"/>
        <v>4158.0000000000009</v>
      </c>
      <c r="K163" s="13">
        <f t="shared" si="10"/>
        <v>4470.0352579518621</v>
      </c>
      <c r="L163" s="13">
        <f t="shared" si="11"/>
        <v>4794.2521666622661</v>
      </c>
    </row>
    <row r="164" spans="1:12" x14ac:dyDescent="0.2">
      <c r="A164" s="59">
        <v>159</v>
      </c>
      <c r="B164" s="24">
        <v>159</v>
      </c>
      <c r="C164" s="13">
        <f>'DC Cooler Duty'!J166*1000</f>
        <v>3402</v>
      </c>
      <c r="D164" s="13">
        <f>'DC Cooler Duty'!L166*1000</f>
        <v>3726.0000000000005</v>
      </c>
      <c r="E164" s="13">
        <f>'DC Cooler Duty'!N166*1000</f>
        <v>4050</v>
      </c>
      <c r="F164" s="13">
        <f>'DC Cooler Power '!E166*1000</f>
        <v>607.5</v>
      </c>
      <c r="G164" s="1">
        <f>'DC Cooler Power '!F166*1000</f>
        <v>584.39114159643668</v>
      </c>
      <c r="H164" s="99">
        <f>'DC Cooler Power '!G166*1000</f>
        <v>573.02887499575536</v>
      </c>
      <c r="I164" s="99"/>
      <c r="J164" s="13">
        <f t="shared" si="9"/>
        <v>4009.5</v>
      </c>
      <c r="K164" s="13">
        <f t="shared" si="10"/>
        <v>4310.3911415964376</v>
      </c>
      <c r="L164" s="13">
        <f t="shared" si="11"/>
        <v>4623.0288749957554</v>
      </c>
    </row>
    <row r="165" spans="1:12" x14ac:dyDescent="0.2">
      <c r="A165" s="59">
        <v>160</v>
      </c>
      <c r="B165" s="24">
        <v>160</v>
      </c>
      <c r="C165" s="13">
        <f>'DC Cooler Duty'!J167*1000</f>
        <v>3527.9999999999995</v>
      </c>
      <c r="D165" s="13">
        <f>'DC Cooler Duty'!L167*1000</f>
        <v>3864</v>
      </c>
      <c r="E165" s="13">
        <f>'DC Cooler Duty'!N167*1000</f>
        <v>4199.9999999999991</v>
      </c>
      <c r="F165" s="13">
        <f>'DC Cooler Power '!E167*1000</f>
        <v>630</v>
      </c>
      <c r="G165" s="1">
        <f>'DC Cooler Power '!F167*1000</f>
        <v>606.03525795186022</v>
      </c>
      <c r="H165" s="99">
        <f>'DC Cooler Power '!G167*1000</f>
        <v>594.25216666226481</v>
      </c>
      <c r="I165" s="99"/>
      <c r="J165" s="13">
        <f t="shared" si="9"/>
        <v>4158</v>
      </c>
      <c r="K165" s="13">
        <f t="shared" si="10"/>
        <v>4470.0352579518603</v>
      </c>
      <c r="L165" s="13">
        <f t="shared" si="11"/>
        <v>4794.2521666622642</v>
      </c>
    </row>
    <row r="166" spans="1:12" x14ac:dyDescent="0.2">
      <c r="A166" s="59">
        <v>161</v>
      </c>
      <c r="B166" s="24">
        <v>161</v>
      </c>
      <c r="C166" s="13">
        <f>'DC Cooler Duty'!J168*1000</f>
        <v>4032</v>
      </c>
      <c r="D166" s="13">
        <f>'DC Cooler Duty'!L168*1000</f>
        <v>4416</v>
      </c>
      <c r="E166" s="13">
        <f>'DC Cooler Duty'!N168*1000</f>
        <v>4800</v>
      </c>
      <c r="F166" s="13">
        <f>'DC Cooler Power '!E168*1000</f>
        <v>720.00000000000011</v>
      </c>
      <c r="G166" s="1">
        <f>'DC Cooler Power '!F168*1000</f>
        <v>692.61172337355458</v>
      </c>
      <c r="H166" s="99">
        <f>'DC Cooler Power '!G168*1000</f>
        <v>679.14533332830263</v>
      </c>
      <c r="I166" s="99"/>
      <c r="J166" s="13">
        <f t="shared" si="9"/>
        <v>4752</v>
      </c>
      <c r="K166" s="13">
        <f t="shared" si="10"/>
        <v>5108.6117233735549</v>
      </c>
      <c r="L166" s="13">
        <f t="shared" si="11"/>
        <v>5479.1453333283025</v>
      </c>
    </row>
    <row r="167" spans="1:12" x14ac:dyDescent="0.2">
      <c r="A167" s="59">
        <v>162</v>
      </c>
      <c r="B167" s="24">
        <v>162</v>
      </c>
      <c r="C167" s="13">
        <f>'DC Cooler Duty'!J169*1000</f>
        <v>3905.9999999999995</v>
      </c>
      <c r="D167" s="13">
        <f>'DC Cooler Duty'!L169*1000</f>
        <v>4278</v>
      </c>
      <c r="E167" s="13">
        <f>'DC Cooler Duty'!N169*1000</f>
        <v>4649.9999999999991</v>
      </c>
      <c r="F167" s="13">
        <f>'DC Cooler Power '!E169*1000</f>
        <v>697.5</v>
      </c>
      <c r="G167" s="1">
        <f>'DC Cooler Power '!F169*1000</f>
        <v>670.96760701813082</v>
      </c>
      <c r="H167" s="99">
        <f>'DC Cooler Power '!G169*1000</f>
        <v>657.92204166179317</v>
      </c>
      <c r="I167" s="99"/>
      <c r="J167" s="13">
        <f t="shared" si="9"/>
        <v>4603.5</v>
      </c>
      <c r="K167" s="13">
        <f t="shared" si="10"/>
        <v>4948.9676070181304</v>
      </c>
      <c r="L167" s="13">
        <f t="shared" si="11"/>
        <v>5307.9220416617918</v>
      </c>
    </row>
    <row r="168" spans="1:12" x14ac:dyDescent="0.2">
      <c r="A168" s="59">
        <v>163</v>
      </c>
      <c r="B168" s="24">
        <v>163</v>
      </c>
      <c r="C168" s="13">
        <f>'DC Cooler Duty'!J170*1000</f>
        <v>4157.9999999999991</v>
      </c>
      <c r="D168" s="13">
        <f>'DC Cooler Duty'!L170*1000</f>
        <v>4553.9999999999991</v>
      </c>
      <c r="E168" s="13">
        <f>'DC Cooler Duty'!N170*1000</f>
        <v>4949.9999999999991</v>
      </c>
      <c r="F168" s="13">
        <f>'DC Cooler Power '!E170*1000</f>
        <v>742.49999999999989</v>
      </c>
      <c r="G168" s="1">
        <f>'DC Cooler Power '!F170*1000</f>
        <v>714.255839728978</v>
      </c>
      <c r="H168" s="99">
        <f>'DC Cooler Power '!G170*1000</f>
        <v>700.36862499481197</v>
      </c>
      <c r="I168" s="99"/>
      <c r="J168" s="13">
        <f t="shared" si="9"/>
        <v>4900.4999999999991</v>
      </c>
      <c r="K168" s="13">
        <f t="shared" si="10"/>
        <v>5268.2558397289768</v>
      </c>
      <c r="L168" s="13">
        <f t="shared" si="11"/>
        <v>5650.3686249948114</v>
      </c>
    </row>
    <row r="169" spans="1:12" x14ac:dyDescent="0.2">
      <c r="A169" s="59">
        <v>164</v>
      </c>
      <c r="B169" s="24">
        <v>164</v>
      </c>
      <c r="C169" s="13">
        <f>'DC Cooler Duty'!J171*1000</f>
        <v>3880.7999999999997</v>
      </c>
      <c r="D169" s="13">
        <f>'DC Cooler Duty'!L171*1000</f>
        <v>4250.3999999999996</v>
      </c>
      <c r="E169" s="13">
        <f>'DC Cooler Duty'!N171*1000</f>
        <v>4620</v>
      </c>
      <c r="F169" s="13">
        <f>'DC Cooler Power '!E171*1000</f>
        <v>693.00000000000011</v>
      </c>
      <c r="G169" s="1">
        <f>'DC Cooler Power '!F171*1000</f>
        <v>666.6387837470462</v>
      </c>
      <c r="H169" s="99">
        <f>'DC Cooler Power '!G171*1000</f>
        <v>653.67738332849137</v>
      </c>
      <c r="I169" s="99"/>
      <c r="J169" s="13">
        <f t="shared" si="9"/>
        <v>4573.8</v>
      </c>
      <c r="K169" s="13">
        <f t="shared" si="10"/>
        <v>4917.0387837470462</v>
      </c>
      <c r="L169" s="13">
        <f t="shared" si="11"/>
        <v>5273.6773833284915</v>
      </c>
    </row>
    <row r="170" spans="1:12" x14ac:dyDescent="0.2">
      <c r="A170" s="59">
        <v>165</v>
      </c>
      <c r="B170" s="24">
        <v>165</v>
      </c>
      <c r="C170" s="13">
        <f>'DC Cooler Duty'!J172*1000</f>
        <v>3603.6000000000004</v>
      </c>
      <c r="D170" s="13">
        <f>'DC Cooler Duty'!L172*1000</f>
        <v>3946.8</v>
      </c>
      <c r="E170" s="13">
        <f>'DC Cooler Duty'!N172*1000</f>
        <v>4290</v>
      </c>
      <c r="F170" s="13">
        <f>'DC Cooler Power '!E172*1000</f>
        <v>643.50000000000011</v>
      </c>
      <c r="G170" s="1">
        <f>'DC Cooler Power '!F172*1000</f>
        <v>619.02172776511429</v>
      </c>
      <c r="H170" s="99">
        <f>'DC Cooler Power '!G172*1000</f>
        <v>606.98614166217055</v>
      </c>
      <c r="I170" s="99"/>
      <c r="J170" s="13">
        <f t="shared" si="9"/>
        <v>4247.1000000000004</v>
      </c>
      <c r="K170" s="13">
        <f t="shared" si="10"/>
        <v>4565.8217277651147</v>
      </c>
      <c r="L170" s="13">
        <f t="shared" si="11"/>
        <v>4896.9861416621707</v>
      </c>
    </row>
    <row r="171" spans="1:12" x14ac:dyDescent="0.2">
      <c r="A171" s="59">
        <v>166</v>
      </c>
      <c r="B171" s="24">
        <v>166</v>
      </c>
      <c r="C171" s="13">
        <f>'DC Cooler Duty'!J173*1000</f>
        <v>3326.3999999999996</v>
      </c>
      <c r="D171" s="13">
        <f>'DC Cooler Duty'!L173*1000</f>
        <v>3643.2</v>
      </c>
      <c r="E171" s="13">
        <f>'DC Cooler Duty'!N173*1000</f>
        <v>3959.9999999999995</v>
      </c>
      <c r="F171" s="13">
        <f>'DC Cooler Power '!E173*1000</f>
        <v>594</v>
      </c>
      <c r="G171" s="1">
        <f>'DC Cooler Power '!F173*1000</f>
        <v>571.40467178318249</v>
      </c>
      <c r="H171" s="99">
        <f>'DC Cooler Power '!G173*1000</f>
        <v>560.29489999584973</v>
      </c>
      <c r="I171" s="99"/>
      <c r="J171" s="13">
        <f t="shared" si="9"/>
        <v>3920.3999999999996</v>
      </c>
      <c r="K171" s="13">
        <f t="shared" si="10"/>
        <v>4214.6046717831823</v>
      </c>
      <c r="L171" s="13">
        <f t="shared" si="11"/>
        <v>4520.2948999958489</v>
      </c>
    </row>
    <row r="172" spans="1:12" x14ac:dyDescent="0.2">
      <c r="A172" s="59">
        <v>167</v>
      </c>
      <c r="B172" s="24">
        <v>167</v>
      </c>
      <c r="C172" s="13">
        <f>'DC Cooler Duty'!J174*1000</f>
        <v>3049.2</v>
      </c>
      <c r="D172" s="13">
        <f>'DC Cooler Duty'!L174*1000</f>
        <v>3339.6000000000004</v>
      </c>
      <c r="E172" s="13">
        <f>'DC Cooler Duty'!N174*1000</f>
        <v>3630</v>
      </c>
      <c r="F172" s="13">
        <f>'DC Cooler Power '!E174*1000</f>
        <v>544.5</v>
      </c>
      <c r="G172" s="1">
        <f>'DC Cooler Power '!F174*1000</f>
        <v>523.78761580125069</v>
      </c>
      <c r="H172" s="99">
        <f>'DC Cooler Power '!G174*1000</f>
        <v>513.60365832952891</v>
      </c>
      <c r="I172" s="99"/>
      <c r="J172" s="13">
        <f t="shared" si="9"/>
        <v>3593.7</v>
      </c>
      <c r="K172" s="13">
        <f t="shared" si="10"/>
        <v>3863.3876158012508</v>
      </c>
      <c r="L172" s="13">
        <f t="shared" si="11"/>
        <v>4143.603658329529</v>
      </c>
    </row>
    <row r="173" spans="1:12" s="61" customFormat="1" x14ac:dyDescent="0.2">
      <c r="A173" s="62">
        <v>168</v>
      </c>
      <c r="B173" s="60">
        <v>168</v>
      </c>
      <c r="C173" s="13">
        <f>'DC Cooler Duty'!J175*1000</f>
        <v>2772</v>
      </c>
      <c r="D173" s="13">
        <f>'DC Cooler Duty'!L175*1000</f>
        <v>3036</v>
      </c>
      <c r="E173" s="13">
        <f>'DC Cooler Duty'!N175*1000</f>
        <v>3300</v>
      </c>
      <c r="F173" s="21">
        <f>'DC Cooler Power '!E175*1000</f>
        <v>495</v>
      </c>
      <c r="G173" s="109">
        <f>'DC Cooler Power '!F175*1000</f>
        <v>476.17055981931873</v>
      </c>
      <c r="H173" s="110">
        <f>'DC Cooler Power '!G175*1000</f>
        <v>466.91241666320803</v>
      </c>
      <c r="I173" s="112"/>
      <c r="J173" s="13">
        <f t="shared" si="9"/>
        <v>3267</v>
      </c>
      <c r="K173" s="13">
        <f t="shared" si="10"/>
        <v>3512.1705598193189</v>
      </c>
      <c r="L173" s="13">
        <f t="shared" si="11"/>
        <v>3766.9124166632082</v>
      </c>
    </row>
    <row r="174" spans="1:12" x14ac:dyDescent="0.2">
      <c r="A174" s="59">
        <v>1</v>
      </c>
      <c r="B174" s="24">
        <v>169</v>
      </c>
      <c r="C174" s="13">
        <f>C6</f>
        <v>2142</v>
      </c>
      <c r="D174" s="13">
        <f t="shared" ref="D174:H174" si="12">D6</f>
        <v>2346</v>
      </c>
      <c r="E174" s="13">
        <f t="shared" si="12"/>
        <v>2550</v>
      </c>
      <c r="F174" s="13">
        <f t="shared" si="12"/>
        <v>382.5</v>
      </c>
      <c r="G174" s="1">
        <f t="shared" si="12"/>
        <v>367.94997804220088</v>
      </c>
      <c r="H174" s="99">
        <f t="shared" si="12"/>
        <v>360.79595833066077</v>
      </c>
      <c r="I174" s="99"/>
      <c r="J174" s="13">
        <f t="shared" si="9"/>
        <v>2524.5</v>
      </c>
      <c r="K174" s="13">
        <f t="shared" si="10"/>
        <v>2713.9499780422011</v>
      </c>
      <c r="L174" s="13">
        <f t="shared" si="11"/>
        <v>2910.7959583306606</v>
      </c>
    </row>
    <row r="175" spans="1:12" x14ac:dyDescent="0.2">
      <c r="A175" s="59">
        <v>2</v>
      </c>
      <c r="B175" s="24">
        <v>170</v>
      </c>
      <c r="C175" s="13">
        <f t="shared" ref="C175:C238" si="13">C7</f>
        <v>2016</v>
      </c>
      <c r="D175" s="13">
        <f t="shared" ref="D175:D238" si="14">D7</f>
        <v>2208</v>
      </c>
      <c r="E175" s="13">
        <f t="shared" ref="E175:E238" si="15">E7</f>
        <v>2400</v>
      </c>
      <c r="F175" s="13">
        <f t="shared" ref="F175:G238" si="16">F7</f>
        <v>360.00000000000006</v>
      </c>
      <c r="G175" s="1">
        <f t="shared" si="16"/>
        <v>346.30586168677729</v>
      </c>
      <c r="H175" s="99">
        <f t="shared" ref="H175:H238" si="17">H7</f>
        <v>339.57266666415131</v>
      </c>
      <c r="I175" s="99"/>
      <c r="J175" s="13">
        <f t="shared" si="9"/>
        <v>2376</v>
      </c>
      <c r="K175" s="13">
        <f t="shared" si="10"/>
        <v>2554.3058616867775</v>
      </c>
      <c r="L175" s="13">
        <f t="shared" si="11"/>
        <v>2739.5726666641513</v>
      </c>
    </row>
    <row r="176" spans="1:12" x14ac:dyDescent="0.2">
      <c r="A176" s="59">
        <v>3</v>
      </c>
      <c r="B176" s="24">
        <v>171</v>
      </c>
      <c r="C176" s="13">
        <f t="shared" si="13"/>
        <v>2142</v>
      </c>
      <c r="D176" s="13">
        <f t="shared" si="14"/>
        <v>2346</v>
      </c>
      <c r="E176" s="13">
        <f t="shared" si="15"/>
        <v>2550</v>
      </c>
      <c r="F176" s="13">
        <f t="shared" si="16"/>
        <v>382.5</v>
      </c>
      <c r="G176" s="1">
        <f t="shared" si="16"/>
        <v>367.94997804220088</v>
      </c>
      <c r="H176" s="99">
        <f t="shared" si="17"/>
        <v>360.79595833066077</v>
      </c>
      <c r="I176" s="99"/>
      <c r="J176" s="13">
        <f t="shared" si="9"/>
        <v>2524.5</v>
      </c>
      <c r="K176" s="13">
        <f t="shared" si="10"/>
        <v>2713.9499780422011</v>
      </c>
      <c r="L176" s="13">
        <f t="shared" si="11"/>
        <v>2910.7959583306606</v>
      </c>
    </row>
    <row r="177" spans="1:12" x14ac:dyDescent="0.2">
      <c r="A177" s="59">
        <v>4</v>
      </c>
      <c r="B177" s="24">
        <v>172</v>
      </c>
      <c r="C177" s="13">
        <f t="shared" si="13"/>
        <v>2268</v>
      </c>
      <c r="D177" s="13">
        <f t="shared" si="14"/>
        <v>2484</v>
      </c>
      <c r="E177" s="13">
        <f t="shared" si="15"/>
        <v>2700</v>
      </c>
      <c r="F177" s="13">
        <f t="shared" si="16"/>
        <v>404.99999999999994</v>
      </c>
      <c r="G177" s="1">
        <f t="shared" si="16"/>
        <v>389.59409439762436</v>
      </c>
      <c r="H177" s="99">
        <f t="shared" si="17"/>
        <v>382.01924999717028</v>
      </c>
      <c r="I177" s="99"/>
      <c r="J177" s="13">
        <f t="shared" si="9"/>
        <v>2673</v>
      </c>
      <c r="K177" s="13">
        <f t="shared" si="10"/>
        <v>2873.5940943976243</v>
      </c>
      <c r="L177" s="13">
        <f t="shared" si="11"/>
        <v>3082.0192499971704</v>
      </c>
    </row>
    <row r="178" spans="1:12" x14ac:dyDescent="0.2">
      <c r="A178" s="59">
        <v>5</v>
      </c>
      <c r="B178" s="24">
        <v>173</v>
      </c>
      <c r="C178" s="13">
        <f t="shared" si="13"/>
        <v>2582.9999999999995</v>
      </c>
      <c r="D178" s="13">
        <f t="shared" si="14"/>
        <v>2828.9999999999995</v>
      </c>
      <c r="E178" s="13">
        <f t="shared" si="15"/>
        <v>3074.9999999999995</v>
      </c>
      <c r="F178" s="13">
        <f t="shared" si="16"/>
        <v>461.25</v>
      </c>
      <c r="G178" s="1">
        <f t="shared" si="16"/>
        <v>443.70438528618331</v>
      </c>
      <c r="H178" s="99">
        <f t="shared" si="17"/>
        <v>435.07747916344385</v>
      </c>
      <c r="I178" s="99"/>
      <c r="J178" s="13">
        <f t="shared" si="9"/>
        <v>3044.2499999999995</v>
      </c>
      <c r="K178" s="13">
        <f t="shared" si="10"/>
        <v>3272.704385286183</v>
      </c>
      <c r="L178" s="13">
        <f t="shared" si="11"/>
        <v>3510.0774791634435</v>
      </c>
    </row>
    <row r="179" spans="1:12" x14ac:dyDescent="0.2">
      <c r="A179" s="59">
        <v>6</v>
      </c>
      <c r="B179" s="24">
        <v>174</v>
      </c>
      <c r="C179" s="13">
        <f t="shared" si="13"/>
        <v>2771.9999999999995</v>
      </c>
      <c r="D179" s="13">
        <f t="shared" si="14"/>
        <v>3035.9999999999995</v>
      </c>
      <c r="E179" s="13">
        <f t="shared" si="15"/>
        <v>3299.9999999999995</v>
      </c>
      <c r="F179" s="13">
        <f t="shared" si="16"/>
        <v>494.99999999999994</v>
      </c>
      <c r="G179" s="1">
        <f t="shared" si="16"/>
        <v>476.17055981931867</v>
      </c>
      <c r="H179" s="99">
        <f t="shared" si="17"/>
        <v>466.91241666320798</v>
      </c>
      <c r="I179" s="99"/>
      <c r="J179" s="13">
        <f t="shared" si="9"/>
        <v>3266.9999999999995</v>
      </c>
      <c r="K179" s="13">
        <f t="shared" si="10"/>
        <v>3512.1705598193184</v>
      </c>
      <c r="L179" s="13">
        <f t="shared" si="11"/>
        <v>3766.9124166632073</v>
      </c>
    </row>
    <row r="180" spans="1:12" x14ac:dyDescent="0.2">
      <c r="A180" s="59">
        <v>7</v>
      </c>
      <c r="B180" s="24">
        <v>175</v>
      </c>
      <c r="C180" s="13">
        <f t="shared" si="13"/>
        <v>2960.9999999999995</v>
      </c>
      <c r="D180" s="13">
        <f t="shared" si="14"/>
        <v>3242.9999999999995</v>
      </c>
      <c r="E180" s="13">
        <f t="shared" si="15"/>
        <v>3524.9999999999991</v>
      </c>
      <c r="F180" s="13">
        <f t="shared" si="16"/>
        <v>528.74999999999989</v>
      </c>
      <c r="G180" s="1">
        <f t="shared" si="16"/>
        <v>508.63673435245403</v>
      </c>
      <c r="H180" s="99">
        <f t="shared" si="17"/>
        <v>498.74735416297216</v>
      </c>
      <c r="I180" s="99"/>
      <c r="J180" s="13">
        <f t="shared" si="9"/>
        <v>3489.7499999999995</v>
      </c>
      <c r="K180" s="13">
        <f t="shared" si="10"/>
        <v>3751.6367343524535</v>
      </c>
      <c r="L180" s="13">
        <f t="shared" si="11"/>
        <v>4023.7473541629711</v>
      </c>
    </row>
    <row r="181" spans="1:12" x14ac:dyDescent="0.2">
      <c r="A181" s="59">
        <v>8</v>
      </c>
      <c r="B181" s="24">
        <v>176</v>
      </c>
      <c r="C181" s="13">
        <f t="shared" si="13"/>
        <v>3149.9999999999991</v>
      </c>
      <c r="D181" s="13">
        <f t="shared" si="14"/>
        <v>3449.9999999999986</v>
      </c>
      <c r="E181" s="13">
        <f t="shared" si="15"/>
        <v>3749.9999999999986</v>
      </c>
      <c r="F181" s="13">
        <f t="shared" si="16"/>
        <v>562.49999999999989</v>
      </c>
      <c r="G181" s="1">
        <f t="shared" si="16"/>
        <v>541.10290888558927</v>
      </c>
      <c r="H181" s="99">
        <f t="shared" si="17"/>
        <v>530.58229166273634</v>
      </c>
      <c r="I181" s="99"/>
      <c r="J181" s="13">
        <f t="shared" si="9"/>
        <v>3712.4999999999991</v>
      </c>
      <c r="K181" s="13">
        <f t="shared" si="10"/>
        <v>3991.102908885588</v>
      </c>
      <c r="L181" s="13">
        <f t="shared" si="11"/>
        <v>4280.5822916627349</v>
      </c>
    </row>
    <row r="182" spans="1:12" x14ac:dyDescent="0.2">
      <c r="A182" s="59">
        <v>9</v>
      </c>
      <c r="B182" s="24">
        <v>177</v>
      </c>
      <c r="C182" s="13">
        <f t="shared" si="13"/>
        <v>3338.9999999999991</v>
      </c>
      <c r="D182" s="13">
        <f t="shared" si="14"/>
        <v>3656.9999999999991</v>
      </c>
      <c r="E182" s="13">
        <f t="shared" si="15"/>
        <v>3974.9999999999986</v>
      </c>
      <c r="F182" s="13">
        <f t="shared" si="16"/>
        <v>596.24999999999989</v>
      </c>
      <c r="G182" s="1">
        <f t="shared" si="16"/>
        <v>573.56908341872474</v>
      </c>
      <c r="H182" s="99">
        <f t="shared" si="17"/>
        <v>562.41722916250046</v>
      </c>
      <c r="I182" s="99"/>
      <c r="J182" s="13">
        <f t="shared" si="9"/>
        <v>3935.2499999999991</v>
      </c>
      <c r="K182" s="13">
        <f t="shared" si="10"/>
        <v>4230.5690834187235</v>
      </c>
      <c r="L182" s="13">
        <f t="shared" si="11"/>
        <v>4537.4172291624991</v>
      </c>
    </row>
    <row r="183" spans="1:12" x14ac:dyDescent="0.2">
      <c r="A183" s="59">
        <v>10</v>
      </c>
      <c r="B183" s="24">
        <v>178</v>
      </c>
      <c r="C183" s="13">
        <f t="shared" si="13"/>
        <v>3527.9999999999986</v>
      </c>
      <c r="D183" s="13">
        <f t="shared" si="14"/>
        <v>3863.9999999999991</v>
      </c>
      <c r="E183" s="13">
        <f t="shared" si="15"/>
        <v>4199.9999999999982</v>
      </c>
      <c r="F183" s="13">
        <f t="shared" si="16"/>
        <v>629.99999999999977</v>
      </c>
      <c r="G183" s="1">
        <f t="shared" si="16"/>
        <v>606.0352579518601</v>
      </c>
      <c r="H183" s="99">
        <f t="shared" si="17"/>
        <v>594.2521666622647</v>
      </c>
      <c r="I183" s="99"/>
      <c r="J183" s="13">
        <f t="shared" si="9"/>
        <v>4157.9999999999982</v>
      </c>
      <c r="K183" s="13">
        <f t="shared" si="10"/>
        <v>4470.0352579518594</v>
      </c>
      <c r="L183" s="13">
        <f t="shared" si="11"/>
        <v>4794.2521666622633</v>
      </c>
    </row>
    <row r="184" spans="1:12" x14ac:dyDescent="0.2">
      <c r="A184" s="59">
        <v>11</v>
      </c>
      <c r="B184" s="24">
        <v>179</v>
      </c>
      <c r="C184" s="13">
        <f t="shared" si="13"/>
        <v>3716.9999999999986</v>
      </c>
      <c r="D184" s="13">
        <f t="shared" si="14"/>
        <v>4070.9999999999986</v>
      </c>
      <c r="E184" s="13">
        <f t="shared" si="15"/>
        <v>4424.9999999999991</v>
      </c>
      <c r="F184" s="13">
        <f t="shared" si="16"/>
        <v>663.74999999999989</v>
      </c>
      <c r="G184" s="1">
        <f t="shared" si="16"/>
        <v>638.50143248499535</v>
      </c>
      <c r="H184" s="99">
        <f t="shared" si="17"/>
        <v>626.08710416202882</v>
      </c>
      <c r="I184" s="99"/>
      <c r="J184" s="13">
        <f t="shared" si="9"/>
        <v>4380.7499999999982</v>
      </c>
      <c r="K184" s="13">
        <f t="shared" si="10"/>
        <v>4709.5014324849944</v>
      </c>
      <c r="L184" s="13">
        <f t="shared" si="11"/>
        <v>5051.0871041620276</v>
      </c>
    </row>
    <row r="185" spans="1:12" x14ac:dyDescent="0.2">
      <c r="A185" s="59">
        <v>12</v>
      </c>
      <c r="B185" s="24">
        <v>180</v>
      </c>
      <c r="C185" s="13">
        <f t="shared" si="13"/>
        <v>3905.9999999999986</v>
      </c>
      <c r="D185" s="13">
        <f t="shared" si="14"/>
        <v>4277.9999999999991</v>
      </c>
      <c r="E185" s="13">
        <f t="shared" si="15"/>
        <v>4649.9999999999982</v>
      </c>
      <c r="F185" s="13">
        <f t="shared" si="16"/>
        <v>697.49999999999977</v>
      </c>
      <c r="G185" s="1">
        <f t="shared" si="16"/>
        <v>670.96760701813071</v>
      </c>
      <c r="H185" s="99">
        <f t="shared" si="17"/>
        <v>657.92204166179306</v>
      </c>
      <c r="I185" s="99"/>
      <c r="J185" s="13">
        <f t="shared" si="9"/>
        <v>4603.4999999999982</v>
      </c>
      <c r="K185" s="13">
        <f t="shared" si="10"/>
        <v>4948.9676070181295</v>
      </c>
      <c r="L185" s="13">
        <f t="shared" si="11"/>
        <v>5307.9220416617909</v>
      </c>
    </row>
    <row r="186" spans="1:12" x14ac:dyDescent="0.2">
      <c r="A186" s="59">
        <v>13</v>
      </c>
      <c r="B186" s="24">
        <v>181</v>
      </c>
      <c r="C186" s="13">
        <f t="shared" si="13"/>
        <v>4094.9999999999995</v>
      </c>
      <c r="D186" s="13">
        <f t="shared" si="14"/>
        <v>4485</v>
      </c>
      <c r="E186" s="13">
        <f t="shared" si="15"/>
        <v>4875</v>
      </c>
      <c r="F186" s="13">
        <f t="shared" si="16"/>
        <v>731.25</v>
      </c>
      <c r="G186" s="1">
        <f t="shared" si="16"/>
        <v>703.43378155126629</v>
      </c>
      <c r="H186" s="99">
        <f t="shared" si="17"/>
        <v>689.75697916155741</v>
      </c>
      <c r="I186" s="99"/>
      <c r="J186" s="13">
        <f t="shared" si="9"/>
        <v>4826.25</v>
      </c>
      <c r="K186" s="13">
        <f t="shared" si="10"/>
        <v>5188.4337815512663</v>
      </c>
      <c r="L186" s="13">
        <f t="shared" si="11"/>
        <v>5564.756979161557</v>
      </c>
    </row>
    <row r="187" spans="1:12" x14ac:dyDescent="0.2">
      <c r="A187" s="59">
        <v>14</v>
      </c>
      <c r="B187" s="24">
        <v>182</v>
      </c>
      <c r="C187" s="13">
        <f t="shared" si="13"/>
        <v>4284</v>
      </c>
      <c r="D187" s="13">
        <f t="shared" si="14"/>
        <v>4692</v>
      </c>
      <c r="E187" s="13">
        <f t="shared" si="15"/>
        <v>5100</v>
      </c>
      <c r="F187" s="13">
        <f t="shared" si="16"/>
        <v>765</v>
      </c>
      <c r="G187" s="1">
        <f t="shared" si="16"/>
        <v>735.89995608440177</v>
      </c>
      <c r="H187" s="99">
        <f t="shared" si="17"/>
        <v>721.59191666132153</v>
      </c>
      <c r="I187" s="99"/>
      <c r="J187" s="13">
        <f t="shared" si="9"/>
        <v>5049</v>
      </c>
      <c r="K187" s="13">
        <f t="shared" si="10"/>
        <v>5427.8999560844022</v>
      </c>
      <c r="L187" s="13">
        <f t="shared" si="11"/>
        <v>5821.5919166613212</v>
      </c>
    </row>
    <row r="188" spans="1:12" x14ac:dyDescent="0.2">
      <c r="A188" s="59">
        <v>15</v>
      </c>
      <c r="B188" s="24">
        <v>183</v>
      </c>
      <c r="C188" s="13">
        <f t="shared" si="13"/>
        <v>4157.9999999999991</v>
      </c>
      <c r="D188" s="13">
        <f t="shared" si="14"/>
        <v>4553.9999999999991</v>
      </c>
      <c r="E188" s="13">
        <f t="shared" si="15"/>
        <v>4949.9999999999991</v>
      </c>
      <c r="F188" s="13">
        <f t="shared" si="16"/>
        <v>742.49999999999989</v>
      </c>
      <c r="G188" s="1">
        <f t="shared" si="16"/>
        <v>714.255839728978</v>
      </c>
      <c r="H188" s="99">
        <f t="shared" si="17"/>
        <v>700.36862499481197</v>
      </c>
      <c r="I188" s="99"/>
      <c r="J188" s="13">
        <f t="shared" si="9"/>
        <v>4900.4999999999991</v>
      </c>
      <c r="K188" s="13">
        <f t="shared" si="10"/>
        <v>5268.2558397289768</v>
      </c>
      <c r="L188" s="13">
        <f t="shared" si="11"/>
        <v>5650.3686249948114</v>
      </c>
    </row>
    <row r="189" spans="1:12" x14ac:dyDescent="0.2">
      <c r="A189" s="59">
        <v>16</v>
      </c>
      <c r="B189" s="24">
        <v>184</v>
      </c>
      <c r="C189" s="13">
        <f t="shared" si="13"/>
        <v>4326</v>
      </c>
      <c r="D189" s="13">
        <f t="shared" si="14"/>
        <v>4738</v>
      </c>
      <c r="E189" s="13">
        <f t="shared" si="15"/>
        <v>5149.9999999999991</v>
      </c>
      <c r="F189" s="13">
        <f t="shared" si="16"/>
        <v>772.5</v>
      </c>
      <c r="G189" s="1">
        <f t="shared" si="16"/>
        <v>743.11466153620938</v>
      </c>
      <c r="H189" s="99">
        <f t="shared" si="17"/>
        <v>728.66634721682465</v>
      </c>
      <c r="I189" s="99"/>
      <c r="J189" s="13">
        <f t="shared" si="9"/>
        <v>5098.5</v>
      </c>
      <c r="K189" s="13">
        <f t="shared" si="10"/>
        <v>5481.1146615362095</v>
      </c>
      <c r="L189" s="13">
        <f t="shared" si="11"/>
        <v>5878.6663472168239</v>
      </c>
    </row>
    <row r="190" spans="1:12" x14ac:dyDescent="0.2">
      <c r="A190" s="59">
        <v>17</v>
      </c>
      <c r="B190" s="24">
        <v>185</v>
      </c>
      <c r="C190" s="13">
        <f t="shared" si="13"/>
        <v>4914</v>
      </c>
      <c r="D190" s="13">
        <f t="shared" si="14"/>
        <v>5382</v>
      </c>
      <c r="E190" s="13">
        <f t="shared" si="15"/>
        <v>5850</v>
      </c>
      <c r="F190" s="13">
        <f t="shared" si="16"/>
        <v>877.50000000000011</v>
      </c>
      <c r="G190" s="1">
        <f t="shared" si="16"/>
        <v>844.12053786151955</v>
      </c>
      <c r="H190" s="99">
        <f t="shared" si="17"/>
        <v>827.7083749938688</v>
      </c>
      <c r="I190" s="99"/>
      <c r="J190" s="13">
        <f t="shared" si="9"/>
        <v>5791.5</v>
      </c>
      <c r="K190" s="13">
        <f t="shared" si="10"/>
        <v>6226.1205378615196</v>
      </c>
      <c r="L190" s="13">
        <f t="shared" si="11"/>
        <v>6677.7083749938683</v>
      </c>
    </row>
    <row r="191" spans="1:12" x14ac:dyDescent="0.2">
      <c r="A191" s="59">
        <v>18</v>
      </c>
      <c r="B191" s="24">
        <v>186</v>
      </c>
      <c r="C191" s="13">
        <f t="shared" si="13"/>
        <v>4787.9999999999991</v>
      </c>
      <c r="D191" s="13">
        <f t="shared" si="14"/>
        <v>5244</v>
      </c>
      <c r="E191" s="13">
        <f t="shared" si="15"/>
        <v>5699.9999999999991</v>
      </c>
      <c r="F191" s="13">
        <f t="shared" si="16"/>
        <v>855</v>
      </c>
      <c r="G191" s="1">
        <f t="shared" si="16"/>
        <v>822.4764215060959</v>
      </c>
      <c r="H191" s="99">
        <f t="shared" si="17"/>
        <v>806.48508332735935</v>
      </c>
      <c r="I191" s="99"/>
      <c r="J191" s="13">
        <f t="shared" si="9"/>
        <v>5642.9999999999991</v>
      </c>
      <c r="K191" s="13">
        <f t="shared" si="10"/>
        <v>6066.4764215060959</v>
      </c>
      <c r="L191" s="13">
        <f t="shared" si="11"/>
        <v>6506.4850833273586</v>
      </c>
    </row>
    <row r="192" spans="1:12" x14ac:dyDescent="0.2">
      <c r="A192" s="59">
        <v>19</v>
      </c>
      <c r="B192" s="24">
        <v>187</v>
      </c>
      <c r="C192" s="13">
        <f t="shared" si="13"/>
        <v>5039.9999999999991</v>
      </c>
      <c r="D192" s="13">
        <f t="shared" si="14"/>
        <v>5520</v>
      </c>
      <c r="E192" s="13">
        <f t="shared" si="15"/>
        <v>6000</v>
      </c>
      <c r="F192" s="13">
        <f t="shared" si="16"/>
        <v>899.99999999999989</v>
      </c>
      <c r="G192" s="1">
        <f t="shared" si="16"/>
        <v>865.76465421694309</v>
      </c>
      <c r="H192" s="99">
        <f t="shared" si="17"/>
        <v>848.93166666037837</v>
      </c>
      <c r="I192" s="99"/>
      <c r="J192" s="13">
        <f t="shared" si="9"/>
        <v>5939.9999999999991</v>
      </c>
      <c r="K192" s="13">
        <f t="shared" si="10"/>
        <v>6385.7646542169432</v>
      </c>
      <c r="L192" s="13">
        <f t="shared" si="11"/>
        <v>6848.9316666603781</v>
      </c>
    </row>
    <row r="193" spans="1:12" x14ac:dyDescent="0.2">
      <c r="A193" s="59">
        <v>20</v>
      </c>
      <c r="B193" s="24">
        <v>188</v>
      </c>
      <c r="C193" s="13">
        <f t="shared" si="13"/>
        <v>4787.9999999999991</v>
      </c>
      <c r="D193" s="13">
        <f t="shared" si="14"/>
        <v>5244</v>
      </c>
      <c r="E193" s="13">
        <f t="shared" si="15"/>
        <v>5699.9999999999991</v>
      </c>
      <c r="F193" s="13">
        <f t="shared" si="16"/>
        <v>855</v>
      </c>
      <c r="G193" s="1">
        <f t="shared" si="16"/>
        <v>822.4764215060959</v>
      </c>
      <c r="H193" s="99">
        <f t="shared" si="17"/>
        <v>806.48508332735935</v>
      </c>
      <c r="I193" s="99"/>
      <c r="J193" s="13">
        <f t="shared" si="9"/>
        <v>5642.9999999999991</v>
      </c>
      <c r="K193" s="13">
        <f t="shared" si="10"/>
        <v>6066.4764215060959</v>
      </c>
      <c r="L193" s="13">
        <f t="shared" si="11"/>
        <v>6506.4850833273586</v>
      </c>
    </row>
    <row r="194" spans="1:12" x14ac:dyDescent="0.2">
      <c r="A194" s="59">
        <v>21</v>
      </c>
      <c r="B194" s="24">
        <v>189</v>
      </c>
      <c r="C194" s="13">
        <f t="shared" si="13"/>
        <v>5165.9999999999991</v>
      </c>
      <c r="D194" s="13">
        <f t="shared" si="14"/>
        <v>5657.9999999999991</v>
      </c>
      <c r="E194" s="13">
        <f t="shared" si="15"/>
        <v>6149.9999999999991</v>
      </c>
      <c r="F194" s="13">
        <f t="shared" si="16"/>
        <v>922.5</v>
      </c>
      <c r="G194" s="1">
        <f t="shared" si="16"/>
        <v>887.40877057236662</v>
      </c>
      <c r="H194" s="99">
        <f t="shared" si="17"/>
        <v>870.15495832688771</v>
      </c>
      <c r="I194" s="99"/>
      <c r="J194" s="13">
        <f t="shared" si="9"/>
        <v>6088.4999999999991</v>
      </c>
      <c r="K194" s="13">
        <f t="shared" si="10"/>
        <v>6545.4087705723659</v>
      </c>
      <c r="L194" s="13">
        <f t="shared" si="11"/>
        <v>7020.154958326887</v>
      </c>
    </row>
    <row r="195" spans="1:12" x14ac:dyDescent="0.2">
      <c r="A195" s="59">
        <v>22</v>
      </c>
      <c r="B195" s="24">
        <v>190</v>
      </c>
      <c r="C195" s="13">
        <f t="shared" si="13"/>
        <v>4536</v>
      </c>
      <c r="D195" s="13">
        <f t="shared" si="14"/>
        <v>4968</v>
      </c>
      <c r="E195" s="13">
        <f t="shared" si="15"/>
        <v>5399.9999999999991</v>
      </c>
      <c r="F195" s="13">
        <f t="shared" si="16"/>
        <v>809.99999999999989</v>
      </c>
      <c r="G195" s="1">
        <f t="shared" si="16"/>
        <v>779.18818879524872</v>
      </c>
      <c r="H195" s="99">
        <f t="shared" si="17"/>
        <v>764.03849999434044</v>
      </c>
      <c r="I195" s="99"/>
      <c r="J195" s="13">
        <f t="shared" si="9"/>
        <v>5346</v>
      </c>
      <c r="K195" s="13">
        <f t="shared" si="10"/>
        <v>5747.1881887952486</v>
      </c>
      <c r="L195" s="13">
        <f t="shared" si="11"/>
        <v>6164.0384999943399</v>
      </c>
    </row>
    <row r="196" spans="1:12" x14ac:dyDescent="0.2">
      <c r="A196" s="59">
        <v>23</v>
      </c>
      <c r="B196" s="24">
        <v>191</v>
      </c>
      <c r="C196" s="13">
        <f t="shared" si="13"/>
        <v>3905.9999999999986</v>
      </c>
      <c r="D196" s="13">
        <f t="shared" si="14"/>
        <v>4277.9999999999991</v>
      </c>
      <c r="E196" s="13">
        <f t="shared" si="15"/>
        <v>4649.9999999999982</v>
      </c>
      <c r="F196" s="13">
        <f t="shared" si="16"/>
        <v>697.49999999999977</v>
      </c>
      <c r="G196" s="1">
        <f t="shared" si="16"/>
        <v>670.96760701813071</v>
      </c>
      <c r="H196" s="99">
        <f t="shared" si="17"/>
        <v>657.92204166179306</v>
      </c>
      <c r="I196" s="99"/>
      <c r="J196" s="13">
        <f t="shared" si="9"/>
        <v>4603.4999999999982</v>
      </c>
      <c r="K196" s="13">
        <f t="shared" si="10"/>
        <v>4948.9676070181295</v>
      </c>
      <c r="L196" s="13">
        <f t="shared" si="11"/>
        <v>5307.9220416617909</v>
      </c>
    </row>
    <row r="197" spans="1:12" x14ac:dyDescent="0.2">
      <c r="A197" s="59">
        <v>24</v>
      </c>
      <c r="B197" s="24">
        <v>192</v>
      </c>
      <c r="C197" s="13">
        <f t="shared" si="13"/>
        <v>3275.9999999999991</v>
      </c>
      <c r="D197" s="13">
        <f t="shared" si="14"/>
        <v>3587.9999999999991</v>
      </c>
      <c r="E197" s="13">
        <f t="shared" si="15"/>
        <v>3899.9999999999991</v>
      </c>
      <c r="F197" s="13">
        <f t="shared" si="16"/>
        <v>584.99999999999989</v>
      </c>
      <c r="G197" s="1">
        <f t="shared" si="16"/>
        <v>562.74702524101292</v>
      </c>
      <c r="H197" s="99">
        <f t="shared" si="17"/>
        <v>551.80558332924579</v>
      </c>
      <c r="I197" s="99"/>
      <c r="J197" s="13">
        <f t="shared" si="9"/>
        <v>3860.9999999999991</v>
      </c>
      <c r="K197" s="13">
        <f t="shared" si="10"/>
        <v>4150.7470252410121</v>
      </c>
      <c r="L197" s="13">
        <f t="shared" si="11"/>
        <v>4451.8055833292447</v>
      </c>
    </row>
    <row r="198" spans="1:12" x14ac:dyDescent="0.2">
      <c r="A198" s="59">
        <v>25</v>
      </c>
      <c r="B198" s="24">
        <v>193</v>
      </c>
      <c r="C198" s="13">
        <f t="shared" si="13"/>
        <v>2142</v>
      </c>
      <c r="D198" s="13">
        <f t="shared" si="14"/>
        <v>2346</v>
      </c>
      <c r="E198" s="13">
        <f t="shared" si="15"/>
        <v>2550</v>
      </c>
      <c r="F198" s="13">
        <f t="shared" si="16"/>
        <v>382.5</v>
      </c>
      <c r="G198" s="1">
        <f t="shared" si="16"/>
        <v>367.94997804220088</v>
      </c>
      <c r="H198" s="99">
        <f t="shared" si="17"/>
        <v>360.79595833066077</v>
      </c>
      <c r="I198" s="99"/>
      <c r="J198" s="13">
        <f t="shared" si="9"/>
        <v>2524.5</v>
      </c>
      <c r="K198" s="13">
        <f t="shared" si="10"/>
        <v>2713.9499780422011</v>
      </c>
      <c r="L198" s="13">
        <f t="shared" si="11"/>
        <v>2910.7959583306606</v>
      </c>
    </row>
    <row r="199" spans="1:12" x14ac:dyDescent="0.2">
      <c r="A199" s="59">
        <v>26</v>
      </c>
      <c r="B199" s="24">
        <v>194</v>
      </c>
      <c r="C199" s="13">
        <f t="shared" si="13"/>
        <v>2016</v>
      </c>
      <c r="D199" s="13">
        <f t="shared" si="14"/>
        <v>2208</v>
      </c>
      <c r="E199" s="13">
        <f t="shared" si="15"/>
        <v>2400</v>
      </c>
      <c r="F199" s="13">
        <f t="shared" si="16"/>
        <v>360.00000000000006</v>
      </c>
      <c r="G199" s="1">
        <f t="shared" si="16"/>
        <v>346.30586168677729</v>
      </c>
      <c r="H199" s="99">
        <f t="shared" si="17"/>
        <v>339.57266666415131</v>
      </c>
      <c r="I199" s="99"/>
      <c r="J199" s="13">
        <f t="shared" ref="J199:J262" si="18">C199+F199</f>
        <v>2376</v>
      </c>
      <c r="K199" s="13">
        <f t="shared" ref="K199:K262" si="19">D199+G199</f>
        <v>2554.3058616867775</v>
      </c>
      <c r="L199" s="13">
        <f t="shared" ref="L199:L262" si="20">E199+H199</f>
        <v>2739.5726666641513</v>
      </c>
    </row>
    <row r="200" spans="1:12" x14ac:dyDescent="0.2">
      <c r="A200" s="59">
        <v>27</v>
      </c>
      <c r="B200" s="24">
        <v>195</v>
      </c>
      <c r="C200" s="13">
        <f t="shared" si="13"/>
        <v>2167.1999999999998</v>
      </c>
      <c r="D200" s="13">
        <f t="shared" si="14"/>
        <v>2373.6</v>
      </c>
      <c r="E200" s="13">
        <f t="shared" si="15"/>
        <v>2579.9999999999995</v>
      </c>
      <c r="F200" s="13">
        <f t="shared" si="16"/>
        <v>387</v>
      </c>
      <c r="G200" s="1">
        <f t="shared" si="16"/>
        <v>372.2788013132855</v>
      </c>
      <c r="H200" s="99">
        <f t="shared" si="17"/>
        <v>365.04061666396262</v>
      </c>
      <c r="I200" s="99"/>
      <c r="J200" s="13">
        <f t="shared" si="18"/>
        <v>2554.1999999999998</v>
      </c>
      <c r="K200" s="13">
        <f t="shared" si="19"/>
        <v>2745.8788013132853</v>
      </c>
      <c r="L200" s="13">
        <f t="shared" si="20"/>
        <v>2945.0406166639623</v>
      </c>
    </row>
    <row r="201" spans="1:12" x14ac:dyDescent="0.2">
      <c r="A201" s="59">
        <v>28</v>
      </c>
      <c r="B201" s="24">
        <v>196</v>
      </c>
      <c r="C201" s="13">
        <f t="shared" si="13"/>
        <v>2268</v>
      </c>
      <c r="D201" s="13">
        <f t="shared" si="14"/>
        <v>2484</v>
      </c>
      <c r="E201" s="13">
        <f t="shared" si="15"/>
        <v>2700</v>
      </c>
      <c r="F201" s="13">
        <f t="shared" si="16"/>
        <v>404.99999999999994</v>
      </c>
      <c r="G201" s="1">
        <f t="shared" si="16"/>
        <v>389.59409439762436</v>
      </c>
      <c r="H201" s="99">
        <f t="shared" si="17"/>
        <v>382.01924999717028</v>
      </c>
      <c r="I201" s="99"/>
      <c r="J201" s="13">
        <f t="shared" si="18"/>
        <v>2673</v>
      </c>
      <c r="K201" s="13">
        <f t="shared" si="19"/>
        <v>2873.5940943976243</v>
      </c>
      <c r="L201" s="13">
        <f t="shared" si="20"/>
        <v>3082.0192499971704</v>
      </c>
    </row>
    <row r="202" spans="1:12" x14ac:dyDescent="0.2">
      <c r="A202" s="59">
        <v>29</v>
      </c>
      <c r="B202" s="24">
        <v>197</v>
      </c>
      <c r="C202" s="13">
        <f t="shared" si="13"/>
        <v>2502</v>
      </c>
      <c r="D202" s="13">
        <f t="shared" si="14"/>
        <v>2740.2857142857142</v>
      </c>
      <c r="E202" s="13">
        <f t="shared" si="15"/>
        <v>2978.5714285714284</v>
      </c>
      <c r="F202" s="13">
        <f t="shared" si="16"/>
        <v>446.78571428571428</v>
      </c>
      <c r="G202" s="1">
        <f t="shared" si="16"/>
        <v>429.7903104862682</v>
      </c>
      <c r="H202" s="99">
        <f t="shared" si="17"/>
        <v>421.43393452068784</v>
      </c>
      <c r="I202" s="99"/>
      <c r="J202" s="13">
        <f t="shared" si="18"/>
        <v>2948.7857142857142</v>
      </c>
      <c r="K202" s="13">
        <f t="shared" si="19"/>
        <v>3170.0760247719822</v>
      </c>
      <c r="L202" s="13">
        <f t="shared" si="20"/>
        <v>3400.0053630921161</v>
      </c>
    </row>
    <row r="203" spans="1:12" x14ac:dyDescent="0.2">
      <c r="A203" s="59">
        <v>30</v>
      </c>
      <c r="B203" s="24">
        <v>198</v>
      </c>
      <c r="C203" s="13">
        <f t="shared" si="13"/>
        <v>2664</v>
      </c>
      <c r="D203" s="13">
        <f t="shared" si="14"/>
        <v>2917.7142857142858</v>
      </c>
      <c r="E203" s="13">
        <f t="shared" si="15"/>
        <v>3171.4285714285711</v>
      </c>
      <c r="F203" s="13">
        <f t="shared" si="16"/>
        <v>475.71428571428578</v>
      </c>
      <c r="G203" s="1">
        <f t="shared" si="16"/>
        <v>457.61846008609854</v>
      </c>
      <c r="H203" s="99">
        <f t="shared" si="17"/>
        <v>448.72102380619992</v>
      </c>
      <c r="I203" s="99"/>
      <c r="J203" s="13">
        <f t="shared" si="18"/>
        <v>3139.7142857142858</v>
      </c>
      <c r="K203" s="13">
        <f t="shared" si="19"/>
        <v>3375.3327458003841</v>
      </c>
      <c r="L203" s="13">
        <f t="shared" si="20"/>
        <v>3620.1495952347709</v>
      </c>
    </row>
    <row r="204" spans="1:12" x14ac:dyDescent="0.2">
      <c r="A204" s="59">
        <v>31</v>
      </c>
      <c r="B204" s="24">
        <v>199</v>
      </c>
      <c r="C204" s="13">
        <f t="shared" si="13"/>
        <v>2825.9999999999995</v>
      </c>
      <c r="D204" s="13">
        <f t="shared" si="14"/>
        <v>3095.1428571428573</v>
      </c>
      <c r="E204" s="13">
        <f t="shared" si="15"/>
        <v>3364.2857142857138</v>
      </c>
      <c r="F204" s="13">
        <f t="shared" si="16"/>
        <v>504.64285714285705</v>
      </c>
      <c r="G204" s="1">
        <f t="shared" si="16"/>
        <v>485.44660968592882</v>
      </c>
      <c r="H204" s="99">
        <f t="shared" si="17"/>
        <v>476.00811309171212</v>
      </c>
      <c r="I204" s="99"/>
      <c r="J204" s="13">
        <f t="shared" si="18"/>
        <v>3330.6428571428564</v>
      </c>
      <c r="K204" s="13">
        <f t="shared" si="19"/>
        <v>3580.589466828786</v>
      </c>
      <c r="L204" s="13">
        <f t="shared" si="20"/>
        <v>3840.2938273774257</v>
      </c>
    </row>
    <row r="205" spans="1:12" x14ac:dyDescent="0.2">
      <c r="A205" s="59">
        <v>32</v>
      </c>
      <c r="B205" s="24">
        <v>200</v>
      </c>
      <c r="C205" s="13">
        <f t="shared" si="13"/>
        <v>2988</v>
      </c>
      <c r="D205" s="13">
        <f t="shared" si="14"/>
        <v>3272.5714285714289</v>
      </c>
      <c r="E205" s="13">
        <f t="shared" si="15"/>
        <v>3557.1428571428569</v>
      </c>
      <c r="F205" s="13">
        <f t="shared" si="16"/>
        <v>533.57142857142856</v>
      </c>
      <c r="G205" s="1">
        <f t="shared" si="16"/>
        <v>513.27475928575916</v>
      </c>
      <c r="H205" s="99">
        <f t="shared" si="17"/>
        <v>503.29520237722426</v>
      </c>
      <c r="I205" s="99"/>
      <c r="J205" s="13">
        <f t="shared" si="18"/>
        <v>3521.5714285714284</v>
      </c>
      <c r="K205" s="13">
        <f t="shared" si="19"/>
        <v>3785.8461878571879</v>
      </c>
      <c r="L205" s="13">
        <f t="shared" si="20"/>
        <v>4060.438059520081</v>
      </c>
    </row>
    <row r="206" spans="1:12" x14ac:dyDescent="0.2">
      <c r="A206" s="59">
        <v>33</v>
      </c>
      <c r="B206" s="24">
        <v>201</v>
      </c>
      <c r="C206" s="13">
        <f t="shared" si="13"/>
        <v>3149.9999999999995</v>
      </c>
      <c r="D206" s="13">
        <f t="shared" si="14"/>
        <v>3449.9999999999995</v>
      </c>
      <c r="E206" s="13">
        <f t="shared" si="15"/>
        <v>3749.9999999999995</v>
      </c>
      <c r="F206" s="13">
        <f t="shared" si="16"/>
        <v>562.49999999999989</v>
      </c>
      <c r="G206" s="1">
        <f t="shared" si="16"/>
        <v>541.10290888558939</v>
      </c>
      <c r="H206" s="99">
        <f t="shared" si="17"/>
        <v>530.58229166273645</v>
      </c>
      <c r="I206" s="99"/>
      <c r="J206" s="13">
        <f t="shared" si="18"/>
        <v>3712.4999999999995</v>
      </c>
      <c r="K206" s="13">
        <f t="shared" si="19"/>
        <v>3991.1029088855889</v>
      </c>
      <c r="L206" s="13">
        <f t="shared" si="20"/>
        <v>4280.5822916627358</v>
      </c>
    </row>
    <row r="207" spans="1:12" x14ac:dyDescent="0.2">
      <c r="A207" s="59">
        <v>34</v>
      </c>
      <c r="B207" s="24">
        <v>202</v>
      </c>
      <c r="C207" s="13">
        <f t="shared" si="13"/>
        <v>3312</v>
      </c>
      <c r="D207" s="13">
        <f t="shared" si="14"/>
        <v>3627.4285714285711</v>
      </c>
      <c r="E207" s="13">
        <f t="shared" si="15"/>
        <v>3942.8571428571427</v>
      </c>
      <c r="F207" s="13">
        <f t="shared" si="16"/>
        <v>591.42857142857144</v>
      </c>
      <c r="G207" s="1">
        <f t="shared" si="16"/>
        <v>568.93105848541973</v>
      </c>
      <c r="H207" s="99">
        <f t="shared" si="17"/>
        <v>557.86938094824859</v>
      </c>
      <c r="I207" s="99"/>
      <c r="J207" s="13">
        <f t="shared" si="18"/>
        <v>3903.4285714285716</v>
      </c>
      <c r="K207" s="13">
        <f t="shared" si="19"/>
        <v>4196.3596299139908</v>
      </c>
      <c r="L207" s="13">
        <f t="shared" si="20"/>
        <v>4500.7265238053915</v>
      </c>
    </row>
    <row r="208" spans="1:12" x14ac:dyDescent="0.2">
      <c r="A208" s="59">
        <v>35</v>
      </c>
      <c r="B208" s="24">
        <v>203</v>
      </c>
      <c r="C208" s="13">
        <f t="shared" si="13"/>
        <v>3473.9999999999995</v>
      </c>
      <c r="D208" s="13">
        <f t="shared" si="14"/>
        <v>3804.8571428571427</v>
      </c>
      <c r="E208" s="13">
        <f t="shared" si="15"/>
        <v>4135.7142857142853</v>
      </c>
      <c r="F208" s="13">
        <f t="shared" si="16"/>
        <v>620.35714285714278</v>
      </c>
      <c r="G208" s="1">
        <f t="shared" si="16"/>
        <v>596.75920808525007</v>
      </c>
      <c r="H208" s="99">
        <f t="shared" si="17"/>
        <v>585.15647023376073</v>
      </c>
      <c r="I208" s="99"/>
      <c r="J208" s="13">
        <f t="shared" si="18"/>
        <v>4094.3571428571422</v>
      </c>
      <c r="K208" s="13">
        <f t="shared" si="19"/>
        <v>4401.6163509423932</v>
      </c>
      <c r="L208" s="13">
        <f t="shared" si="20"/>
        <v>4720.8707559480463</v>
      </c>
    </row>
    <row r="209" spans="1:12" x14ac:dyDescent="0.2">
      <c r="A209" s="59">
        <v>36</v>
      </c>
      <c r="B209" s="24">
        <v>204</v>
      </c>
      <c r="C209" s="13">
        <f t="shared" si="13"/>
        <v>3635.9999999999995</v>
      </c>
      <c r="D209" s="13">
        <f t="shared" si="14"/>
        <v>3982.2857142857147</v>
      </c>
      <c r="E209" s="13">
        <f t="shared" si="15"/>
        <v>4328.5714285714284</v>
      </c>
      <c r="F209" s="13">
        <f t="shared" si="16"/>
        <v>649.28571428571422</v>
      </c>
      <c r="G209" s="1">
        <f t="shared" si="16"/>
        <v>624.58735768508041</v>
      </c>
      <c r="H209" s="99">
        <f t="shared" si="17"/>
        <v>612.44355951927287</v>
      </c>
      <c r="I209" s="99"/>
      <c r="J209" s="13">
        <f t="shared" si="18"/>
        <v>4285.2857142857138</v>
      </c>
      <c r="K209" s="13">
        <f t="shared" si="19"/>
        <v>4606.8730719707946</v>
      </c>
      <c r="L209" s="13">
        <f t="shared" si="20"/>
        <v>4941.0149880907011</v>
      </c>
    </row>
    <row r="210" spans="1:12" x14ac:dyDescent="0.2">
      <c r="A210" s="59">
        <v>37</v>
      </c>
      <c r="B210" s="24">
        <v>205</v>
      </c>
      <c r="C210" s="13">
        <f t="shared" si="13"/>
        <v>3797.9999999999991</v>
      </c>
      <c r="D210" s="13">
        <f t="shared" si="14"/>
        <v>4159.7142857142853</v>
      </c>
      <c r="E210" s="13">
        <f t="shared" si="15"/>
        <v>4521.4285714285706</v>
      </c>
      <c r="F210" s="13">
        <f t="shared" si="16"/>
        <v>678.21428571428567</v>
      </c>
      <c r="G210" s="1">
        <f t="shared" si="16"/>
        <v>652.41550728491063</v>
      </c>
      <c r="H210" s="99">
        <f t="shared" si="17"/>
        <v>639.73064880478501</v>
      </c>
      <c r="I210" s="99"/>
      <c r="J210" s="13">
        <f t="shared" si="18"/>
        <v>4476.2142857142844</v>
      </c>
      <c r="K210" s="13">
        <f t="shared" si="19"/>
        <v>4812.1297929991961</v>
      </c>
      <c r="L210" s="13">
        <f t="shared" si="20"/>
        <v>5161.1592202333559</v>
      </c>
    </row>
    <row r="211" spans="1:12" x14ac:dyDescent="0.2">
      <c r="A211" s="59">
        <v>38</v>
      </c>
      <c r="B211" s="24">
        <v>206</v>
      </c>
      <c r="C211" s="13">
        <f t="shared" si="13"/>
        <v>3959.9999999999995</v>
      </c>
      <c r="D211" s="13">
        <f t="shared" si="14"/>
        <v>4337.1428571428569</v>
      </c>
      <c r="E211" s="13">
        <f t="shared" si="15"/>
        <v>4714.2857142857138</v>
      </c>
      <c r="F211" s="13">
        <f t="shared" si="16"/>
        <v>707.14285714285711</v>
      </c>
      <c r="G211" s="1">
        <f t="shared" si="16"/>
        <v>680.24365688474109</v>
      </c>
      <c r="H211" s="99">
        <f t="shared" si="17"/>
        <v>667.01773809029714</v>
      </c>
      <c r="I211" s="99"/>
      <c r="J211" s="13">
        <f t="shared" si="18"/>
        <v>4667.1428571428569</v>
      </c>
      <c r="K211" s="13">
        <f t="shared" si="19"/>
        <v>5017.3865140275975</v>
      </c>
      <c r="L211" s="13">
        <f t="shared" si="20"/>
        <v>5381.3034523760107</v>
      </c>
    </row>
    <row r="212" spans="1:12" x14ac:dyDescent="0.2">
      <c r="A212" s="59">
        <v>39</v>
      </c>
      <c r="B212" s="24">
        <v>207</v>
      </c>
      <c r="C212" s="13">
        <f t="shared" si="13"/>
        <v>4122</v>
      </c>
      <c r="D212" s="13">
        <f t="shared" si="14"/>
        <v>4514.5714285714284</v>
      </c>
      <c r="E212" s="13">
        <f t="shared" si="15"/>
        <v>4907.1428571428569</v>
      </c>
      <c r="F212" s="13">
        <f t="shared" si="16"/>
        <v>736.07142857142856</v>
      </c>
      <c r="G212" s="1">
        <f t="shared" si="16"/>
        <v>708.0718064845712</v>
      </c>
      <c r="H212" s="99">
        <f t="shared" si="17"/>
        <v>694.3048273758094</v>
      </c>
      <c r="I212" s="99"/>
      <c r="J212" s="13">
        <f t="shared" si="18"/>
        <v>4858.0714285714284</v>
      </c>
      <c r="K212" s="13">
        <f t="shared" si="19"/>
        <v>5222.6432350559999</v>
      </c>
      <c r="L212" s="13">
        <f t="shared" si="20"/>
        <v>5601.4476845186664</v>
      </c>
    </row>
    <row r="213" spans="1:12" x14ac:dyDescent="0.2">
      <c r="A213" s="59">
        <v>40</v>
      </c>
      <c r="B213" s="24">
        <v>208</v>
      </c>
      <c r="C213" s="13">
        <f t="shared" si="13"/>
        <v>4284</v>
      </c>
      <c r="D213" s="13">
        <f t="shared" si="14"/>
        <v>4692</v>
      </c>
      <c r="E213" s="13">
        <f t="shared" si="15"/>
        <v>5100</v>
      </c>
      <c r="F213" s="13">
        <f t="shared" si="16"/>
        <v>765</v>
      </c>
      <c r="G213" s="1">
        <f t="shared" si="16"/>
        <v>735.89995608440177</v>
      </c>
      <c r="H213" s="99">
        <f t="shared" si="17"/>
        <v>721.59191666132153</v>
      </c>
      <c r="I213" s="99"/>
      <c r="J213" s="13">
        <f t="shared" si="18"/>
        <v>5049</v>
      </c>
      <c r="K213" s="13">
        <f t="shared" si="19"/>
        <v>5427.8999560844022</v>
      </c>
      <c r="L213" s="13">
        <f t="shared" si="20"/>
        <v>5821.5919166613212</v>
      </c>
    </row>
    <row r="214" spans="1:12" x14ac:dyDescent="0.2">
      <c r="A214" s="59">
        <v>41</v>
      </c>
      <c r="B214" s="24">
        <v>209</v>
      </c>
      <c r="C214" s="13">
        <f t="shared" si="13"/>
        <v>4157.9999999999991</v>
      </c>
      <c r="D214" s="13">
        <f t="shared" si="14"/>
        <v>4553.9999999999991</v>
      </c>
      <c r="E214" s="13">
        <f t="shared" si="15"/>
        <v>4949.9999999999991</v>
      </c>
      <c r="F214" s="13">
        <f t="shared" si="16"/>
        <v>742.49999999999989</v>
      </c>
      <c r="G214" s="1">
        <f t="shared" si="16"/>
        <v>714.255839728978</v>
      </c>
      <c r="H214" s="99">
        <f t="shared" si="17"/>
        <v>700.36862499481197</v>
      </c>
      <c r="I214" s="99"/>
      <c r="J214" s="13">
        <f t="shared" si="18"/>
        <v>4900.4999999999991</v>
      </c>
      <c r="K214" s="13">
        <f t="shared" si="19"/>
        <v>5268.2558397289768</v>
      </c>
      <c r="L214" s="13">
        <f t="shared" si="20"/>
        <v>5650.3686249948114</v>
      </c>
    </row>
    <row r="215" spans="1:12" x14ac:dyDescent="0.2">
      <c r="A215" s="59">
        <v>42</v>
      </c>
      <c r="B215" s="24">
        <v>210</v>
      </c>
      <c r="C215" s="13">
        <f t="shared" si="13"/>
        <v>4410</v>
      </c>
      <c r="D215" s="13">
        <f t="shared" si="14"/>
        <v>4830</v>
      </c>
      <c r="E215" s="13">
        <f t="shared" si="15"/>
        <v>5250</v>
      </c>
      <c r="F215" s="13">
        <f t="shared" si="16"/>
        <v>787.50000000000011</v>
      </c>
      <c r="G215" s="1">
        <f t="shared" si="16"/>
        <v>757.5440724398253</v>
      </c>
      <c r="H215" s="99">
        <f t="shared" si="17"/>
        <v>742.8152083278311</v>
      </c>
      <c r="I215" s="99"/>
      <c r="J215" s="13">
        <f t="shared" si="18"/>
        <v>5197.5</v>
      </c>
      <c r="K215" s="13">
        <f t="shared" si="19"/>
        <v>5587.544072439825</v>
      </c>
      <c r="L215" s="13">
        <f t="shared" si="20"/>
        <v>5992.815208327831</v>
      </c>
    </row>
    <row r="216" spans="1:12" x14ac:dyDescent="0.2">
      <c r="A216" s="59">
        <v>43</v>
      </c>
      <c r="B216" s="24">
        <v>211</v>
      </c>
      <c r="C216" s="13">
        <f t="shared" si="13"/>
        <v>4662</v>
      </c>
      <c r="D216" s="13">
        <f t="shared" si="14"/>
        <v>5106</v>
      </c>
      <c r="E216" s="13">
        <f t="shared" si="15"/>
        <v>5550</v>
      </c>
      <c r="F216" s="13">
        <f t="shared" si="16"/>
        <v>832.5</v>
      </c>
      <c r="G216" s="1">
        <f t="shared" si="16"/>
        <v>800.83230515067237</v>
      </c>
      <c r="H216" s="99">
        <f t="shared" si="17"/>
        <v>785.26179166085001</v>
      </c>
      <c r="I216" s="99"/>
      <c r="J216" s="13">
        <f t="shared" si="18"/>
        <v>5494.5</v>
      </c>
      <c r="K216" s="13">
        <f t="shared" si="19"/>
        <v>5906.8323051506723</v>
      </c>
      <c r="L216" s="13">
        <f t="shared" si="20"/>
        <v>6335.2617916608497</v>
      </c>
    </row>
    <row r="217" spans="1:12" x14ac:dyDescent="0.2">
      <c r="A217" s="59">
        <v>44</v>
      </c>
      <c r="B217" s="24">
        <v>212</v>
      </c>
      <c r="C217" s="13">
        <f t="shared" si="13"/>
        <v>4787.9999999999991</v>
      </c>
      <c r="D217" s="13">
        <f t="shared" si="14"/>
        <v>5244</v>
      </c>
      <c r="E217" s="13">
        <f t="shared" si="15"/>
        <v>5699.9999999999991</v>
      </c>
      <c r="F217" s="13">
        <f t="shared" si="16"/>
        <v>855</v>
      </c>
      <c r="G217" s="1">
        <f t="shared" si="16"/>
        <v>822.4764215060959</v>
      </c>
      <c r="H217" s="99">
        <f t="shared" si="17"/>
        <v>806.48508332735935</v>
      </c>
      <c r="I217" s="99"/>
      <c r="J217" s="13">
        <f t="shared" si="18"/>
        <v>5642.9999999999991</v>
      </c>
      <c r="K217" s="13">
        <f t="shared" si="19"/>
        <v>6066.4764215060959</v>
      </c>
      <c r="L217" s="13">
        <f t="shared" si="20"/>
        <v>6506.4850833273586</v>
      </c>
    </row>
    <row r="218" spans="1:12" x14ac:dyDescent="0.2">
      <c r="A218" s="59">
        <v>45</v>
      </c>
      <c r="B218" s="24">
        <v>213</v>
      </c>
      <c r="C218" s="13">
        <f t="shared" si="13"/>
        <v>5165.9999999999991</v>
      </c>
      <c r="D218" s="13">
        <f t="shared" si="14"/>
        <v>5657.9999999999991</v>
      </c>
      <c r="E218" s="13">
        <f t="shared" si="15"/>
        <v>6149.9999999999991</v>
      </c>
      <c r="F218" s="13">
        <f t="shared" si="16"/>
        <v>922.5</v>
      </c>
      <c r="G218" s="1">
        <f t="shared" si="16"/>
        <v>887.40877057236662</v>
      </c>
      <c r="H218" s="99">
        <f t="shared" si="17"/>
        <v>870.15495832688771</v>
      </c>
      <c r="I218" s="99"/>
      <c r="J218" s="13">
        <f t="shared" si="18"/>
        <v>6088.4999999999991</v>
      </c>
      <c r="K218" s="13">
        <f t="shared" si="19"/>
        <v>6545.4087705723659</v>
      </c>
      <c r="L218" s="13">
        <f t="shared" si="20"/>
        <v>7020.154958326887</v>
      </c>
    </row>
    <row r="219" spans="1:12" x14ac:dyDescent="0.2">
      <c r="A219" s="59">
        <v>46</v>
      </c>
      <c r="B219" s="24">
        <v>214</v>
      </c>
      <c r="C219" s="13">
        <f t="shared" si="13"/>
        <v>4536</v>
      </c>
      <c r="D219" s="13">
        <f t="shared" si="14"/>
        <v>4968</v>
      </c>
      <c r="E219" s="13">
        <f t="shared" si="15"/>
        <v>5399.9999999999991</v>
      </c>
      <c r="F219" s="13">
        <f t="shared" si="16"/>
        <v>809.99999999999989</v>
      </c>
      <c r="G219" s="1">
        <f t="shared" si="16"/>
        <v>779.18818879524872</v>
      </c>
      <c r="H219" s="99">
        <f t="shared" si="17"/>
        <v>764.03849999434044</v>
      </c>
      <c r="I219" s="99"/>
      <c r="J219" s="13">
        <f t="shared" si="18"/>
        <v>5346</v>
      </c>
      <c r="K219" s="13">
        <f t="shared" si="19"/>
        <v>5747.1881887952486</v>
      </c>
      <c r="L219" s="13">
        <f t="shared" si="20"/>
        <v>6164.0384999943399</v>
      </c>
    </row>
    <row r="220" spans="1:12" x14ac:dyDescent="0.2">
      <c r="A220" s="59">
        <v>47</v>
      </c>
      <c r="B220" s="24">
        <v>215</v>
      </c>
      <c r="C220" s="13">
        <f t="shared" si="13"/>
        <v>3905.9999999999986</v>
      </c>
      <c r="D220" s="13">
        <f t="shared" si="14"/>
        <v>4277.9999999999991</v>
      </c>
      <c r="E220" s="13">
        <f t="shared" si="15"/>
        <v>4649.9999999999982</v>
      </c>
      <c r="F220" s="13">
        <f t="shared" si="16"/>
        <v>697.49999999999977</v>
      </c>
      <c r="G220" s="1">
        <f t="shared" si="16"/>
        <v>670.96760701813071</v>
      </c>
      <c r="H220" s="99">
        <f t="shared" si="17"/>
        <v>657.92204166179306</v>
      </c>
      <c r="I220" s="99"/>
      <c r="J220" s="13">
        <f t="shared" si="18"/>
        <v>4603.4999999999982</v>
      </c>
      <c r="K220" s="13">
        <f t="shared" si="19"/>
        <v>4948.9676070181295</v>
      </c>
      <c r="L220" s="13">
        <f t="shared" si="20"/>
        <v>5307.9220416617909</v>
      </c>
    </row>
    <row r="221" spans="1:12" x14ac:dyDescent="0.2">
      <c r="A221" s="59">
        <v>48</v>
      </c>
      <c r="B221" s="24">
        <v>216</v>
      </c>
      <c r="C221" s="13">
        <f t="shared" si="13"/>
        <v>3275.9999999999991</v>
      </c>
      <c r="D221" s="13">
        <f t="shared" si="14"/>
        <v>3587.9999999999991</v>
      </c>
      <c r="E221" s="13">
        <f t="shared" si="15"/>
        <v>3899.9999999999991</v>
      </c>
      <c r="F221" s="13">
        <f t="shared" si="16"/>
        <v>584.99999999999989</v>
      </c>
      <c r="G221" s="1">
        <f t="shared" si="16"/>
        <v>562.74702524101292</v>
      </c>
      <c r="H221" s="99">
        <f t="shared" si="17"/>
        <v>551.80558332924579</v>
      </c>
      <c r="I221" s="99"/>
      <c r="J221" s="13">
        <f t="shared" si="18"/>
        <v>3860.9999999999991</v>
      </c>
      <c r="K221" s="13">
        <f t="shared" si="19"/>
        <v>4150.7470252410121</v>
      </c>
      <c r="L221" s="13">
        <f t="shared" si="20"/>
        <v>4451.8055833292447</v>
      </c>
    </row>
    <row r="222" spans="1:12" x14ac:dyDescent="0.2">
      <c r="A222" s="59">
        <v>49</v>
      </c>
      <c r="B222" s="24">
        <v>217</v>
      </c>
      <c r="C222" s="13">
        <f t="shared" si="13"/>
        <v>2142</v>
      </c>
      <c r="D222" s="13">
        <f t="shared" si="14"/>
        <v>2346</v>
      </c>
      <c r="E222" s="13">
        <f t="shared" si="15"/>
        <v>2550</v>
      </c>
      <c r="F222" s="13">
        <f t="shared" si="16"/>
        <v>382.5</v>
      </c>
      <c r="G222" s="1">
        <f t="shared" si="16"/>
        <v>367.94997804220088</v>
      </c>
      <c r="H222" s="99">
        <f t="shared" si="17"/>
        <v>360.79595833066077</v>
      </c>
      <c r="I222" s="99"/>
      <c r="J222" s="13">
        <f t="shared" si="18"/>
        <v>2524.5</v>
      </c>
      <c r="K222" s="13">
        <f t="shared" si="19"/>
        <v>2713.9499780422011</v>
      </c>
      <c r="L222" s="13">
        <f t="shared" si="20"/>
        <v>2910.7959583306606</v>
      </c>
    </row>
    <row r="223" spans="1:12" x14ac:dyDescent="0.2">
      <c r="A223" s="59">
        <v>50</v>
      </c>
      <c r="B223" s="24">
        <v>218</v>
      </c>
      <c r="C223" s="13">
        <f t="shared" si="13"/>
        <v>2016</v>
      </c>
      <c r="D223" s="13">
        <f t="shared" si="14"/>
        <v>2208</v>
      </c>
      <c r="E223" s="13">
        <f t="shared" si="15"/>
        <v>2400</v>
      </c>
      <c r="F223" s="13">
        <f t="shared" si="16"/>
        <v>360.00000000000006</v>
      </c>
      <c r="G223" s="1">
        <f t="shared" si="16"/>
        <v>346.30586168677729</v>
      </c>
      <c r="H223" s="99">
        <f t="shared" si="17"/>
        <v>339.57266666415131</v>
      </c>
      <c r="I223" s="99"/>
      <c r="J223" s="13">
        <f t="shared" si="18"/>
        <v>2376</v>
      </c>
      <c r="K223" s="13">
        <f t="shared" si="19"/>
        <v>2554.3058616867775</v>
      </c>
      <c r="L223" s="13">
        <f t="shared" si="20"/>
        <v>2739.5726666641513</v>
      </c>
    </row>
    <row r="224" spans="1:12" x14ac:dyDescent="0.2">
      <c r="A224" s="59">
        <v>51</v>
      </c>
      <c r="B224" s="24">
        <v>219</v>
      </c>
      <c r="C224" s="13">
        <f t="shared" si="13"/>
        <v>2142</v>
      </c>
      <c r="D224" s="13">
        <f t="shared" si="14"/>
        <v>2346</v>
      </c>
      <c r="E224" s="13">
        <f t="shared" si="15"/>
        <v>2550</v>
      </c>
      <c r="F224" s="13">
        <f t="shared" si="16"/>
        <v>382.5</v>
      </c>
      <c r="G224" s="1">
        <f t="shared" si="16"/>
        <v>367.94997804220088</v>
      </c>
      <c r="H224" s="99">
        <f t="shared" si="17"/>
        <v>360.79595833066077</v>
      </c>
      <c r="I224" s="99"/>
      <c r="J224" s="13">
        <f t="shared" si="18"/>
        <v>2524.5</v>
      </c>
      <c r="K224" s="13">
        <f t="shared" si="19"/>
        <v>2713.9499780422011</v>
      </c>
      <c r="L224" s="13">
        <f t="shared" si="20"/>
        <v>2910.7959583306606</v>
      </c>
    </row>
    <row r="225" spans="1:12" x14ac:dyDescent="0.2">
      <c r="A225" s="59">
        <v>52</v>
      </c>
      <c r="B225" s="24">
        <v>220</v>
      </c>
      <c r="C225" s="13">
        <f t="shared" si="13"/>
        <v>2268</v>
      </c>
      <c r="D225" s="13">
        <f t="shared" si="14"/>
        <v>2484</v>
      </c>
      <c r="E225" s="13">
        <f t="shared" si="15"/>
        <v>2700</v>
      </c>
      <c r="F225" s="13">
        <f t="shared" si="16"/>
        <v>404.99999999999994</v>
      </c>
      <c r="G225" s="1">
        <f t="shared" si="16"/>
        <v>389.59409439762436</v>
      </c>
      <c r="H225" s="99">
        <f t="shared" si="17"/>
        <v>382.01924999717028</v>
      </c>
      <c r="I225" s="99"/>
      <c r="J225" s="13">
        <f t="shared" si="18"/>
        <v>2673</v>
      </c>
      <c r="K225" s="13">
        <f t="shared" si="19"/>
        <v>2873.5940943976243</v>
      </c>
      <c r="L225" s="13">
        <f t="shared" si="20"/>
        <v>3082.0192499971704</v>
      </c>
    </row>
    <row r="226" spans="1:12" x14ac:dyDescent="0.2">
      <c r="A226" s="59">
        <v>53</v>
      </c>
      <c r="B226" s="24">
        <v>221</v>
      </c>
      <c r="C226" s="13">
        <f t="shared" si="13"/>
        <v>2539.3846153846148</v>
      </c>
      <c r="D226" s="13">
        <f t="shared" si="14"/>
        <v>2781.2307692307691</v>
      </c>
      <c r="E226" s="13">
        <f t="shared" si="15"/>
        <v>3023.0769230769229</v>
      </c>
      <c r="F226" s="13">
        <f t="shared" si="16"/>
        <v>453.4615384615384</v>
      </c>
      <c r="G226" s="1">
        <f t="shared" si="16"/>
        <v>436.21219116315211</v>
      </c>
      <c r="H226" s="99">
        <f t="shared" si="17"/>
        <v>427.73095512503676</v>
      </c>
      <c r="I226" s="99"/>
      <c r="J226" s="13">
        <f t="shared" si="18"/>
        <v>2992.8461538461534</v>
      </c>
      <c r="K226" s="13">
        <f t="shared" si="19"/>
        <v>3217.4429603939211</v>
      </c>
      <c r="L226" s="13">
        <f t="shared" si="20"/>
        <v>3450.8078782019597</v>
      </c>
    </row>
    <row r="227" spans="1:12" x14ac:dyDescent="0.2">
      <c r="A227" s="59">
        <v>54</v>
      </c>
      <c r="B227" s="24">
        <v>222</v>
      </c>
      <c r="C227" s="13">
        <f t="shared" si="13"/>
        <v>2713.8461538461538</v>
      </c>
      <c r="D227" s="13">
        <f t="shared" si="14"/>
        <v>2972.3076923076924</v>
      </c>
      <c r="E227" s="13">
        <f t="shared" si="15"/>
        <v>3230.7692307692305</v>
      </c>
      <c r="F227" s="13">
        <f t="shared" si="16"/>
        <v>484.61538461538464</v>
      </c>
      <c r="G227" s="1">
        <f t="shared" si="16"/>
        <v>466.18096765527707</v>
      </c>
      <c r="H227" s="99">
        <f t="shared" si="17"/>
        <v>457.1170512786652</v>
      </c>
      <c r="I227" s="99"/>
      <c r="J227" s="13">
        <f t="shared" si="18"/>
        <v>3198.4615384615386</v>
      </c>
      <c r="K227" s="13">
        <f t="shared" si="19"/>
        <v>3438.4886599629695</v>
      </c>
      <c r="L227" s="13">
        <f t="shared" si="20"/>
        <v>3687.8862820478957</v>
      </c>
    </row>
    <row r="228" spans="1:12" x14ac:dyDescent="0.2">
      <c r="A228" s="59">
        <v>55</v>
      </c>
      <c r="B228" s="24">
        <v>223</v>
      </c>
      <c r="C228" s="13">
        <f t="shared" si="13"/>
        <v>2888.3076923076919</v>
      </c>
      <c r="D228" s="13">
        <f t="shared" si="14"/>
        <v>3163.3846153846152</v>
      </c>
      <c r="E228" s="13">
        <f t="shared" si="15"/>
        <v>3438.4615384615377</v>
      </c>
      <c r="F228" s="13">
        <f t="shared" si="16"/>
        <v>515.76923076923072</v>
      </c>
      <c r="G228" s="1">
        <f t="shared" si="16"/>
        <v>496.14974414740198</v>
      </c>
      <c r="H228" s="99">
        <f t="shared" si="17"/>
        <v>486.50314743229364</v>
      </c>
      <c r="I228" s="99"/>
      <c r="J228" s="13">
        <f t="shared" si="18"/>
        <v>3404.0769230769229</v>
      </c>
      <c r="K228" s="13">
        <f t="shared" si="19"/>
        <v>3659.5343595320173</v>
      </c>
      <c r="L228" s="13">
        <f t="shared" si="20"/>
        <v>3924.9646858938313</v>
      </c>
    </row>
    <row r="229" spans="1:12" x14ac:dyDescent="0.2">
      <c r="A229" s="59">
        <v>56</v>
      </c>
      <c r="B229" s="24">
        <v>224</v>
      </c>
      <c r="C229" s="13">
        <f t="shared" si="13"/>
        <v>3062.7692307692296</v>
      </c>
      <c r="D229" s="13">
        <f t="shared" si="14"/>
        <v>3354.4615384615377</v>
      </c>
      <c r="E229" s="13">
        <f t="shared" si="15"/>
        <v>3646.1538461538453</v>
      </c>
      <c r="F229" s="13">
        <f t="shared" si="16"/>
        <v>546.92307692307668</v>
      </c>
      <c r="G229" s="1">
        <f t="shared" si="16"/>
        <v>526.11852063952688</v>
      </c>
      <c r="H229" s="99">
        <f t="shared" si="17"/>
        <v>515.88924358592215</v>
      </c>
      <c r="I229" s="99"/>
      <c r="J229" s="13">
        <f t="shared" si="18"/>
        <v>3609.6923076923063</v>
      </c>
      <c r="K229" s="13">
        <f t="shared" si="19"/>
        <v>3880.5800591010648</v>
      </c>
      <c r="L229" s="13">
        <f t="shared" si="20"/>
        <v>4162.0430897397673</v>
      </c>
    </row>
    <row r="230" spans="1:12" x14ac:dyDescent="0.2">
      <c r="A230" s="59">
        <v>57</v>
      </c>
      <c r="B230" s="24">
        <v>225</v>
      </c>
      <c r="C230" s="13">
        <f t="shared" si="13"/>
        <v>3237.2307692307686</v>
      </c>
      <c r="D230" s="13">
        <f t="shared" si="14"/>
        <v>3545.538461538461</v>
      </c>
      <c r="E230" s="13">
        <f t="shared" si="15"/>
        <v>3853.8461538461529</v>
      </c>
      <c r="F230" s="13">
        <f t="shared" si="16"/>
        <v>578.07692307692309</v>
      </c>
      <c r="G230" s="1">
        <f t="shared" si="16"/>
        <v>556.08729713165178</v>
      </c>
      <c r="H230" s="99">
        <f t="shared" si="17"/>
        <v>545.27533973955053</v>
      </c>
      <c r="I230" s="99"/>
      <c r="J230" s="13">
        <f t="shared" si="18"/>
        <v>3815.3076923076915</v>
      </c>
      <c r="K230" s="13">
        <f t="shared" si="19"/>
        <v>4101.6257586701131</v>
      </c>
      <c r="L230" s="13">
        <f t="shared" si="20"/>
        <v>4399.1214935857033</v>
      </c>
    </row>
    <row r="231" spans="1:12" x14ac:dyDescent="0.2">
      <c r="A231" s="59">
        <v>58</v>
      </c>
      <c r="B231" s="24">
        <v>226</v>
      </c>
      <c r="C231" s="13">
        <f t="shared" si="13"/>
        <v>3411.6923076923072</v>
      </c>
      <c r="D231" s="13">
        <f t="shared" si="14"/>
        <v>3736.6153846153838</v>
      </c>
      <c r="E231" s="13">
        <f t="shared" si="15"/>
        <v>4061.5384615384605</v>
      </c>
      <c r="F231" s="13">
        <f t="shared" si="16"/>
        <v>609.23076923076917</v>
      </c>
      <c r="G231" s="1">
        <f t="shared" si="16"/>
        <v>586.0560736237768</v>
      </c>
      <c r="H231" s="99">
        <f t="shared" si="17"/>
        <v>574.66143589317903</v>
      </c>
      <c r="I231" s="99"/>
      <c r="J231" s="13">
        <f t="shared" si="18"/>
        <v>4020.9230769230762</v>
      </c>
      <c r="K231" s="13">
        <f t="shared" si="19"/>
        <v>4322.6714582391605</v>
      </c>
      <c r="L231" s="13">
        <f t="shared" si="20"/>
        <v>4636.1998974316393</v>
      </c>
    </row>
    <row r="232" spans="1:12" x14ac:dyDescent="0.2">
      <c r="A232" s="59">
        <v>59</v>
      </c>
      <c r="B232" s="24">
        <v>227</v>
      </c>
      <c r="C232" s="13">
        <f t="shared" si="13"/>
        <v>3586.1538461538457</v>
      </c>
      <c r="D232" s="13">
        <f t="shared" si="14"/>
        <v>3927.6923076923072</v>
      </c>
      <c r="E232" s="13">
        <f t="shared" si="15"/>
        <v>4269.2307692307686</v>
      </c>
      <c r="F232" s="13">
        <f t="shared" si="16"/>
        <v>640.38461538461536</v>
      </c>
      <c r="G232" s="1">
        <f t="shared" si="16"/>
        <v>616.02485011590181</v>
      </c>
      <c r="H232" s="99">
        <f t="shared" si="17"/>
        <v>604.04753204680753</v>
      </c>
      <c r="I232" s="99"/>
      <c r="J232" s="13">
        <f t="shared" si="18"/>
        <v>4226.538461538461</v>
      </c>
      <c r="K232" s="13">
        <f t="shared" si="19"/>
        <v>4543.7171578082089</v>
      </c>
      <c r="L232" s="13">
        <f t="shared" si="20"/>
        <v>4873.2783012775762</v>
      </c>
    </row>
    <row r="233" spans="1:12" x14ac:dyDescent="0.2">
      <c r="A233" s="59">
        <v>60</v>
      </c>
      <c r="B233" s="24">
        <v>228</v>
      </c>
      <c r="C233" s="13">
        <f t="shared" si="13"/>
        <v>3760.6153846153838</v>
      </c>
      <c r="D233" s="13">
        <f t="shared" si="14"/>
        <v>4118.7692307692305</v>
      </c>
      <c r="E233" s="13">
        <f t="shared" si="15"/>
        <v>4476.9230769230762</v>
      </c>
      <c r="F233" s="13">
        <f t="shared" si="16"/>
        <v>671.53846153846155</v>
      </c>
      <c r="G233" s="1">
        <f t="shared" si="16"/>
        <v>645.99362660802683</v>
      </c>
      <c r="H233" s="99">
        <f t="shared" si="17"/>
        <v>633.43362820043603</v>
      </c>
      <c r="I233" s="99"/>
      <c r="J233" s="13">
        <f t="shared" si="18"/>
        <v>4432.1538461538457</v>
      </c>
      <c r="K233" s="13">
        <f t="shared" si="19"/>
        <v>4764.7628573772572</v>
      </c>
      <c r="L233" s="13">
        <f t="shared" si="20"/>
        <v>5110.3567051235123</v>
      </c>
    </row>
    <row r="234" spans="1:12" x14ac:dyDescent="0.2">
      <c r="A234" s="59">
        <v>61</v>
      </c>
      <c r="B234" s="24">
        <v>229</v>
      </c>
      <c r="C234" s="13">
        <f t="shared" si="13"/>
        <v>3935.076923076922</v>
      </c>
      <c r="D234" s="13">
        <f t="shared" si="14"/>
        <v>4309.8461538461534</v>
      </c>
      <c r="E234" s="13">
        <f t="shared" si="15"/>
        <v>4684.6153846153829</v>
      </c>
      <c r="F234" s="13">
        <f t="shared" si="16"/>
        <v>702.69230769230751</v>
      </c>
      <c r="G234" s="1">
        <f t="shared" si="16"/>
        <v>675.96240310015162</v>
      </c>
      <c r="H234" s="99">
        <f t="shared" si="17"/>
        <v>662.81972435406442</v>
      </c>
      <c r="I234" s="99"/>
      <c r="J234" s="13">
        <f t="shared" si="18"/>
        <v>4637.7692307692296</v>
      </c>
      <c r="K234" s="13">
        <f t="shared" si="19"/>
        <v>4985.8085569463046</v>
      </c>
      <c r="L234" s="13">
        <f t="shared" si="20"/>
        <v>5347.4351089694474</v>
      </c>
    </row>
    <row r="235" spans="1:12" x14ac:dyDescent="0.2">
      <c r="A235" s="59">
        <v>62</v>
      </c>
      <c r="B235" s="24">
        <v>230</v>
      </c>
      <c r="C235" s="13">
        <f t="shared" si="13"/>
        <v>4109.538461538461</v>
      </c>
      <c r="D235" s="13">
        <f t="shared" si="14"/>
        <v>4500.9230769230771</v>
      </c>
      <c r="E235" s="13">
        <f t="shared" si="15"/>
        <v>4892.3076923076915</v>
      </c>
      <c r="F235" s="13">
        <f t="shared" si="16"/>
        <v>733.84615384615381</v>
      </c>
      <c r="G235" s="1">
        <f t="shared" si="16"/>
        <v>705.93117959227675</v>
      </c>
      <c r="H235" s="99">
        <f t="shared" si="17"/>
        <v>692.20582050769303</v>
      </c>
      <c r="I235" s="99"/>
      <c r="J235" s="13">
        <f t="shared" si="18"/>
        <v>4843.3846153846152</v>
      </c>
      <c r="K235" s="13">
        <f t="shared" si="19"/>
        <v>5206.8542565153539</v>
      </c>
      <c r="L235" s="13">
        <f t="shared" si="20"/>
        <v>5584.5135128153843</v>
      </c>
    </row>
    <row r="236" spans="1:12" x14ac:dyDescent="0.2">
      <c r="A236" s="59">
        <v>63</v>
      </c>
      <c r="B236" s="24">
        <v>231</v>
      </c>
      <c r="C236" s="13">
        <f t="shared" si="13"/>
        <v>4284</v>
      </c>
      <c r="D236" s="13">
        <f t="shared" si="14"/>
        <v>4692</v>
      </c>
      <c r="E236" s="13">
        <f t="shared" si="15"/>
        <v>5100</v>
      </c>
      <c r="F236" s="13">
        <f t="shared" si="16"/>
        <v>765</v>
      </c>
      <c r="G236" s="1">
        <f t="shared" si="16"/>
        <v>735.89995608440177</v>
      </c>
      <c r="H236" s="99">
        <f t="shared" si="17"/>
        <v>721.59191666132153</v>
      </c>
      <c r="I236" s="99"/>
      <c r="J236" s="13">
        <f t="shared" si="18"/>
        <v>5049</v>
      </c>
      <c r="K236" s="13">
        <f t="shared" si="19"/>
        <v>5427.8999560844022</v>
      </c>
      <c r="L236" s="13">
        <f t="shared" si="20"/>
        <v>5821.5919166613212</v>
      </c>
    </row>
    <row r="237" spans="1:12" x14ac:dyDescent="0.2">
      <c r="A237" s="59">
        <v>64</v>
      </c>
      <c r="B237" s="24">
        <v>232</v>
      </c>
      <c r="C237" s="13">
        <f t="shared" si="13"/>
        <v>4157.9999999999991</v>
      </c>
      <c r="D237" s="13">
        <f t="shared" si="14"/>
        <v>4553.9999999999991</v>
      </c>
      <c r="E237" s="13">
        <f t="shared" si="15"/>
        <v>4949.9999999999991</v>
      </c>
      <c r="F237" s="13">
        <f t="shared" si="16"/>
        <v>742.49999999999989</v>
      </c>
      <c r="G237" s="1">
        <f t="shared" si="16"/>
        <v>714.255839728978</v>
      </c>
      <c r="H237" s="99">
        <f t="shared" si="17"/>
        <v>700.36862499481197</v>
      </c>
      <c r="I237" s="99"/>
      <c r="J237" s="13">
        <f t="shared" si="18"/>
        <v>4900.4999999999991</v>
      </c>
      <c r="K237" s="13">
        <f t="shared" si="19"/>
        <v>5268.2558397289768</v>
      </c>
      <c r="L237" s="13">
        <f t="shared" si="20"/>
        <v>5650.3686249948114</v>
      </c>
    </row>
    <row r="238" spans="1:12" x14ac:dyDescent="0.2">
      <c r="A238" s="59">
        <v>65</v>
      </c>
      <c r="B238" s="24">
        <v>233</v>
      </c>
      <c r="C238" s="13">
        <f t="shared" si="13"/>
        <v>4384.8</v>
      </c>
      <c r="D238" s="13">
        <f t="shared" si="14"/>
        <v>4802.4000000000005</v>
      </c>
      <c r="E238" s="13">
        <f t="shared" si="15"/>
        <v>5220</v>
      </c>
      <c r="F238" s="13">
        <f t="shared" si="16"/>
        <v>783.00000000000011</v>
      </c>
      <c r="G238" s="1">
        <f t="shared" si="16"/>
        <v>753.21524916874057</v>
      </c>
      <c r="H238" s="99">
        <f t="shared" si="17"/>
        <v>738.57054999452907</v>
      </c>
      <c r="I238" s="99"/>
      <c r="J238" s="13">
        <f t="shared" si="18"/>
        <v>5167.8</v>
      </c>
      <c r="K238" s="13">
        <f t="shared" si="19"/>
        <v>5555.6152491687408</v>
      </c>
      <c r="L238" s="13">
        <f t="shared" si="20"/>
        <v>5958.5705499945288</v>
      </c>
    </row>
    <row r="239" spans="1:12" x14ac:dyDescent="0.2">
      <c r="A239" s="59">
        <v>66</v>
      </c>
      <c r="B239" s="24">
        <v>234</v>
      </c>
      <c r="C239" s="13">
        <f t="shared" ref="C239:C302" si="21">C71</f>
        <v>4611.6000000000004</v>
      </c>
      <c r="D239" s="13">
        <f t="shared" ref="D239:D302" si="22">D71</f>
        <v>5050.8</v>
      </c>
      <c r="E239" s="13">
        <f t="shared" ref="E239:E302" si="23">E71</f>
        <v>5490</v>
      </c>
      <c r="F239" s="13">
        <f t="shared" ref="F239:G302" si="24">F71</f>
        <v>823.50000000000011</v>
      </c>
      <c r="G239" s="1">
        <f t="shared" si="24"/>
        <v>792.17465860850291</v>
      </c>
      <c r="H239" s="99">
        <f t="shared" ref="H239:H302" si="25">H71</f>
        <v>776.77247499424618</v>
      </c>
      <c r="I239" s="99"/>
      <c r="J239" s="13">
        <f t="shared" si="18"/>
        <v>5435.1</v>
      </c>
      <c r="K239" s="13">
        <f t="shared" si="19"/>
        <v>5842.974658608503</v>
      </c>
      <c r="L239" s="13">
        <f t="shared" si="20"/>
        <v>6266.7724749942463</v>
      </c>
    </row>
    <row r="240" spans="1:12" x14ac:dyDescent="0.2">
      <c r="A240" s="59">
        <v>67</v>
      </c>
      <c r="B240" s="24">
        <v>235</v>
      </c>
      <c r="C240" s="13">
        <f t="shared" si="21"/>
        <v>5039.9999999999991</v>
      </c>
      <c r="D240" s="13">
        <f t="shared" si="22"/>
        <v>5520</v>
      </c>
      <c r="E240" s="13">
        <f t="shared" si="23"/>
        <v>6000</v>
      </c>
      <c r="F240" s="13">
        <f t="shared" si="24"/>
        <v>899.99999999999989</v>
      </c>
      <c r="G240" s="1">
        <f t="shared" si="24"/>
        <v>865.76465421694309</v>
      </c>
      <c r="H240" s="99">
        <f t="shared" si="25"/>
        <v>848.93166666037837</v>
      </c>
      <c r="I240" s="99"/>
      <c r="J240" s="13">
        <f t="shared" si="18"/>
        <v>5939.9999999999991</v>
      </c>
      <c r="K240" s="13">
        <f t="shared" si="19"/>
        <v>6385.7646542169432</v>
      </c>
      <c r="L240" s="13">
        <f t="shared" si="20"/>
        <v>6848.9316666603781</v>
      </c>
    </row>
    <row r="241" spans="1:12" x14ac:dyDescent="0.2">
      <c r="A241" s="59">
        <v>68</v>
      </c>
      <c r="B241" s="24">
        <v>236</v>
      </c>
      <c r="C241" s="13">
        <f t="shared" si="21"/>
        <v>5039.9999999999991</v>
      </c>
      <c r="D241" s="13">
        <f t="shared" si="22"/>
        <v>5520</v>
      </c>
      <c r="E241" s="13">
        <f t="shared" si="23"/>
        <v>6000</v>
      </c>
      <c r="F241" s="13">
        <f t="shared" si="24"/>
        <v>899.99999999999989</v>
      </c>
      <c r="G241" s="1">
        <f t="shared" si="24"/>
        <v>865.76465421694309</v>
      </c>
      <c r="H241" s="99">
        <f t="shared" si="25"/>
        <v>848.93166666037837</v>
      </c>
      <c r="I241" s="99"/>
      <c r="J241" s="13">
        <f t="shared" si="18"/>
        <v>5939.9999999999991</v>
      </c>
      <c r="K241" s="13">
        <f t="shared" si="19"/>
        <v>6385.7646542169432</v>
      </c>
      <c r="L241" s="13">
        <f t="shared" si="20"/>
        <v>6848.9316666603781</v>
      </c>
    </row>
    <row r="242" spans="1:12" x14ac:dyDescent="0.2">
      <c r="A242" s="59">
        <v>69</v>
      </c>
      <c r="B242" s="24">
        <v>237</v>
      </c>
      <c r="C242" s="13">
        <f t="shared" si="21"/>
        <v>5292</v>
      </c>
      <c r="D242" s="13">
        <f t="shared" si="22"/>
        <v>5796</v>
      </c>
      <c r="E242" s="13">
        <f t="shared" si="23"/>
        <v>6300</v>
      </c>
      <c r="F242" s="13">
        <f t="shared" si="24"/>
        <v>945.00000000000011</v>
      </c>
      <c r="G242" s="1">
        <f t="shared" si="24"/>
        <v>909.05288692779027</v>
      </c>
      <c r="H242" s="99">
        <f t="shared" si="25"/>
        <v>891.37824999339716</v>
      </c>
      <c r="I242" s="99"/>
      <c r="J242" s="13">
        <f t="shared" si="18"/>
        <v>6237</v>
      </c>
      <c r="K242" s="13">
        <f t="shared" si="19"/>
        <v>6705.0528869277905</v>
      </c>
      <c r="L242" s="13">
        <f t="shared" si="20"/>
        <v>7191.3782499933968</v>
      </c>
    </row>
    <row r="243" spans="1:12" x14ac:dyDescent="0.2">
      <c r="A243" s="59">
        <v>70</v>
      </c>
      <c r="B243" s="24">
        <v>238</v>
      </c>
      <c r="C243" s="13">
        <f t="shared" si="21"/>
        <v>4636.8</v>
      </c>
      <c r="D243" s="13">
        <f t="shared" si="22"/>
        <v>5078.4000000000005</v>
      </c>
      <c r="E243" s="13">
        <f t="shared" si="23"/>
        <v>5520</v>
      </c>
      <c r="F243" s="13">
        <f t="shared" si="24"/>
        <v>828.00000000000011</v>
      </c>
      <c r="G243" s="1">
        <f t="shared" si="24"/>
        <v>796.50348187958775</v>
      </c>
      <c r="H243" s="99">
        <f t="shared" si="25"/>
        <v>781.01713332754809</v>
      </c>
      <c r="I243" s="99"/>
      <c r="J243" s="13">
        <f t="shared" si="18"/>
        <v>5464.8</v>
      </c>
      <c r="K243" s="13">
        <f t="shared" si="19"/>
        <v>5874.9034818795881</v>
      </c>
      <c r="L243" s="13">
        <f t="shared" si="20"/>
        <v>6301.0171333275484</v>
      </c>
    </row>
    <row r="244" spans="1:12" x14ac:dyDescent="0.2">
      <c r="A244" s="59">
        <v>71</v>
      </c>
      <c r="B244" s="24">
        <v>239</v>
      </c>
      <c r="C244" s="13">
        <f t="shared" si="21"/>
        <v>3981.6</v>
      </c>
      <c r="D244" s="13">
        <f t="shared" si="22"/>
        <v>4360.8</v>
      </c>
      <c r="E244" s="13">
        <f t="shared" si="23"/>
        <v>4740</v>
      </c>
      <c r="F244" s="13">
        <f t="shared" si="24"/>
        <v>711</v>
      </c>
      <c r="G244" s="1">
        <f t="shared" si="24"/>
        <v>683.95407683138512</v>
      </c>
      <c r="H244" s="99">
        <f t="shared" si="25"/>
        <v>670.65601666169891</v>
      </c>
      <c r="I244" s="99"/>
      <c r="J244" s="13">
        <f t="shared" si="18"/>
        <v>4692.6000000000004</v>
      </c>
      <c r="K244" s="13">
        <f t="shared" si="19"/>
        <v>5044.7540768313856</v>
      </c>
      <c r="L244" s="13">
        <f t="shared" si="20"/>
        <v>5410.6560166616991</v>
      </c>
    </row>
    <row r="245" spans="1:12" x14ac:dyDescent="0.2">
      <c r="A245" s="59">
        <v>72</v>
      </c>
      <c r="B245" s="24">
        <v>240</v>
      </c>
      <c r="C245" s="13">
        <f t="shared" si="21"/>
        <v>3326.3999999999996</v>
      </c>
      <c r="D245" s="13">
        <f t="shared" si="22"/>
        <v>3643.2</v>
      </c>
      <c r="E245" s="13">
        <f t="shared" si="23"/>
        <v>3959.9999999999995</v>
      </c>
      <c r="F245" s="13">
        <f t="shared" si="24"/>
        <v>594</v>
      </c>
      <c r="G245" s="1">
        <f t="shared" si="24"/>
        <v>571.40467178318249</v>
      </c>
      <c r="H245" s="99">
        <f t="shared" si="25"/>
        <v>560.29489999584973</v>
      </c>
      <c r="I245" s="99"/>
      <c r="J245" s="13">
        <f t="shared" si="18"/>
        <v>3920.3999999999996</v>
      </c>
      <c r="K245" s="13">
        <f t="shared" si="19"/>
        <v>4214.6046717831823</v>
      </c>
      <c r="L245" s="13">
        <f t="shared" si="20"/>
        <v>4520.2948999958489</v>
      </c>
    </row>
    <row r="246" spans="1:12" x14ac:dyDescent="0.2">
      <c r="A246" s="59">
        <v>73</v>
      </c>
      <c r="B246" s="24">
        <v>241</v>
      </c>
      <c r="C246" s="13">
        <f t="shared" si="21"/>
        <v>2142</v>
      </c>
      <c r="D246" s="13">
        <f t="shared" si="22"/>
        <v>2346</v>
      </c>
      <c r="E246" s="13">
        <f t="shared" si="23"/>
        <v>2550</v>
      </c>
      <c r="F246" s="13">
        <f t="shared" si="24"/>
        <v>382.5</v>
      </c>
      <c r="G246" s="1">
        <f t="shared" si="24"/>
        <v>367.94997804220088</v>
      </c>
      <c r="H246" s="99">
        <f t="shared" si="25"/>
        <v>360.79595833066077</v>
      </c>
      <c r="I246" s="99"/>
      <c r="J246" s="13">
        <f t="shared" si="18"/>
        <v>2524.5</v>
      </c>
      <c r="K246" s="13">
        <f t="shared" si="19"/>
        <v>2713.9499780422011</v>
      </c>
      <c r="L246" s="13">
        <f t="shared" si="20"/>
        <v>2910.7959583306606</v>
      </c>
    </row>
    <row r="247" spans="1:12" x14ac:dyDescent="0.2">
      <c r="A247" s="59">
        <v>74</v>
      </c>
      <c r="B247" s="24">
        <v>242</v>
      </c>
      <c r="C247" s="13">
        <f t="shared" si="21"/>
        <v>2016</v>
      </c>
      <c r="D247" s="13">
        <f t="shared" si="22"/>
        <v>2208</v>
      </c>
      <c r="E247" s="13">
        <f t="shared" si="23"/>
        <v>2400</v>
      </c>
      <c r="F247" s="13">
        <f t="shared" si="24"/>
        <v>360.00000000000006</v>
      </c>
      <c r="G247" s="1">
        <f t="shared" si="24"/>
        <v>346.30586168677729</v>
      </c>
      <c r="H247" s="99">
        <f t="shared" si="25"/>
        <v>339.57266666415131</v>
      </c>
      <c r="I247" s="99"/>
      <c r="J247" s="13">
        <f t="shared" si="18"/>
        <v>2376</v>
      </c>
      <c r="K247" s="13">
        <f t="shared" si="19"/>
        <v>2554.3058616867775</v>
      </c>
      <c r="L247" s="13">
        <f t="shared" si="20"/>
        <v>2739.5726666641513</v>
      </c>
    </row>
    <row r="248" spans="1:12" x14ac:dyDescent="0.2">
      <c r="A248" s="59">
        <v>75</v>
      </c>
      <c r="B248" s="24">
        <v>243</v>
      </c>
      <c r="C248" s="13">
        <f t="shared" si="21"/>
        <v>2142</v>
      </c>
      <c r="D248" s="13">
        <f t="shared" si="22"/>
        <v>2346</v>
      </c>
      <c r="E248" s="13">
        <f t="shared" si="23"/>
        <v>2550</v>
      </c>
      <c r="F248" s="13">
        <f t="shared" si="24"/>
        <v>382.5</v>
      </c>
      <c r="G248" s="1">
        <f t="shared" si="24"/>
        <v>367.94997804220088</v>
      </c>
      <c r="H248" s="99">
        <f t="shared" si="25"/>
        <v>360.79595833066077</v>
      </c>
      <c r="I248" s="99"/>
      <c r="J248" s="13">
        <f t="shared" si="18"/>
        <v>2524.5</v>
      </c>
      <c r="K248" s="13">
        <f t="shared" si="19"/>
        <v>2713.9499780422011</v>
      </c>
      <c r="L248" s="13">
        <f t="shared" si="20"/>
        <v>2910.7959583306606</v>
      </c>
    </row>
    <row r="249" spans="1:12" x14ac:dyDescent="0.2">
      <c r="A249" s="59">
        <v>76</v>
      </c>
      <c r="B249" s="24">
        <v>244</v>
      </c>
      <c r="C249" s="13">
        <f t="shared" si="21"/>
        <v>2268</v>
      </c>
      <c r="D249" s="13">
        <f t="shared" si="22"/>
        <v>2484</v>
      </c>
      <c r="E249" s="13">
        <f t="shared" si="23"/>
        <v>2700</v>
      </c>
      <c r="F249" s="13">
        <f t="shared" si="24"/>
        <v>404.99999999999994</v>
      </c>
      <c r="G249" s="1">
        <f t="shared" si="24"/>
        <v>389.59409439762436</v>
      </c>
      <c r="H249" s="99">
        <f t="shared" si="25"/>
        <v>382.01924999717028</v>
      </c>
      <c r="I249" s="99"/>
      <c r="J249" s="13">
        <f t="shared" si="18"/>
        <v>2673</v>
      </c>
      <c r="K249" s="13">
        <f t="shared" si="19"/>
        <v>2873.5940943976243</v>
      </c>
      <c r="L249" s="13">
        <f t="shared" si="20"/>
        <v>3082.0192499971704</v>
      </c>
    </row>
    <row r="250" spans="1:12" x14ac:dyDescent="0.2">
      <c r="A250" s="59">
        <v>77</v>
      </c>
      <c r="B250" s="24">
        <v>245</v>
      </c>
      <c r="C250" s="13">
        <f t="shared" si="21"/>
        <v>2519.9999999999995</v>
      </c>
      <c r="D250" s="13">
        <f t="shared" si="22"/>
        <v>2760</v>
      </c>
      <c r="E250" s="13">
        <f t="shared" si="23"/>
        <v>3000</v>
      </c>
      <c r="F250" s="13">
        <f t="shared" si="24"/>
        <v>449.99999999999994</v>
      </c>
      <c r="G250" s="1">
        <f t="shared" si="24"/>
        <v>432.88232710847154</v>
      </c>
      <c r="H250" s="99">
        <f t="shared" si="25"/>
        <v>424.46583333018918</v>
      </c>
      <c r="I250" s="99"/>
      <c r="J250" s="13">
        <f t="shared" si="18"/>
        <v>2969.9999999999995</v>
      </c>
      <c r="K250" s="13">
        <f t="shared" si="19"/>
        <v>3192.8823271084716</v>
      </c>
      <c r="L250" s="13">
        <f t="shared" si="20"/>
        <v>3424.4658333301891</v>
      </c>
    </row>
    <row r="251" spans="1:12" x14ac:dyDescent="0.2">
      <c r="A251" s="59">
        <v>78</v>
      </c>
      <c r="B251" s="24">
        <v>246</v>
      </c>
      <c r="C251" s="13">
        <f t="shared" si="21"/>
        <v>2687.9999999999995</v>
      </c>
      <c r="D251" s="13">
        <f t="shared" si="22"/>
        <v>2944</v>
      </c>
      <c r="E251" s="13">
        <f t="shared" si="23"/>
        <v>3199.9999999999995</v>
      </c>
      <c r="F251" s="13">
        <f t="shared" si="24"/>
        <v>480</v>
      </c>
      <c r="G251" s="1">
        <f t="shared" si="24"/>
        <v>461.74114891570298</v>
      </c>
      <c r="H251" s="99">
        <f t="shared" si="25"/>
        <v>452.76355555220175</v>
      </c>
      <c r="I251" s="99"/>
      <c r="J251" s="13">
        <f t="shared" si="18"/>
        <v>3167.9999999999995</v>
      </c>
      <c r="K251" s="13">
        <f t="shared" si="19"/>
        <v>3405.741148915703</v>
      </c>
      <c r="L251" s="13">
        <f t="shared" si="20"/>
        <v>3652.7635555522011</v>
      </c>
    </row>
    <row r="252" spans="1:12" x14ac:dyDescent="0.2">
      <c r="A252" s="59">
        <v>79</v>
      </c>
      <c r="B252" s="24">
        <v>247</v>
      </c>
      <c r="C252" s="13">
        <f t="shared" si="21"/>
        <v>2855.9999999999995</v>
      </c>
      <c r="D252" s="13">
        <f t="shared" si="22"/>
        <v>3127.9999999999995</v>
      </c>
      <c r="E252" s="13">
        <f t="shared" si="23"/>
        <v>3399.9999999999995</v>
      </c>
      <c r="F252" s="13">
        <f t="shared" si="24"/>
        <v>509.99999999999989</v>
      </c>
      <c r="G252" s="1">
        <f t="shared" si="24"/>
        <v>490.59997072293436</v>
      </c>
      <c r="H252" s="99">
        <f t="shared" si="25"/>
        <v>481.06127777421432</v>
      </c>
      <c r="I252" s="99"/>
      <c r="J252" s="13">
        <f t="shared" si="18"/>
        <v>3365.9999999999995</v>
      </c>
      <c r="K252" s="13">
        <f t="shared" si="19"/>
        <v>3618.5999707229339</v>
      </c>
      <c r="L252" s="13">
        <f t="shared" si="20"/>
        <v>3881.061277774214</v>
      </c>
    </row>
    <row r="253" spans="1:12" x14ac:dyDescent="0.2">
      <c r="A253" s="59">
        <v>80</v>
      </c>
      <c r="B253" s="24">
        <v>248</v>
      </c>
      <c r="C253" s="13">
        <f t="shared" si="21"/>
        <v>3023.9999999999995</v>
      </c>
      <c r="D253" s="13">
        <f t="shared" si="22"/>
        <v>3312</v>
      </c>
      <c r="E253" s="13">
        <f t="shared" si="23"/>
        <v>3599.9999999999995</v>
      </c>
      <c r="F253" s="13">
        <f t="shared" si="24"/>
        <v>539.99999999999989</v>
      </c>
      <c r="G253" s="1">
        <f t="shared" si="24"/>
        <v>519.45879253016585</v>
      </c>
      <c r="H253" s="99">
        <f t="shared" si="25"/>
        <v>509.35899999622688</v>
      </c>
      <c r="I253" s="99"/>
      <c r="J253" s="13">
        <f t="shared" si="18"/>
        <v>3563.9999999999995</v>
      </c>
      <c r="K253" s="13">
        <f t="shared" si="19"/>
        <v>3831.4587925301657</v>
      </c>
      <c r="L253" s="13">
        <f t="shared" si="20"/>
        <v>4109.358999996226</v>
      </c>
    </row>
    <row r="254" spans="1:12" x14ac:dyDescent="0.2">
      <c r="A254" s="59">
        <v>81</v>
      </c>
      <c r="B254" s="24">
        <v>249</v>
      </c>
      <c r="C254" s="13">
        <f t="shared" si="21"/>
        <v>3191.9999999999991</v>
      </c>
      <c r="D254" s="13">
        <f t="shared" si="22"/>
        <v>3495.9999999999995</v>
      </c>
      <c r="E254" s="13">
        <f t="shared" si="23"/>
        <v>3799.9999999999995</v>
      </c>
      <c r="F254" s="13">
        <f t="shared" si="24"/>
        <v>570</v>
      </c>
      <c r="G254" s="1">
        <f t="shared" si="24"/>
        <v>548.31761433739723</v>
      </c>
      <c r="H254" s="99">
        <f t="shared" si="25"/>
        <v>537.65672221823957</v>
      </c>
      <c r="I254" s="99"/>
      <c r="J254" s="13">
        <f t="shared" si="18"/>
        <v>3761.9999999999991</v>
      </c>
      <c r="K254" s="13">
        <f t="shared" si="19"/>
        <v>4044.3176143373967</v>
      </c>
      <c r="L254" s="13">
        <f t="shared" si="20"/>
        <v>4337.6567222182393</v>
      </c>
    </row>
    <row r="255" spans="1:12" x14ac:dyDescent="0.2">
      <c r="A255" s="59">
        <v>82</v>
      </c>
      <c r="B255" s="24">
        <v>250</v>
      </c>
      <c r="C255" s="13">
        <f t="shared" si="21"/>
        <v>3359.9999999999995</v>
      </c>
      <c r="D255" s="13">
        <f t="shared" si="22"/>
        <v>3679.9999999999995</v>
      </c>
      <c r="E255" s="13">
        <f t="shared" si="23"/>
        <v>3999.9999999999995</v>
      </c>
      <c r="F255" s="13">
        <f t="shared" si="24"/>
        <v>600</v>
      </c>
      <c r="G255" s="1">
        <f t="shared" si="24"/>
        <v>577.17643614462861</v>
      </c>
      <c r="H255" s="99">
        <f t="shared" si="25"/>
        <v>565.95444444025213</v>
      </c>
      <c r="I255" s="99"/>
      <c r="J255" s="13">
        <f t="shared" si="18"/>
        <v>3959.9999999999995</v>
      </c>
      <c r="K255" s="13">
        <f t="shared" si="19"/>
        <v>4257.1764361446285</v>
      </c>
      <c r="L255" s="13">
        <f t="shared" si="20"/>
        <v>4565.9544444402518</v>
      </c>
    </row>
    <row r="256" spans="1:12" x14ac:dyDescent="0.2">
      <c r="A256" s="59">
        <v>83</v>
      </c>
      <c r="B256" s="24">
        <v>251</v>
      </c>
      <c r="C256" s="13">
        <f t="shared" si="21"/>
        <v>3527.9999999999995</v>
      </c>
      <c r="D256" s="13">
        <f t="shared" si="22"/>
        <v>3864</v>
      </c>
      <c r="E256" s="13">
        <f t="shared" si="23"/>
        <v>4199.9999999999991</v>
      </c>
      <c r="F256" s="13">
        <f t="shared" si="24"/>
        <v>630</v>
      </c>
      <c r="G256" s="1">
        <f t="shared" si="24"/>
        <v>606.03525795186022</v>
      </c>
      <c r="H256" s="99">
        <f t="shared" si="25"/>
        <v>594.25216666226481</v>
      </c>
      <c r="I256" s="99"/>
      <c r="J256" s="13">
        <f t="shared" si="18"/>
        <v>4158</v>
      </c>
      <c r="K256" s="13">
        <f t="shared" si="19"/>
        <v>4470.0352579518603</v>
      </c>
      <c r="L256" s="13">
        <f t="shared" si="20"/>
        <v>4794.2521666622642</v>
      </c>
    </row>
    <row r="257" spans="1:12" x14ac:dyDescent="0.2">
      <c r="A257" s="59">
        <v>84</v>
      </c>
      <c r="B257" s="24">
        <v>252</v>
      </c>
      <c r="C257" s="13">
        <f t="shared" si="21"/>
        <v>3695.9999999999995</v>
      </c>
      <c r="D257" s="13">
        <f t="shared" si="22"/>
        <v>4048</v>
      </c>
      <c r="E257" s="13">
        <f t="shared" si="23"/>
        <v>4399.9999999999991</v>
      </c>
      <c r="F257" s="13">
        <f t="shared" si="24"/>
        <v>660</v>
      </c>
      <c r="G257" s="1">
        <f t="shared" si="24"/>
        <v>634.8940797590916</v>
      </c>
      <c r="H257" s="99">
        <f t="shared" si="25"/>
        <v>622.54988888427738</v>
      </c>
      <c r="I257" s="99"/>
      <c r="J257" s="13">
        <f t="shared" si="18"/>
        <v>4356</v>
      </c>
      <c r="K257" s="13">
        <f t="shared" si="19"/>
        <v>4682.8940797590913</v>
      </c>
      <c r="L257" s="13">
        <f t="shared" si="20"/>
        <v>5022.5498888842767</v>
      </c>
    </row>
    <row r="258" spans="1:12" x14ac:dyDescent="0.2">
      <c r="A258" s="59">
        <v>85</v>
      </c>
      <c r="B258" s="24">
        <v>253</v>
      </c>
      <c r="C258" s="13">
        <f t="shared" si="21"/>
        <v>3863.9999999999991</v>
      </c>
      <c r="D258" s="13">
        <f t="shared" si="22"/>
        <v>4231.9999999999991</v>
      </c>
      <c r="E258" s="13">
        <f t="shared" si="23"/>
        <v>4599.9999999999991</v>
      </c>
      <c r="F258" s="13">
        <f t="shared" si="24"/>
        <v>689.99999999999989</v>
      </c>
      <c r="G258" s="1">
        <f t="shared" si="24"/>
        <v>663.75290156632298</v>
      </c>
      <c r="H258" s="99">
        <f t="shared" si="25"/>
        <v>650.84761110628983</v>
      </c>
      <c r="I258" s="99"/>
      <c r="J258" s="13">
        <f t="shared" si="18"/>
        <v>4553.9999999999991</v>
      </c>
      <c r="K258" s="13">
        <f t="shared" si="19"/>
        <v>4895.7529015663222</v>
      </c>
      <c r="L258" s="13">
        <f t="shared" si="20"/>
        <v>5250.8476111062892</v>
      </c>
    </row>
    <row r="259" spans="1:12" x14ac:dyDescent="0.2">
      <c r="A259" s="59">
        <v>86</v>
      </c>
      <c r="B259" s="24">
        <v>254</v>
      </c>
      <c r="C259" s="13">
        <f t="shared" si="21"/>
        <v>4032</v>
      </c>
      <c r="D259" s="13">
        <f t="shared" si="22"/>
        <v>4416</v>
      </c>
      <c r="E259" s="13">
        <f t="shared" si="23"/>
        <v>4800</v>
      </c>
      <c r="F259" s="13">
        <f t="shared" si="24"/>
        <v>720.00000000000011</v>
      </c>
      <c r="G259" s="1">
        <f t="shared" si="24"/>
        <v>692.61172337355458</v>
      </c>
      <c r="H259" s="99">
        <f t="shared" si="25"/>
        <v>679.14533332830263</v>
      </c>
      <c r="I259" s="99"/>
      <c r="J259" s="13">
        <f t="shared" si="18"/>
        <v>4752</v>
      </c>
      <c r="K259" s="13">
        <f t="shared" si="19"/>
        <v>5108.6117233735549</v>
      </c>
      <c r="L259" s="13">
        <f t="shared" si="20"/>
        <v>5479.1453333283025</v>
      </c>
    </row>
    <row r="260" spans="1:12" x14ac:dyDescent="0.2">
      <c r="A260" s="59">
        <v>87</v>
      </c>
      <c r="B260" s="24">
        <v>255</v>
      </c>
      <c r="C260" s="13">
        <f t="shared" si="21"/>
        <v>3905.9999999999995</v>
      </c>
      <c r="D260" s="13">
        <f t="shared" si="22"/>
        <v>4278</v>
      </c>
      <c r="E260" s="13">
        <f t="shared" si="23"/>
        <v>4649.9999999999991</v>
      </c>
      <c r="F260" s="13">
        <f t="shared" si="24"/>
        <v>697.5</v>
      </c>
      <c r="G260" s="1">
        <f t="shared" si="24"/>
        <v>670.96760701813082</v>
      </c>
      <c r="H260" s="99">
        <f t="shared" si="25"/>
        <v>657.92204166179317</v>
      </c>
      <c r="I260" s="99"/>
      <c r="J260" s="13">
        <f t="shared" si="18"/>
        <v>4603.5</v>
      </c>
      <c r="K260" s="13">
        <f t="shared" si="19"/>
        <v>4948.9676070181304</v>
      </c>
      <c r="L260" s="13">
        <f t="shared" si="20"/>
        <v>5307.9220416617918</v>
      </c>
    </row>
    <row r="261" spans="1:12" x14ac:dyDescent="0.2">
      <c r="A261" s="59">
        <v>88</v>
      </c>
      <c r="B261" s="24">
        <v>256</v>
      </c>
      <c r="C261" s="13">
        <f t="shared" si="21"/>
        <v>4200</v>
      </c>
      <c r="D261" s="13">
        <f t="shared" si="22"/>
        <v>4600.0000000000009</v>
      </c>
      <c r="E261" s="13">
        <f t="shared" si="23"/>
        <v>5000</v>
      </c>
      <c r="F261" s="13">
        <f t="shared" si="24"/>
        <v>750.00000000000011</v>
      </c>
      <c r="G261" s="1">
        <f t="shared" si="24"/>
        <v>721.47054518078596</v>
      </c>
      <c r="H261" s="99">
        <f t="shared" si="25"/>
        <v>707.44305555031531</v>
      </c>
      <c r="I261" s="99"/>
      <c r="J261" s="13">
        <f t="shared" si="18"/>
        <v>4950</v>
      </c>
      <c r="K261" s="13">
        <f t="shared" si="19"/>
        <v>5321.4705451807868</v>
      </c>
      <c r="L261" s="13">
        <f t="shared" si="20"/>
        <v>5707.443055550315</v>
      </c>
    </row>
    <row r="262" spans="1:12" x14ac:dyDescent="0.2">
      <c r="A262" s="59">
        <v>89</v>
      </c>
      <c r="B262" s="24">
        <v>257</v>
      </c>
      <c r="C262" s="13">
        <f t="shared" si="21"/>
        <v>4494</v>
      </c>
      <c r="D262" s="13">
        <f t="shared" si="22"/>
        <v>4922</v>
      </c>
      <c r="E262" s="13">
        <f t="shared" si="23"/>
        <v>5350</v>
      </c>
      <c r="F262" s="13">
        <f t="shared" si="24"/>
        <v>802.5</v>
      </c>
      <c r="G262" s="1">
        <f t="shared" si="24"/>
        <v>771.97348334344099</v>
      </c>
      <c r="H262" s="99">
        <f t="shared" si="25"/>
        <v>756.96406943883733</v>
      </c>
      <c r="I262" s="99"/>
      <c r="J262" s="13">
        <f t="shared" si="18"/>
        <v>5296.5</v>
      </c>
      <c r="K262" s="13">
        <f t="shared" si="19"/>
        <v>5693.9734833434413</v>
      </c>
      <c r="L262" s="13">
        <f t="shared" si="20"/>
        <v>6106.9640694388372</v>
      </c>
    </row>
    <row r="263" spans="1:12" x14ac:dyDescent="0.2">
      <c r="A263" s="59">
        <v>90</v>
      </c>
      <c r="B263" s="24">
        <v>258</v>
      </c>
      <c r="C263" s="13">
        <f t="shared" si="21"/>
        <v>4787.9999999999991</v>
      </c>
      <c r="D263" s="13">
        <f t="shared" si="22"/>
        <v>5244</v>
      </c>
      <c r="E263" s="13">
        <f t="shared" si="23"/>
        <v>5699.9999999999991</v>
      </c>
      <c r="F263" s="13">
        <f t="shared" si="24"/>
        <v>855</v>
      </c>
      <c r="G263" s="1">
        <f t="shared" si="24"/>
        <v>822.4764215060959</v>
      </c>
      <c r="H263" s="99">
        <f t="shared" si="25"/>
        <v>806.48508332735935</v>
      </c>
      <c r="I263" s="99"/>
      <c r="J263" s="13">
        <f t="shared" ref="J263:J326" si="26">C263+F263</f>
        <v>5642.9999999999991</v>
      </c>
      <c r="K263" s="13">
        <f t="shared" ref="K263:K326" si="27">D263+G263</f>
        <v>6066.4764215060959</v>
      </c>
      <c r="L263" s="13">
        <f t="shared" ref="L263:L326" si="28">E263+H263</f>
        <v>6506.4850833273586</v>
      </c>
    </row>
    <row r="264" spans="1:12" x14ac:dyDescent="0.2">
      <c r="A264" s="59">
        <v>91</v>
      </c>
      <c r="B264" s="24">
        <v>259</v>
      </c>
      <c r="C264" s="13">
        <f t="shared" si="21"/>
        <v>4441.5</v>
      </c>
      <c r="D264" s="13">
        <f t="shared" si="22"/>
        <v>4864.5</v>
      </c>
      <c r="E264" s="13">
        <f t="shared" si="23"/>
        <v>5287.5</v>
      </c>
      <c r="F264" s="13">
        <f t="shared" si="24"/>
        <v>793.125</v>
      </c>
      <c r="G264" s="1">
        <f t="shared" si="24"/>
        <v>762.9551015286811</v>
      </c>
      <c r="H264" s="99">
        <f t="shared" si="25"/>
        <v>748.12103124445844</v>
      </c>
      <c r="I264" s="99"/>
      <c r="J264" s="13">
        <f t="shared" si="26"/>
        <v>5234.625</v>
      </c>
      <c r="K264" s="13">
        <f t="shared" si="27"/>
        <v>5627.4551015286816</v>
      </c>
      <c r="L264" s="13">
        <f t="shared" si="28"/>
        <v>6035.6210312444582</v>
      </c>
    </row>
    <row r="265" spans="1:12" x14ac:dyDescent="0.2">
      <c r="A265" s="59">
        <v>92</v>
      </c>
      <c r="B265" s="24">
        <v>260</v>
      </c>
      <c r="C265" s="13">
        <f t="shared" si="21"/>
        <v>4094.9999999999995</v>
      </c>
      <c r="D265" s="13">
        <f t="shared" si="22"/>
        <v>4485</v>
      </c>
      <c r="E265" s="13">
        <f t="shared" si="23"/>
        <v>4875</v>
      </c>
      <c r="F265" s="13">
        <f t="shared" si="24"/>
        <v>731.25</v>
      </c>
      <c r="G265" s="1">
        <f t="shared" si="24"/>
        <v>703.43378155126629</v>
      </c>
      <c r="H265" s="99">
        <f t="shared" si="25"/>
        <v>689.75697916155741</v>
      </c>
      <c r="I265" s="99"/>
      <c r="J265" s="13">
        <f t="shared" si="26"/>
        <v>4826.25</v>
      </c>
      <c r="K265" s="13">
        <f t="shared" si="27"/>
        <v>5188.4337815512663</v>
      </c>
      <c r="L265" s="13">
        <f t="shared" si="28"/>
        <v>5564.756979161557</v>
      </c>
    </row>
    <row r="266" spans="1:12" x14ac:dyDescent="0.2">
      <c r="A266" s="59">
        <v>93</v>
      </c>
      <c r="B266" s="24">
        <v>261</v>
      </c>
      <c r="C266" s="13">
        <f t="shared" si="21"/>
        <v>3748.5</v>
      </c>
      <c r="D266" s="13">
        <f t="shared" si="22"/>
        <v>4105.5</v>
      </c>
      <c r="E266" s="13">
        <f t="shared" si="23"/>
        <v>4462.4999999999991</v>
      </c>
      <c r="F266" s="13">
        <f t="shared" si="24"/>
        <v>669.375</v>
      </c>
      <c r="G266" s="1">
        <f t="shared" si="24"/>
        <v>643.91246157385149</v>
      </c>
      <c r="H266" s="99">
        <f t="shared" si="25"/>
        <v>631.39292707865638</v>
      </c>
      <c r="I266" s="99"/>
      <c r="J266" s="13">
        <f t="shared" si="26"/>
        <v>4417.875</v>
      </c>
      <c r="K266" s="13">
        <f t="shared" si="27"/>
        <v>4749.412461573851</v>
      </c>
      <c r="L266" s="13">
        <f t="shared" si="28"/>
        <v>5093.8929270786557</v>
      </c>
    </row>
    <row r="267" spans="1:12" x14ac:dyDescent="0.2">
      <c r="A267" s="59">
        <v>94</v>
      </c>
      <c r="B267" s="24">
        <v>262</v>
      </c>
      <c r="C267" s="13">
        <f t="shared" si="21"/>
        <v>3402</v>
      </c>
      <c r="D267" s="13">
        <f t="shared" si="22"/>
        <v>3726.0000000000005</v>
      </c>
      <c r="E267" s="13">
        <f t="shared" si="23"/>
        <v>4050</v>
      </c>
      <c r="F267" s="13">
        <f t="shared" si="24"/>
        <v>607.5</v>
      </c>
      <c r="G267" s="1">
        <f t="shared" si="24"/>
        <v>584.39114159643668</v>
      </c>
      <c r="H267" s="99">
        <f t="shared" si="25"/>
        <v>573.02887499575536</v>
      </c>
      <c r="I267" s="99"/>
      <c r="J267" s="13">
        <f t="shared" si="26"/>
        <v>4009.5</v>
      </c>
      <c r="K267" s="13">
        <f t="shared" si="27"/>
        <v>4310.3911415964376</v>
      </c>
      <c r="L267" s="13">
        <f t="shared" si="28"/>
        <v>4623.0288749957554</v>
      </c>
    </row>
    <row r="268" spans="1:12" x14ac:dyDescent="0.2">
      <c r="A268" s="59">
        <v>95</v>
      </c>
      <c r="B268" s="24">
        <v>263</v>
      </c>
      <c r="C268" s="13">
        <f t="shared" si="21"/>
        <v>3055.5000000000005</v>
      </c>
      <c r="D268" s="13">
        <f t="shared" si="22"/>
        <v>3346.5000000000009</v>
      </c>
      <c r="E268" s="13">
        <f t="shared" si="23"/>
        <v>3637.5</v>
      </c>
      <c r="F268" s="13">
        <f t="shared" si="24"/>
        <v>545.62500000000011</v>
      </c>
      <c r="G268" s="1">
        <f t="shared" si="24"/>
        <v>524.86982161902188</v>
      </c>
      <c r="H268" s="99">
        <f t="shared" si="25"/>
        <v>514.66482291285445</v>
      </c>
      <c r="I268" s="99"/>
      <c r="J268" s="13">
        <f t="shared" si="26"/>
        <v>3601.1250000000005</v>
      </c>
      <c r="K268" s="13">
        <f t="shared" si="27"/>
        <v>3871.3698216190228</v>
      </c>
      <c r="L268" s="13">
        <f t="shared" si="28"/>
        <v>4152.1648229128541</v>
      </c>
    </row>
    <row r="269" spans="1:12" x14ac:dyDescent="0.2">
      <c r="A269" s="59">
        <v>96</v>
      </c>
      <c r="B269" s="24">
        <v>264</v>
      </c>
      <c r="C269" s="13">
        <f t="shared" si="21"/>
        <v>2519.9999999999995</v>
      </c>
      <c r="D269" s="13">
        <f t="shared" si="22"/>
        <v>2760</v>
      </c>
      <c r="E269" s="13">
        <f t="shared" si="23"/>
        <v>3000</v>
      </c>
      <c r="F269" s="13">
        <f t="shared" si="24"/>
        <v>449.99999999999994</v>
      </c>
      <c r="G269" s="1">
        <f t="shared" si="24"/>
        <v>432.88232710847154</v>
      </c>
      <c r="H269" s="99">
        <f t="shared" si="25"/>
        <v>424.46583333018918</v>
      </c>
      <c r="I269" s="99"/>
      <c r="J269" s="13">
        <f t="shared" si="26"/>
        <v>2969.9999999999995</v>
      </c>
      <c r="K269" s="13">
        <f t="shared" si="27"/>
        <v>3192.8823271084716</v>
      </c>
      <c r="L269" s="13">
        <f t="shared" si="28"/>
        <v>3424.4658333301891</v>
      </c>
    </row>
    <row r="270" spans="1:12" x14ac:dyDescent="0.2">
      <c r="A270" s="59">
        <v>97</v>
      </c>
      <c r="B270" s="24">
        <v>265</v>
      </c>
      <c r="C270" s="13">
        <f t="shared" si="21"/>
        <v>2142</v>
      </c>
      <c r="D270" s="13">
        <f t="shared" si="22"/>
        <v>2346</v>
      </c>
      <c r="E270" s="13">
        <f t="shared" si="23"/>
        <v>2550</v>
      </c>
      <c r="F270" s="13">
        <f t="shared" si="24"/>
        <v>382.5</v>
      </c>
      <c r="G270" s="1">
        <f t="shared" si="24"/>
        <v>367.94997804220088</v>
      </c>
      <c r="H270" s="99">
        <f t="shared" si="25"/>
        <v>360.79595833066077</v>
      </c>
      <c r="I270" s="99"/>
      <c r="J270" s="13">
        <f t="shared" si="26"/>
        <v>2524.5</v>
      </c>
      <c r="K270" s="13">
        <f t="shared" si="27"/>
        <v>2713.9499780422011</v>
      </c>
      <c r="L270" s="13">
        <f t="shared" si="28"/>
        <v>2910.7959583306606</v>
      </c>
    </row>
    <row r="271" spans="1:12" x14ac:dyDescent="0.2">
      <c r="A271" s="59">
        <v>98</v>
      </c>
      <c r="B271" s="24">
        <v>266</v>
      </c>
      <c r="C271" s="13">
        <f t="shared" si="21"/>
        <v>2016</v>
      </c>
      <c r="D271" s="13">
        <f t="shared" si="22"/>
        <v>2208</v>
      </c>
      <c r="E271" s="13">
        <f t="shared" si="23"/>
        <v>2400</v>
      </c>
      <c r="F271" s="13">
        <f t="shared" si="24"/>
        <v>360.00000000000006</v>
      </c>
      <c r="G271" s="1">
        <f t="shared" si="24"/>
        <v>346.30586168677729</v>
      </c>
      <c r="H271" s="99">
        <f t="shared" si="25"/>
        <v>339.57266666415131</v>
      </c>
      <c r="I271" s="99"/>
      <c r="J271" s="13">
        <f t="shared" si="26"/>
        <v>2376</v>
      </c>
      <c r="K271" s="13">
        <f t="shared" si="27"/>
        <v>2554.3058616867775</v>
      </c>
      <c r="L271" s="13">
        <f t="shared" si="28"/>
        <v>2739.5726666641513</v>
      </c>
    </row>
    <row r="272" spans="1:12" x14ac:dyDescent="0.2">
      <c r="A272" s="59">
        <v>99</v>
      </c>
      <c r="B272" s="24">
        <v>267</v>
      </c>
      <c r="C272" s="13">
        <f t="shared" si="21"/>
        <v>2142</v>
      </c>
      <c r="D272" s="13">
        <f t="shared" si="22"/>
        <v>2346</v>
      </c>
      <c r="E272" s="13">
        <f t="shared" si="23"/>
        <v>2550</v>
      </c>
      <c r="F272" s="13">
        <f t="shared" si="24"/>
        <v>382.5</v>
      </c>
      <c r="G272" s="1">
        <f t="shared" si="24"/>
        <v>367.94997804220088</v>
      </c>
      <c r="H272" s="99">
        <f t="shared" si="25"/>
        <v>360.79595833066077</v>
      </c>
      <c r="I272" s="99"/>
      <c r="J272" s="13">
        <f t="shared" si="26"/>
        <v>2524.5</v>
      </c>
      <c r="K272" s="13">
        <f t="shared" si="27"/>
        <v>2713.9499780422011</v>
      </c>
      <c r="L272" s="13">
        <f t="shared" si="28"/>
        <v>2910.7959583306606</v>
      </c>
    </row>
    <row r="273" spans="1:12" x14ac:dyDescent="0.2">
      <c r="A273" s="59">
        <v>100</v>
      </c>
      <c r="B273" s="24">
        <v>268</v>
      </c>
      <c r="C273" s="13">
        <f t="shared" si="21"/>
        <v>2268</v>
      </c>
      <c r="D273" s="13">
        <f t="shared" si="22"/>
        <v>2484</v>
      </c>
      <c r="E273" s="13">
        <f t="shared" si="23"/>
        <v>2700</v>
      </c>
      <c r="F273" s="13">
        <f t="shared" si="24"/>
        <v>404.99999999999994</v>
      </c>
      <c r="G273" s="1">
        <f t="shared" si="24"/>
        <v>389.59409439762436</v>
      </c>
      <c r="H273" s="99">
        <f t="shared" si="25"/>
        <v>382.01924999717028</v>
      </c>
      <c r="I273" s="99"/>
      <c r="J273" s="13">
        <f t="shared" si="26"/>
        <v>2673</v>
      </c>
      <c r="K273" s="13">
        <f t="shared" si="27"/>
        <v>2873.5940943976243</v>
      </c>
      <c r="L273" s="13">
        <f t="shared" si="28"/>
        <v>3082.0192499971704</v>
      </c>
    </row>
    <row r="274" spans="1:12" x14ac:dyDescent="0.2">
      <c r="A274" s="59">
        <v>101</v>
      </c>
      <c r="B274" s="24">
        <v>269</v>
      </c>
      <c r="C274" s="13">
        <f t="shared" si="21"/>
        <v>2497.090909090909</v>
      </c>
      <c r="D274" s="13">
        <f t="shared" si="22"/>
        <v>2734.909090909091</v>
      </c>
      <c r="E274" s="13">
        <f t="shared" si="23"/>
        <v>2972.7272727272725</v>
      </c>
      <c r="F274" s="13">
        <f t="shared" si="24"/>
        <v>445.90909090909088</v>
      </c>
      <c r="G274" s="1">
        <f t="shared" si="24"/>
        <v>428.94703322566727</v>
      </c>
      <c r="H274" s="99">
        <f t="shared" si="25"/>
        <v>420.60705302718742</v>
      </c>
      <c r="I274" s="99"/>
      <c r="J274" s="13">
        <f t="shared" si="26"/>
        <v>2943</v>
      </c>
      <c r="K274" s="13">
        <f t="shared" si="27"/>
        <v>3163.8561241347584</v>
      </c>
      <c r="L274" s="13">
        <f t="shared" si="28"/>
        <v>3393.3343257544598</v>
      </c>
    </row>
    <row r="275" spans="1:12" x14ac:dyDescent="0.2">
      <c r="A275" s="59">
        <v>102</v>
      </c>
      <c r="B275" s="24">
        <v>270</v>
      </c>
      <c r="C275" s="13">
        <f t="shared" si="21"/>
        <v>2657.454545454545</v>
      </c>
      <c r="D275" s="13">
        <f t="shared" si="22"/>
        <v>2910.5454545454545</v>
      </c>
      <c r="E275" s="13">
        <f t="shared" si="23"/>
        <v>3163.6363636363631</v>
      </c>
      <c r="F275" s="13">
        <f t="shared" si="24"/>
        <v>474.5454545454545</v>
      </c>
      <c r="G275" s="1">
        <f t="shared" si="24"/>
        <v>456.49409040529724</v>
      </c>
      <c r="H275" s="99">
        <f t="shared" si="25"/>
        <v>447.61851514819944</v>
      </c>
      <c r="I275" s="99"/>
      <c r="J275" s="13">
        <f t="shared" si="26"/>
        <v>3131.9999999999995</v>
      </c>
      <c r="K275" s="13">
        <f t="shared" si="27"/>
        <v>3367.0395449507519</v>
      </c>
      <c r="L275" s="13">
        <f t="shared" si="28"/>
        <v>3611.2548787845626</v>
      </c>
    </row>
    <row r="276" spans="1:12" x14ac:dyDescent="0.2">
      <c r="A276" s="59">
        <v>103</v>
      </c>
      <c r="B276" s="24">
        <v>271</v>
      </c>
      <c r="C276" s="13">
        <f t="shared" si="21"/>
        <v>2817.818181818182</v>
      </c>
      <c r="D276" s="13">
        <f t="shared" si="22"/>
        <v>3086.181818181818</v>
      </c>
      <c r="E276" s="13">
        <f t="shared" si="23"/>
        <v>3354.5454545454545</v>
      </c>
      <c r="F276" s="13">
        <f t="shared" si="24"/>
        <v>503.18181818181819</v>
      </c>
      <c r="G276" s="1">
        <f t="shared" si="24"/>
        <v>484.04114758492727</v>
      </c>
      <c r="H276" s="99">
        <f t="shared" si="25"/>
        <v>474.62997726921151</v>
      </c>
      <c r="I276" s="99"/>
      <c r="J276" s="13">
        <f t="shared" si="26"/>
        <v>3321</v>
      </c>
      <c r="K276" s="13">
        <f t="shared" si="27"/>
        <v>3570.2229657667453</v>
      </c>
      <c r="L276" s="13">
        <f t="shared" si="28"/>
        <v>3829.1754318146659</v>
      </c>
    </row>
    <row r="277" spans="1:12" x14ac:dyDescent="0.2">
      <c r="A277" s="59">
        <v>104</v>
      </c>
      <c r="B277" s="24">
        <v>272</v>
      </c>
      <c r="C277" s="13">
        <f t="shared" si="21"/>
        <v>2978.181818181818</v>
      </c>
      <c r="D277" s="13">
        <f t="shared" si="22"/>
        <v>3261.818181818182</v>
      </c>
      <c r="E277" s="13">
        <f t="shared" si="23"/>
        <v>3545.4545454545455</v>
      </c>
      <c r="F277" s="13">
        <f t="shared" si="24"/>
        <v>531.81818181818187</v>
      </c>
      <c r="G277" s="1">
        <f t="shared" si="24"/>
        <v>511.58820476455736</v>
      </c>
      <c r="H277" s="99">
        <f t="shared" si="25"/>
        <v>501.64143939022352</v>
      </c>
      <c r="I277" s="99"/>
      <c r="J277" s="13">
        <f t="shared" si="26"/>
        <v>3510</v>
      </c>
      <c r="K277" s="13">
        <f t="shared" si="27"/>
        <v>3773.4063865827393</v>
      </c>
      <c r="L277" s="13">
        <f t="shared" si="28"/>
        <v>4047.0959848447692</v>
      </c>
    </row>
    <row r="278" spans="1:12" x14ac:dyDescent="0.2">
      <c r="A278" s="59">
        <v>105</v>
      </c>
      <c r="B278" s="24">
        <v>273</v>
      </c>
      <c r="C278" s="13">
        <f t="shared" si="21"/>
        <v>3138.5454545454545</v>
      </c>
      <c r="D278" s="13">
        <f t="shared" si="22"/>
        <v>3437.454545454546</v>
      </c>
      <c r="E278" s="13">
        <f t="shared" si="23"/>
        <v>3736.3636363636365</v>
      </c>
      <c r="F278" s="13">
        <f t="shared" si="24"/>
        <v>560.45454545454538</v>
      </c>
      <c r="G278" s="1">
        <f t="shared" si="24"/>
        <v>539.13526194418739</v>
      </c>
      <c r="H278" s="99">
        <f t="shared" si="25"/>
        <v>528.65290151123554</v>
      </c>
      <c r="I278" s="99"/>
      <c r="J278" s="13">
        <f t="shared" si="26"/>
        <v>3699</v>
      </c>
      <c r="K278" s="13">
        <f t="shared" si="27"/>
        <v>3976.5898073987332</v>
      </c>
      <c r="L278" s="13">
        <f t="shared" si="28"/>
        <v>4265.0165378748716</v>
      </c>
    </row>
    <row r="279" spans="1:12" x14ac:dyDescent="0.2">
      <c r="A279" s="59">
        <v>106</v>
      </c>
      <c r="B279" s="24">
        <v>274</v>
      </c>
      <c r="C279" s="13">
        <f t="shared" si="21"/>
        <v>3298.9090909090905</v>
      </c>
      <c r="D279" s="13">
        <f t="shared" si="22"/>
        <v>3613.090909090909</v>
      </c>
      <c r="E279" s="13">
        <f t="shared" si="23"/>
        <v>3927.272727272727</v>
      </c>
      <c r="F279" s="13">
        <f t="shared" si="24"/>
        <v>589.09090909090912</v>
      </c>
      <c r="G279" s="1">
        <f t="shared" si="24"/>
        <v>566.68231912381725</v>
      </c>
      <c r="H279" s="99">
        <f t="shared" si="25"/>
        <v>555.66436363224773</v>
      </c>
      <c r="I279" s="99"/>
      <c r="J279" s="13">
        <f t="shared" si="26"/>
        <v>3887.9999999999995</v>
      </c>
      <c r="K279" s="13">
        <f t="shared" si="27"/>
        <v>4179.7732282147263</v>
      </c>
      <c r="L279" s="13">
        <f t="shared" si="28"/>
        <v>4482.9370909049749</v>
      </c>
    </row>
    <row r="280" spans="1:12" x14ac:dyDescent="0.2">
      <c r="A280" s="59">
        <v>107</v>
      </c>
      <c r="B280" s="24">
        <v>275</v>
      </c>
      <c r="C280" s="13">
        <f t="shared" si="21"/>
        <v>3459.272727272727</v>
      </c>
      <c r="D280" s="13">
        <f t="shared" si="22"/>
        <v>3788.7272727272725</v>
      </c>
      <c r="E280" s="13">
        <f t="shared" si="23"/>
        <v>4118.181818181818</v>
      </c>
      <c r="F280" s="13">
        <f t="shared" si="24"/>
        <v>617.72727272727263</v>
      </c>
      <c r="G280" s="1">
        <f t="shared" si="24"/>
        <v>594.22937630344734</v>
      </c>
      <c r="H280" s="99">
        <f t="shared" si="25"/>
        <v>582.67582575325969</v>
      </c>
      <c r="I280" s="99"/>
      <c r="J280" s="13">
        <f t="shared" si="26"/>
        <v>4076.9999999999995</v>
      </c>
      <c r="K280" s="13">
        <f t="shared" si="27"/>
        <v>4382.9566490307197</v>
      </c>
      <c r="L280" s="13">
        <f t="shared" si="28"/>
        <v>4700.8576439350782</v>
      </c>
    </row>
    <row r="281" spans="1:12" x14ac:dyDescent="0.2">
      <c r="A281" s="59">
        <v>108</v>
      </c>
      <c r="B281" s="24">
        <v>276</v>
      </c>
      <c r="C281" s="13">
        <f t="shared" si="21"/>
        <v>3619.636363636364</v>
      </c>
      <c r="D281" s="13">
        <f t="shared" si="22"/>
        <v>3964.3636363636369</v>
      </c>
      <c r="E281" s="13">
        <f t="shared" si="23"/>
        <v>4309.0909090909099</v>
      </c>
      <c r="F281" s="13">
        <f t="shared" si="24"/>
        <v>646.36363636363649</v>
      </c>
      <c r="G281" s="1">
        <f t="shared" si="24"/>
        <v>621.77643348307743</v>
      </c>
      <c r="H281" s="99">
        <f t="shared" si="25"/>
        <v>609.68728787427176</v>
      </c>
      <c r="I281" s="99"/>
      <c r="J281" s="13">
        <f t="shared" si="26"/>
        <v>4266</v>
      </c>
      <c r="K281" s="13">
        <f t="shared" si="27"/>
        <v>4586.1400698467141</v>
      </c>
      <c r="L281" s="13">
        <f t="shared" si="28"/>
        <v>4918.7781969651815</v>
      </c>
    </row>
    <row r="282" spans="1:12" x14ac:dyDescent="0.2">
      <c r="A282" s="59">
        <v>109</v>
      </c>
      <c r="B282" s="24">
        <v>277</v>
      </c>
      <c r="C282" s="13">
        <f t="shared" si="21"/>
        <v>3780.0000000000005</v>
      </c>
      <c r="D282" s="13">
        <f t="shared" si="22"/>
        <v>4140.0000000000009</v>
      </c>
      <c r="E282" s="13">
        <f t="shared" si="23"/>
        <v>4500</v>
      </c>
      <c r="F282" s="13">
        <f t="shared" si="24"/>
        <v>675</v>
      </c>
      <c r="G282" s="1">
        <f t="shared" si="24"/>
        <v>649.3234906627074</v>
      </c>
      <c r="H282" s="99">
        <f t="shared" si="25"/>
        <v>636.69874999528372</v>
      </c>
      <c r="I282" s="99"/>
      <c r="J282" s="13">
        <f t="shared" si="26"/>
        <v>4455</v>
      </c>
      <c r="K282" s="13">
        <f t="shared" si="27"/>
        <v>4789.3234906627085</v>
      </c>
      <c r="L282" s="13">
        <f t="shared" si="28"/>
        <v>5136.6987499952838</v>
      </c>
    </row>
    <row r="283" spans="1:12" x14ac:dyDescent="0.2">
      <c r="A283" s="59">
        <v>110</v>
      </c>
      <c r="B283" s="24">
        <v>278</v>
      </c>
      <c r="C283" s="13">
        <f t="shared" si="21"/>
        <v>3708</v>
      </c>
      <c r="D283" s="13">
        <f t="shared" si="22"/>
        <v>4061.1428571428573</v>
      </c>
      <c r="E283" s="13">
        <f t="shared" si="23"/>
        <v>4414.2857142857147</v>
      </c>
      <c r="F283" s="13">
        <f t="shared" si="24"/>
        <v>662.14285714285722</v>
      </c>
      <c r="G283" s="1">
        <f t="shared" si="24"/>
        <v>636.9554241738939</v>
      </c>
      <c r="H283" s="99">
        <f t="shared" si="25"/>
        <v>624.57115475727846</v>
      </c>
      <c r="I283" s="99"/>
      <c r="J283" s="13">
        <f t="shared" si="26"/>
        <v>4370.1428571428569</v>
      </c>
      <c r="K283" s="13">
        <f t="shared" si="27"/>
        <v>4698.0982813167511</v>
      </c>
      <c r="L283" s="13">
        <f t="shared" si="28"/>
        <v>5038.8568690429929</v>
      </c>
    </row>
    <row r="284" spans="1:12" x14ac:dyDescent="0.2">
      <c r="A284" s="59">
        <v>111</v>
      </c>
      <c r="B284" s="24">
        <v>279</v>
      </c>
      <c r="C284" s="13">
        <f t="shared" si="21"/>
        <v>3636.0000000000005</v>
      </c>
      <c r="D284" s="13">
        <f t="shared" si="22"/>
        <v>3982.2857142857151</v>
      </c>
      <c r="E284" s="13">
        <f t="shared" si="23"/>
        <v>4328.5714285714294</v>
      </c>
      <c r="F284" s="13">
        <f t="shared" si="24"/>
        <v>649.28571428571445</v>
      </c>
      <c r="G284" s="1">
        <f t="shared" si="24"/>
        <v>624.58735768508052</v>
      </c>
      <c r="H284" s="99">
        <f t="shared" si="25"/>
        <v>612.44355951927298</v>
      </c>
      <c r="I284" s="99"/>
      <c r="J284" s="13">
        <f t="shared" si="26"/>
        <v>4285.2857142857147</v>
      </c>
      <c r="K284" s="13">
        <f t="shared" si="27"/>
        <v>4606.8730719707955</v>
      </c>
      <c r="L284" s="13">
        <f t="shared" si="28"/>
        <v>4941.014988090702</v>
      </c>
    </row>
    <row r="285" spans="1:12" x14ac:dyDescent="0.2">
      <c r="A285" s="59">
        <v>112</v>
      </c>
      <c r="B285" s="24">
        <v>280</v>
      </c>
      <c r="C285" s="13">
        <f t="shared" si="21"/>
        <v>3564</v>
      </c>
      <c r="D285" s="13">
        <f t="shared" si="22"/>
        <v>3903.428571428572</v>
      </c>
      <c r="E285" s="13">
        <f t="shared" si="23"/>
        <v>4242.8571428571431</v>
      </c>
      <c r="F285" s="13">
        <f t="shared" si="24"/>
        <v>636.42857142857144</v>
      </c>
      <c r="G285" s="1">
        <f t="shared" si="24"/>
        <v>612.21929119626702</v>
      </c>
      <c r="H285" s="99">
        <f t="shared" si="25"/>
        <v>600.3159642812675</v>
      </c>
      <c r="I285" s="99"/>
      <c r="J285" s="13">
        <f t="shared" si="26"/>
        <v>4200.4285714285716</v>
      </c>
      <c r="K285" s="13">
        <f t="shared" si="27"/>
        <v>4515.647862624839</v>
      </c>
      <c r="L285" s="13">
        <f t="shared" si="28"/>
        <v>4843.1731071384111</v>
      </c>
    </row>
    <row r="286" spans="1:12" x14ac:dyDescent="0.2">
      <c r="A286" s="59">
        <v>113</v>
      </c>
      <c r="B286" s="24">
        <v>281</v>
      </c>
      <c r="C286" s="13">
        <f t="shared" si="21"/>
        <v>3491.9999999999995</v>
      </c>
      <c r="D286" s="13">
        <f t="shared" si="22"/>
        <v>3824.5714285714289</v>
      </c>
      <c r="E286" s="13">
        <f t="shared" si="23"/>
        <v>4157.1428571428569</v>
      </c>
      <c r="F286" s="13">
        <f t="shared" si="24"/>
        <v>623.57142857142856</v>
      </c>
      <c r="G286" s="1">
        <f t="shared" si="24"/>
        <v>599.85122470745341</v>
      </c>
      <c r="H286" s="99">
        <f t="shared" si="25"/>
        <v>588.18836904326213</v>
      </c>
      <c r="I286" s="99"/>
      <c r="J286" s="13">
        <f t="shared" si="26"/>
        <v>4115.5714285714284</v>
      </c>
      <c r="K286" s="13">
        <f t="shared" si="27"/>
        <v>4424.4226532788825</v>
      </c>
      <c r="L286" s="13">
        <f t="shared" si="28"/>
        <v>4745.3312261861192</v>
      </c>
    </row>
    <row r="287" spans="1:12" x14ac:dyDescent="0.2">
      <c r="A287" s="59">
        <v>114</v>
      </c>
      <c r="B287" s="24">
        <v>282</v>
      </c>
      <c r="C287" s="13">
        <f t="shared" si="21"/>
        <v>3420</v>
      </c>
      <c r="D287" s="13">
        <f t="shared" si="22"/>
        <v>3745.7142857142858</v>
      </c>
      <c r="E287" s="13">
        <f t="shared" si="23"/>
        <v>4071.4285714285711</v>
      </c>
      <c r="F287" s="13">
        <f t="shared" si="24"/>
        <v>610.71428571428578</v>
      </c>
      <c r="G287" s="1">
        <f t="shared" si="24"/>
        <v>587.48315821864003</v>
      </c>
      <c r="H287" s="99">
        <f t="shared" si="25"/>
        <v>576.06077380525664</v>
      </c>
      <c r="I287" s="99"/>
      <c r="J287" s="13">
        <f t="shared" si="26"/>
        <v>4030.7142857142858</v>
      </c>
      <c r="K287" s="13">
        <f t="shared" si="27"/>
        <v>4333.197443932926</v>
      </c>
      <c r="L287" s="13">
        <f t="shared" si="28"/>
        <v>4647.4893452338274</v>
      </c>
    </row>
    <row r="288" spans="1:12" x14ac:dyDescent="0.2">
      <c r="A288" s="59">
        <v>115</v>
      </c>
      <c r="B288" s="24">
        <v>283</v>
      </c>
      <c r="C288" s="13">
        <f t="shared" si="21"/>
        <v>3348.0000000000005</v>
      </c>
      <c r="D288" s="13">
        <f t="shared" si="22"/>
        <v>3666.8571428571431</v>
      </c>
      <c r="E288" s="13">
        <f t="shared" si="23"/>
        <v>3985.7142857142862</v>
      </c>
      <c r="F288" s="13">
        <f t="shared" si="24"/>
        <v>597.857142857143</v>
      </c>
      <c r="G288" s="1">
        <f t="shared" si="24"/>
        <v>575.11509172982653</v>
      </c>
      <c r="H288" s="99">
        <f t="shared" si="25"/>
        <v>563.9331785672515</v>
      </c>
      <c r="I288" s="99"/>
      <c r="J288" s="13">
        <f t="shared" si="26"/>
        <v>3945.8571428571436</v>
      </c>
      <c r="K288" s="13">
        <f t="shared" si="27"/>
        <v>4241.9722345869695</v>
      </c>
      <c r="L288" s="13">
        <f t="shared" si="28"/>
        <v>4549.6474642815374</v>
      </c>
    </row>
    <row r="289" spans="1:12" x14ac:dyDescent="0.2">
      <c r="A289" s="59">
        <v>116</v>
      </c>
      <c r="B289" s="24">
        <v>284</v>
      </c>
      <c r="C289" s="13">
        <f t="shared" si="21"/>
        <v>3276</v>
      </c>
      <c r="D289" s="13">
        <f t="shared" si="22"/>
        <v>3588</v>
      </c>
      <c r="E289" s="13">
        <f t="shared" si="23"/>
        <v>3900</v>
      </c>
      <c r="F289" s="13">
        <f t="shared" si="24"/>
        <v>585</v>
      </c>
      <c r="G289" s="1">
        <f t="shared" si="24"/>
        <v>562.74702524101303</v>
      </c>
      <c r="H289" s="99">
        <f t="shared" si="25"/>
        <v>551.80558332924591</v>
      </c>
      <c r="I289" s="99"/>
      <c r="J289" s="13">
        <f t="shared" si="26"/>
        <v>3861</v>
      </c>
      <c r="K289" s="13">
        <f t="shared" si="27"/>
        <v>4150.747025241013</v>
      </c>
      <c r="L289" s="13">
        <f t="shared" si="28"/>
        <v>4451.8055833292456</v>
      </c>
    </row>
    <row r="290" spans="1:12" x14ac:dyDescent="0.2">
      <c r="A290" s="59">
        <v>117</v>
      </c>
      <c r="B290" s="24">
        <v>285</v>
      </c>
      <c r="C290" s="13">
        <f t="shared" si="21"/>
        <v>3527.9999999999995</v>
      </c>
      <c r="D290" s="13">
        <f t="shared" si="22"/>
        <v>3864</v>
      </c>
      <c r="E290" s="13">
        <f t="shared" si="23"/>
        <v>4199.9999999999991</v>
      </c>
      <c r="F290" s="13">
        <f t="shared" si="24"/>
        <v>630</v>
      </c>
      <c r="G290" s="1">
        <f t="shared" si="24"/>
        <v>606.03525795186022</v>
      </c>
      <c r="H290" s="99">
        <f t="shared" si="25"/>
        <v>594.25216666226481</v>
      </c>
      <c r="I290" s="99"/>
      <c r="J290" s="13">
        <f t="shared" si="26"/>
        <v>4158</v>
      </c>
      <c r="K290" s="13">
        <f t="shared" si="27"/>
        <v>4470.0352579518603</v>
      </c>
      <c r="L290" s="13">
        <f t="shared" si="28"/>
        <v>4794.2521666622642</v>
      </c>
    </row>
    <row r="291" spans="1:12" x14ac:dyDescent="0.2">
      <c r="A291" s="59">
        <v>118</v>
      </c>
      <c r="B291" s="24">
        <v>286</v>
      </c>
      <c r="C291" s="13">
        <f t="shared" si="21"/>
        <v>3149.9999999999995</v>
      </c>
      <c r="D291" s="13">
        <f t="shared" si="22"/>
        <v>3449.9999999999995</v>
      </c>
      <c r="E291" s="13">
        <f t="shared" si="23"/>
        <v>3749.9999999999995</v>
      </c>
      <c r="F291" s="13">
        <f t="shared" si="24"/>
        <v>562.49999999999989</v>
      </c>
      <c r="G291" s="1">
        <f t="shared" si="24"/>
        <v>541.10290888558939</v>
      </c>
      <c r="H291" s="99">
        <f t="shared" si="25"/>
        <v>530.58229166273645</v>
      </c>
      <c r="I291" s="99"/>
      <c r="J291" s="13">
        <f t="shared" si="26"/>
        <v>3712.4999999999995</v>
      </c>
      <c r="K291" s="13">
        <f t="shared" si="27"/>
        <v>3991.1029088855889</v>
      </c>
      <c r="L291" s="13">
        <f t="shared" si="28"/>
        <v>4280.5822916627358</v>
      </c>
    </row>
    <row r="292" spans="1:12" x14ac:dyDescent="0.2">
      <c r="A292" s="59">
        <v>119</v>
      </c>
      <c r="B292" s="24">
        <v>287</v>
      </c>
      <c r="C292" s="13">
        <f t="shared" si="21"/>
        <v>2772</v>
      </c>
      <c r="D292" s="13">
        <f t="shared" si="22"/>
        <v>3036</v>
      </c>
      <c r="E292" s="13">
        <f t="shared" si="23"/>
        <v>3300</v>
      </c>
      <c r="F292" s="13">
        <f t="shared" si="24"/>
        <v>495</v>
      </c>
      <c r="G292" s="1">
        <f t="shared" si="24"/>
        <v>476.17055981931873</v>
      </c>
      <c r="H292" s="99">
        <f t="shared" si="25"/>
        <v>466.91241666320803</v>
      </c>
      <c r="I292" s="99"/>
      <c r="J292" s="13">
        <f t="shared" si="26"/>
        <v>3267</v>
      </c>
      <c r="K292" s="13">
        <f t="shared" si="27"/>
        <v>3512.1705598193189</v>
      </c>
      <c r="L292" s="13">
        <f t="shared" si="28"/>
        <v>3766.9124166632082</v>
      </c>
    </row>
    <row r="293" spans="1:12" x14ac:dyDescent="0.2">
      <c r="A293" s="59">
        <v>120</v>
      </c>
      <c r="B293" s="24">
        <v>288</v>
      </c>
      <c r="C293" s="13">
        <f t="shared" si="21"/>
        <v>2393.9999999999995</v>
      </c>
      <c r="D293" s="13">
        <f t="shared" si="22"/>
        <v>2622</v>
      </c>
      <c r="E293" s="13">
        <f t="shared" si="23"/>
        <v>2850</v>
      </c>
      <c r="F293" s="13">
        <f t="shared" si="24"/>
        <v>427.5</v>
      </c>
      <c r="G293" s="1">
        <f t="shared" si="24"/>
        <v>411.23821075304795</v>
      </c>
      <c r="H293" s="99">
        <f t="shared" si="25"/>
        <v>403.24254166367973</v>
      </c>
      <c r="I293" s="99"/>
      <c r="J293" s="13">
        <f t="shared" si="26"/>
        <v>2821.4999999999995</v>
      </c>
      <c r="K293" s="13">
        <f t="shared" si="27"/>
        <v>3033.238210753048</v>
      </c>
      <c r="L293" s="13">
        <f t="shared" si="28"/>
        <v>3253.2425416636797</v>
      </c>
    </row>
    <row r="294" spans="1:12" x14ac:dyDescent="0.2">
      <c r="A294" s="59">
        <v>121</v>
      </c>
      <c r="B294" s="24">
        <v>289</v>
      </c>
      <c r="C294" s="13">
        <f t="shared" si="21"/>
        <v>2016</v>
      </c>
      <c r="D294" s="13">
        <f t="shared" si="22"/>
        <v>2208</v>
      </c>
      <c r="E294" s="13">
        <f t="shared" si="23"/>
        <v>2400</v>
      </c>
      <c r="F294" s="13">
        <f t="shared" si="24"/>
        <v>360.00000000000006</v>
      </c>
      <c r="G294" s="1">
        <f t="shared" si="24"/>
        <v>346.30586168677729</v>
      </c>
      <c r="H294" s="99">
        <f t="shared" si="25"/>
        <v>339.57266666415131</v>
      </c>
      <c r="I294" s="99"/>
      <c r="J294" s="13">
        <f t="shared" si="26"/>
        <v>2376</v>
      </c>
      <c r="K294" s="13">
        <f t="shared" si="27"/>
        <v>2554.3058616867775</v>
      </c>
      <c r="L294" s="13">
        <f t="shared" si="28"/>
        <v>2739.5726666641513</v>
      </c>
    </row>
    <row r="295" spans="1:12" x14ac:dyDescent="0.2">
      <c r="A295" s="59">
        <v>122</v>
      </c>
      <c r="B295" s="24">
        <v>290</v>
      </c>
      <c r="C295" s="13">
        <f t="shared" si="21"/>
        <v>2016</v>
      </c>
      <c r="D295" s="13">
        <f t="shared" si="22"/>
        <v>2208</v>
      </c>
      <c r="E295" s="13">
        <f t="shared" si="23"/>
        <v>2400</v>
      </c>
      <c r="F295" s="13">
        <f t="shared" si="24"/>
        <v>360.00000000000006</v>
      </c>
      <c r="G295" s="1">
        <f t="shared" si="24"/>
        <v>346.30586168677729</v>
      </c>
      <c r="H295" s="99">
        <f t="shared" si="25"/>
        <v>339.57266666415131</v>
      </c>
      <c r="I295" s="99"/>
      <c r="J295" s="13">
        <f t="shared" si="26"/>
        <v>2376</v>
      </c>
      <c r="K295" s="13">
        <f t="shared" si="27"/>
        <v>2554.3058616867775</v>
      </c>
      <c r="L295" s="13">
        <f t="shared" si="28"/>
        <v>2739.5726666641513</v>
      </c>
    </row>
    <row r="296" spans="1:12" x14ac:dyDescent="0.2">
      <c r="A296" s="59">
        <v>123</v>
      </c>
      <c r="B296" s="24">
        <v>291</v>
      </c>
      <c r="C296" s="13">
        <f t="shared" si="21"/>
        <v>2160</v>
      </c>
      <c r="D296" s="13">
        <f t="shared" si="22"/>
        <v>2365.7142857142862</v>
      </c>
      <c r="E296" s="13">
        <f t="shared" si="23"/>
        <v>2571.4285714285716</v>
      </c>
      <c r="F296" s="13">
        <f t="shared" si="24"/>
        <v>385.71428571428578</v>
      </c>
      <c r="G296" s="1">
        <f t="shared" si="24"/>
        <v>371.04199466440423</v>
      </c>
      <c r="H296" s="99">
        <f t="shared" si="25"/>
        <v>363.82785714016217</v>
      </c>
      <c r="I296" s="99"/>
      <c r="J296" s="13">
        <f t="shared" si="26"/>
        <v>2545.7142857142858</v>
      </c>
      <c r="K296" s="13">
        <f t="shared" si="27"/>
        <v>2736.7562803786905</v>
      </c>
      <c r="L296" s="13">
        <f t="shared" si="28"/>
        <v>2935.2564285687336</v>
      </c>
    </row>
    <row r="297" spans="1:12" x14ac:dyDescent="0.2">
      <c r="A297" s="59">
        <v>124</v>
      </c>
      <c r="B297" s="24">
        <v>292</v>
      </c>
      <c r="C297" s="13">
        <f t="shared" si="21"/>
        <v>2304</v>
      </c>
      <c r="D297" s="13">
        <f t="shared" si="22"/>
        <v>2523.4285714285716</v>
      </c>
      <c r="E297" s="13">
        <f t="shared" si="23"/>
        <v>2742.8571428571427</v>
      </c>
      <c r="F297" s="13">
        <f t="shared" si="24"/>
        <v>411.42857142857144</v>
      </c>
      <c r="G297" s="1">
        <f t="shared" si="24"/>
        <v>395.77812764203117</v>
      </c>
      <c r="H297" s="99">
        <f t="shared" si="25"/>
        <v>388.08304761617296</v>
      </c>
      <c r="I297" s="99"/>
      <c r="J297" s="13">
        <f t="shared" si="26"/>
        <v>2715.4285714285716</v>
      </c>
      <c r="K297" s="13">
        <f t="shared" si="27"/>
        <v>2919.2066990706026</v>
      </c>
      <c r="L297" s="13">
        <f t="shared" si="28"/>
        <v>3130.9401904733159</v>
      </c>
    </row>
    <row r="298" spans="1:12" x14ac:dyDescent="0.2">
      <c r="A298" s="59">
        <v>125</v>
      </c>
      <c r="B298" s="24">
        <v>293</v>
      </c>
      <c r="C298" s="13">
        <f t="shared" si="21"/>
        <v>2448</v>
      </c>
      <c r="D298" s="13">
        <f t="shared" si="22"/>
        <v>2681.1428571428573</v>
      </c>
      <c r="E298" s="13">
        <f t="shared" si="23"/>
        <v>2914.2857142857147</v>
      </c>
      <c r="F298" s="13">
        <f t="shared" si="24"/>
        <v>437.14285714285717</v>
      </c>
      <c r="G298" s="1">
        <f t="shared" si="24"/>
        <v>420.5142606196581</v>
      </c>
      <c r="H298" s="99">
        <f t="shared" si="25"/>
        <v>412.33823809218376</v>
      </c>
      <c r="I298" s="99"/>
      <c r="J298" s="13">
        <f t="shared" si="26"/>
        <v>2885.1428571428573</v>
      </c>
      <c r="K298" s="13">
        <f t="shared" si="27"/>
        <v>3101.6571177625156</v>
      </c>
      <c r="L298" s="13">
        <f t="shared" si="28"/>
        <v>3326.6239523778986</v>
      </c>
    </row>
    <row r="299" spans="1:12" x14ac:dyDescent="0.2">
      <c r="A299" s="59">
        <v>126</v>
      </c>
      <c r="B299" s="24">
        <v>294</v>
      </c>
      <c r="C299" s="13">
        <f t="shared" si="21"/>
        <v>2592</v>
      </c>
      <c r="D299" s="13">
        <f t="shared" si="22"/>
        <v>2838.8571428571436</v>
      </c>
      <c r="E299" s="13">
        <f t="shared" si="23"/>
        <v>3085.7142857142858</v>
      </c>
      <c r="F299" s="13">
        <f t="shared" si="24"/>
        <v>462.85714285714289</v>
      </c>
      <c r="G299" s="1">
        <f t="shared" si="24"/>
        <v>445.25039359728515</v>
      </c>
      <c r="H299" s="99">
        <f t="shared" si="25"/>
        <v>436.59342856819461</v>
      </c>
      <c r="I299" s="99"/>
      <c r="J299" s="13">
        <f t="shared" si="26"/>
        <v>3054.8571428571431</v>
      </c>
      <c r="K299" s="13">
        <f t="shared" si="27"/>
        <v>3284.1075364544286</v>
      </c>
      <c r="L299" s="13">
        <f t="shared" si="28"/>
        <v>3522.3077142824804</v>
      </c>
    </row>
    <row r="300" spans="1:12" x14ac:dyDescent="0.2">
      <c r="A300" s="59">
        <v>127</v>
      </c>
      <c r="B300" s="24">
        <v>295</v>
      </c>
      <c r="C300" s="13">
        <f t="shared" si="21"/>
        <v>2736</v>
      </c>
      <c r="D300" s="13">
        <f t="shared" si="22"/>
        <v>2996.5714285714289</v>
      </c>
      <c r="E300" s="13">
        <f t="shared" si="23"/>
        <v>3257.1428571428573</v>
      </c>
      <c r="F300" s="13">
        <f t="shared" si="24"/>
        <v>488.57142857142867</v>
      </c>
      <c r="G300" s="1">
        <f t="shared" si="24"/>
        <v>469.98652657491203</v>
      </c>
      <c r="H300" s="99">
        <f t="shared" si="25"/>
        <v>460.84861904420535</v>
      </c>
      <c r="I300" s="99"/>
      <c r="J300" s="13">
        <f t="shared" si="26"/>
        <v>3224.5714285714284</v>
      </c>
      <c r="K300" s="13">
        <f t="shared" si="27"/>
        <v>3466.5579551463411</v>
      </c>
      <c r="L300" s="13">
        <f t="shared" si="28"/>
        <v>3717.9914761870627</v>
      </c>
    </row>
    <row r="301" spans="1:12" x14ac:dyDescent="0.2">
      <c r="A301" s="59">
        <v>128</v>
      </c>
      <c r="B301" s="24">
        <v>296</v>
      </c>
      <c r="C301" s="13">
        <f t="shared" si="21"/>
        <v>2880.0000000000005</v>
      </c>
      <c r="D301" s="13">
        <f t="shared" si="22"/>
        <v>3154.2857142857147</v>
      </c>
      <c r="E301" s="13">
        <f t="shared" si="23"/>
        <v>3428.5714285714289</v>
      </c>
      <c r="F301" s="13">
        <f t="shared" si="24"/>
        <v>514.28571428571433</v>
      </c>
      <c r="G301" s="1">
        <f t="shared" si="24"/>
        <v>494.72265955253903</v>
      </c>
      <c r="H301" s="99">
        <f t="shared" si="25"/>
        <v>485.10380952021626</v>
      </c>
      <c r="I301" s="99"/>
      <c r="J301" s="13">
        <f t="shared" si="26"/>
        <v>3394.2857142857147</v>
      </c>
      <c r="K301" s="13">
        <f t="shared" si="27"/>
        <v>3649.0083738382536</v>
      </c>
      <c r="L301" s="13">
        <f t="shared" si="28"/>
        <v>3913.675238091645</v>
      </c>
    </row>
    <row r="302" spans="1:12" x14ac:dyDescent="0.2">
      <c r="A302" s="59">
        <v>129</v>
      </c>
      <c r="B302" s="24">
        <v>297</v>
      </c>
      <c r="C302" s="13">
        <f t="shared" si="21"/>
        <v>3024</v>
      </c>
      <c r="D302" s="13">
        <f t="shared" si="22"/>
        <v>3312.0000000000005</v>
      </c>
      <c r="E302" s="13">
        <f t="shared" si="23"/>
        <v>3600</v>
      </c>
      <c r="F302" s="13">
        <f t="shared" si="24"/>
        <v>540</v>
      </c>
      <c r="G302" s="1">
        <f t="shared" si="24"/>
        <v>519.45879253016597</v>
      </c>
      <c r="H302" s="99">
        <f t="shared" si="25"/>
        <v>509.358999996227</v>
      </c>
      <c r="I302" s="99"/>
      <c r="J302" s="13">
        <f t="shared" si="26"/>
        <v>3564</v>
      </c>
      <c r="K302" s="13">
        <f t="shared" si="27"/>
        <v>3831.4587925301666</v>
      </c>
      <c r="L302" s="13">
        <f t="shared" si="28"/>
        <v>4109.3589999962269</v>
      </c>
    </row>
    <row r="303" spans="1:12" x14ac:dyDescent="0.2">
      <c r="A303" s="59">
        <v>130</v>
      </c>
      <c r="B303" s="24">
        <v>298</v>
      </c>
      <c r="C303" s="13">
        <f t="shared" ref="C303:C341" si="29">C135</f>
        <v>3168</v>
      </c>
      <c r="D303" s="13">
        <f t="shared" ref="D303:D341" si="30">D135</f>
        <v>3469.7142857142862</v>
      </c>
      <c r="E303" s="13">
        <f t="shared" ref="E303:E341" si="31">E135</f>
        <v>3771.428571428572</v>
      </c>
      <c r="F303" s="13">
        <f t="shared" ref="F303:G341" si="32">F135</f>
        <v>565.71428571428578</v>
      </c>
      <c r="G303" s="1">
        <f t="shared" si="32"/>
        <v>544.19492550779296</v>
      </c>
      <c r="H303" s="99">
        <f t="shared" ref="H303:H341" si="33">H135</f>
        <v>533.61419047223785</v>
      </c>
      <c r="I303" s="99"/>
      <c r="J303" s="13">
        <f t="shared" si="26"/>
        <v>3733.7142857142858</v>
      </c>
      <c r="K303" s="13">
        <f t="shared" si="27"/>
        <v>4013.9092112220792</v>
      </c>
      <c r="L303" s="13">
        <f t="shared" si="28"/>
        <v>4305.0427619008096</v>
      </c>
    </row>
    <row r="304" spans="1:12" x14ac:dyDescent="0.2">
      <c r="A304" s="59">
        <v>131</v>
      </c>
      <c r="B304" s="24">
        <v>299</v>
      </c>
      <c r="C304" s="13">
        <f t="shared" si="29"/>
        <v>3312.0000000000005</v>
      </c>
      <c r="D304" s="13">
        <f t="shared" si="30"/>
        <v>3627.428571428572</v>
      </c>
      <c r="E304" s="13">
        <f t="shared" si="31"/>
        <v>3942.8571428571436</v>
      </c>
      <c r="F304" s="13">
        <f t="shared" si="32"/>
        <v>591.42857142857156</v>
      </c>
      <c r="G304" s="1">
        <f t="shared" si="32"/>
        <v>568.93105848541995</v>
      </c>
      <c r="H304" s="99">
        <f t="shared" si="33"/>
        <v>557.8693809482487</v>
      </c>
      <c r="I304" s="99"/>
      <c r="J304" s="13">
        <f t="shared" si="26"/>
        <v>3903.428571428572</v>
      </c>
      <c r="K304" s="13">
        <f t="shared" si="27"/>
        <v>4196.3596299139917</v>
      </c>
      <c r="L304" s="13">
        <f t="shared" si="28"/>
        <v>4500.7265238053924</v>
      </c>
    </row>
    <row r="305" spans="1:12" x14ac:dyDescent="0.2">
      <c r="A305" s="59">
        <v>132</v>
      </c>
      <c r="B305" s="24">
        <v>300</v>
      </c>
      <c r="C305" s="13">
        <f t="shared" si="29"/>
        <v>3456.0000000000005</v>
      </c>
      <c r="D305" s="13">
        <f t="shared" si="30"/>
        <v>3785.1428571428582</v>
      </c>
      <c r="E305" s="13">
        <f t="shared" si="31"/>
        <v>4114.2857142857147</v>
      </c>
      <c r="F305" s="13">
        <f t="shared" si="32"/>
        <v>617.14285714285722</v>
      </c>
      <c r="G305" s="1">
        <f t="shared" si="32"/>
        <v>593.66719146304683</v>
      </c>
      <c r="H305" s="99">
        <f t="shared" si="33"/>
        <v>582.12457142425956</v>
      </c>
      <c r="I305" s="99"/>
      <c r="J305" s="13">
        <f t="shared" si="26"/>
        <v>4073.1428571428578</v>
      </c>
      <c r="K305" s="13">
        <f t="shared" si="27"/>
        <v>4378.8100486059047</v>
      </c>
      <c r="L305" s="13">
        <f t="shared" si="28"/>
        <v>4696.4102857099742</v>
      </c>
    </row>
    <row r="306" spans="1:12" x14ac:dyDescent="0.2">
      <c r="A306" s="59">
        <v>133</v>
      </c>
      <c r="B306" s="24">
        <v>301</v>
      </c>
      <c r="C306" s="13">
        <f t="shared" si="29"/>
        <v>3527.9999999999995</v>
      </c>
      <c r="D306" s="13">
        <f t="shared" si="30"/>
        <v>3864</v>
      </c>
      <c r="E306" s="13">
        <f t="shared" si="31"/>
        <v>4199.9999999999991</v>
      </c>
      <c r="F306" s="13">
        <f t="shared" si="32"/>
        <v>630</v>
      </c>
      <c r="G306" s="1">
        <f t="shared" si="32"/>
        <v>606.03525795186022</v>
      </c>
      <c r="H306" s="99">
        <f t="shared" si="33"/>
        <v>594.25216666226481</v>
      </c>
      <c r="I306" s="99"/>
      <c r="J306" s="13">
        <f t="shared" si="26"/>
        <v>4158</v>
      </c>
      <c r="K306" s="13">
        <f t="shared" si="27"/>
        <v>4470.0352579518603</v>
      </c>
      <c r="L306" s="13">
        <f t="shared" si="28"/>
        <v>4794.2521666622642</v>
      </c>
    </row>
    <row r="307" spans="1:12" x14ac:dyDescent="0.2">
      <c r="A307" s="59">
        <v>134</v>
      </c>
      <c r="B307" s="24">
        <v>302</v>
      </c>
      <c r="C307" s="13">
        <f t="shared" si="29"/>
        <v>3527.9999999999995</v>
      </c>
      <c r="D307" s="13">
        <f t="shared" si="30"/>
        <v>3864</v>
      </c>
      <c r="E307" s="13">
        <f t="shared" si="31"/>
        <v>4199.9999999999991</v>
      </c>
      <c r="F307" s="13">
        <f t="shared" si="32"/>
        <v>630</v>
      </c>
      <c r="G307" s="1">
        <f t="shared" si="32"/>
        <v>606.03525795186022</v>
      </c>
      <c r="H307" s="99">
        <f t="shared" si="33"/>
        <v>594.25216666226481</v>
      </c>
      <c r="I307" s="99"/>
      <c r="J307" s="13">
        <f t="shared" si="26"/>
        <v>4158</v>
      </c>
      <c r="K307" s="13">
        <f t="shared" si="27"/>
        <v>4470.0352579518603</v>
      </c>
      <c r="L307" s="13">
        <f t="shared" si="28"/>
        <v>4794.2521666622642</v>
      </c>
    </row>
    <row r="308" spans="1:12" x14ac:dyDescent="0.2">
      <c r="A308" s="59">
        <v>135</v>
      </c>
      <c r="B308" s="24">
        <v>303</v>
      </c>
      <c r="C308" s="13">
        <f t="shared" si="29"/>
        <v>3888.0000000000005</v>
      </c>
      <c r="D308" s="13">
        <f t="shared" si="30"/>
        <v>4258.2857142857147</v>
      </c>
      <c r="E308" s="13">
        <f t="shared" si="31"/>
        <v>4628.5714285714294</v>
      </c>
      <c r="F308" s="13">
        <f t="shared" si="32"/>
        <v>694.28571428571445</v>
      </c>
      <c r="G308" s="1">
        <f t="shared" si="32"/>
        <v>667.8755903959277</v>
      </c>
      <c r="H308" s="99">
        <f t="shared" si="33"/>
        <v>654.890142852292</v>
      </c>
      <c r="I308" s="99"/>
      <c r="J308" s="13">
        <f t="shared" si="26"/>
        <v>4582.2857142857147</v>
      </c>
      <c r="K308" s="13">
        <f t="shared" si="27"/>
        <v>4926.1613046816419</v>
      </c>
      <c r="L308" s="13">
        <f t="shared" si="28"/>
        <v>5283.4615714237216</v>
      </c>
    </row>
    <row r="309" spans="1:12" x14ac:dyDescent="0.2">
      <c r="A309" s="59">
        <v>136</v>
      </c>
      <c r="B309" s="24">
        <v>304</v>
      </c>
      <c r="C309" s="13">
        <f t="shared" si="29"/>
        <v>4032</v>
      </c>
      <c r="D309" s="13">
        <f t="shared" si="30"/>
        <v>4416</v>
      </c>
      <c r="E309" s="13">
        <f t="shared" si="31"/>
        <v>4800</v>
      </c>
      <c r="F309" s="13">
        <f t="shared" si="32"/>
        <v>720.00000000000011</v>
      </c>
      <c r="G309" s="1">
        <f t="shared" si="32"/>
        <v>692.61172337355458</v>
      </c>
      <c r="H309" s="99">
        <f t="shared" si="33"/>
        <v>679.14533332830263</v>
      </c>
      <c r="I309" s="99"/>
      <c r="J309" s="13">
        <f t="shared" si="26"/>
        <v>4752</v>
      </c>
      <c r="K309" s="13">
        <f t="shared" si="27"/>
        <v>5108.6117233735549</v>
      </c>
      <c r="L309" s="13">
        <f t="shared" si="28"/>
        <v>5479.1453333283025</v>
      </c>
    </row>
    <row r="310" spans="1:12" x14ac:dyDescent="0.2">
      <c r="A310" s="59">
        <v>137</v>
      </c>
      <c r="B310" s="24">
        <v>305</v>
      </c>
      <c r="C310" s="13">
        <f t="shared" si="29"/>
        <v>3830.4</v>
      </c>
      <c r="D310" s="13">
        <f t="shared" si="30"/>
        <v>4195.2</v>
      </c>
      <c r="E310" s="13">
        <f t="shared" si="31"/>
        <v>4560</v>
      </c>
      <c r="F310" s="13">
        <f t="shared" si="32"/>
        <v>684</v>
      </c>
      <c r="G310" s="1">
        <f t="shared" si="32"/>
        <v>657.98113720487675</v>
      </c>
      <c r="H310" s="99">
        <f t="shared" si="33"/>
        <v>645.18806666188743</v>
      </c>
      <c r="I310" s="99"/>
      <c r="J310" s="13">
        <f t="shared" si="26"/>
        <v>4514.3999999999996</v>
      </c>
      <c r="K310" s="13">
        <f t="shared" si="27"/>
        <v>4853.1811372048769</v>
      </c>
      <c r="L310" s="13">
        <f t="shared" si="28"/>
        <v>5205.1880666618872</v>
      </c>
    </row>
    <row r="311" spans="1:12" x14ac:dyDescent="0.2">
      <c r="A311" s="59">
        <v>138</v>
      </c>
      <c r="B311" s="24">
        <v>306</v>
      </c>
      <c r="C311" s="13">
        <f t="shared" si="29"/>
        <v>3628.8</v>
      </c>
      <c r="D311" s="13">
        <f t="shared" si="30"/>
        <v>3974.4</v>
      </c>
      <c r="E311" s="13">
        <f t="shared" si="31"/>
        <v>4320</v>
      </c>
      <c r="F311" s="13">
        <f t="shared" si="32"/>
        <v>648</v>
      </c>
      <c r="G311" s="1">
        <f t="shared" si="32"/>
        <v>623.35055103619902</v>
      </c>
      <c r="H311" s="99">
        <f t="shared" si="33"/>
        <v>611.23079999547247</v>
      </c>
      <c r="I311" s="99"/>
      <c r="J311" s="13">
        <f t="shared" si="26"/>
        <v>4276.8</v>
      </c>
      <c r="K311" s="13">
        <f t="shared" si="27"/>
        <v>4597.7505510361989</v>
      </c>
      <c r="L311" s="13">
        <f t="shared" si="28"/>
        <v>4931.2307999954728</v>
      </c>
    </row>
    <row r="312" spans="1:12" x14ac:dyDescent="0.2">
      <c r="A312" s="59">
        <v>139</v>
      </c>
      <c r="B312" s="24">
        <v>307</v>
      </c>
      <c r="C312" s="13">
        <f t="shared" si="29"/>
        <v>3527.9999999999995</v>
      </c>
      <c r="D312" s="13">
        <f t="shared" si="30"/>
        <v>3864</v>
      </c>
      <c r="E312" s="13">
        <f t="shared" si="31"/>
        <v>4199.9999999999991</v>
      </c>
      <c r="F312" s="13">
        <f t="shared" si="32"/>
        <v>630</v>
      </c>
      <c r="G312" s="1">
        <f t="shared" si="32"/>
        <v>606.03525795186022</v>
      </c>
      <c r="H312" s="99">
        <f t="shared" si="33"/>
        <v>594.25216666226481</v>
      </c>
      <c r="I312" s="99"/>
      <c r="J312" s="13">
        <f t="shared" si="26"/>
        <v>4158</v>
      </c>
      <c r="K312" s="13">
        <f t="shared" si="27"/>
        <v>4470.0352579518603</v>
      </c>
      <c r="L312" s="13">
        <f t="shared" si="28"/>
        <v>4794.2521666622642</v>
      </c>
    </row>
    <row r="313" spans="1:12" x14ac:dyDescent="0.2">
      <c r="A313" s="59">
        <v>140</v>
      </c>
      <c r="B313" s="24">
        <v>308</v>
      </c>
      <c r="C313" s="13">
        <f t="shared" si="29"/>
        <v>3225.599999999999</v>
      </c>
      <c r="D313" s="13">
        <f t="shared" si="30"/>
        <v>3532.7999999999993</v>
      </c>
      <c r="E313" s="13">
        <f t="shared" si="31"/>
        <v>3839.9999999999995</v>
      </c>
      <c r="F313" s="13">
        <f t="shared" si="32"/>
        <v>575.99999999999989</v>
      </c>
      <c r="G313" s="1">
        <f t="shared" si="32"/>
        <v>554.08937869884357</v>
      </c>
      <c r="H313" s="99">
        <f t="shared" si="33"/>
        <v>543.31626666264208</v>
      </c>
      <c r="I313" s="99"/>
      <c r="J313" s="13">
        <f t="shared" si="26"/>
        <v>3801.599999999999</v>
      </c>
      <c r="K313" s="13">
        <f t="shared" si="27"/>
        <v>4086.8893786988428</v>
      </c>
      <c r="L313" s="13">
        <f t="shared" si="28"/>
        <v>4383.3162666626413</v>
      </c>
    </row>
    <row r="314" spans="1:12" x14ac:dyDescent="0.2">
      <c r="A314" s="59">
        <v>141</v>
      </c>
      <c r="B314" s="24">
        <v>309</v>
      </c>
      <c r="C314" s="13">
        <f t="shared" si="29"/>
        <v>3023.9999999999991</v>
      </c>
      <c r="D314" s="13">
        <f t="shared" si="30"/>
        <v>3311.9999999999995</v>
      </c>
      <c r="E314" s="13">
        <f t="shared" si="31"/>
        <v>3599.9999999999986</v>
      </c>
      <c r="F314" s="13">
        <f t="shared" si="32"/>
        <v>539.99999999999989</v>
      </c>
      <c r="G314" s="1">
        <f t="shared" si="32"/>
        <v>519.45879253016585</v>
      </c>
      <c r="H314" s="99">
        <f t="shared" si="33"/>
        <v>509.35899999622683</v>
      </c>
      <c r="I314" s="99"/>
      <c r="J314" s="13">
        <f t="shared" si="26"/>
        <v>3563.9999999999991</v>
      </c>
      <c r="K314" s="13">
        <f t="shared" si="27"/>
        <v>3831.4587925301653</v>
      </c>
      <c r="L314" s="13">
        <f t="shared" si="28"/>
        <v>4109.3589999962251</v>
      </c>
    </row>
    <row r="315" spans="1:12" x14ac:dyDescent="0.2">
      <c r="A315" s="59">
        <v>142</v>
      </c>
      <c r="B315" s="24">
        <v>310</v>
      </c>
      <c r="C315" s="13">
        <f t="shared" si="29"/>
        <v>2822.3999999999996</v>
      </c>
      <c r="D315" s="13">
        <f t="shared" si="30"/>
        <v>3091.2</v>
      </c>
      <c r="E315" s="13">
        <f t="shared" si="31"/>
        <v>3359.9999999999995</v>
      </c>
      <c r="F315" s="13">
        <f t="shared" si="32"/>
        <v>504</v>
      </c>
      <c r="G315" s="1">
        <f t="shared" si="32"/>
        <v>484.82820636148813</v>
      </c>
      <c r="H315" s="99">
        <f t="shared" si="33"/>
        <v>475.4017333298118</v>
      </c>
      <c r="I315" s="99"/>
      <c r="J315" s="13">
        <f t="shared" si="26"/>
        <v>3326.3999999999996</v>
      </c>
      <c r="K315" s="13">
        <f t="shared" si="27"/>
        <v>3576.0282063614877</v>
      </c>
      <c r="L315" s="13">
        <f t="shared" si="28"/>
        <v>3835.4017333298116</v>
      </c>
    </row>
    <row r="316" spans="1:12" x14ac:dyDescent="0.2">
      <c r="A316" s="59">
        <v>143</v>
      </c>
      <c r="B316" s="24">
        <v>311</v>
      </c>
      <c r="C316" s="13">
        <f t="shared" si="29"/>
        <v>2268</v>
      </c>
      <c r="D316" s="13">
        <f t="shared" si="30"/>
        <v>2484</v>
      </c>
      <c r="E316" s="13">
        <f t="shared" si="31"/>
        <v>2700</v>
      </c>
      <c r="F316" s="13">
        <f t="shared" si="32"/>
        <v>404.99999999999994</v>
      </c>
      <c r="G316" s="1">
        <f t="shared" si="32"/>
        <v>389.59409439762436</v>
      </c>
      <c r="H316" s="99">
        <f t="shared" si="33"/>
        <v>382.01924999717028</v>
      </c>
      <c r="I316" s="99"/>
      <c r="J316" s="13">
        <f t="shared" si="26"/>
        <v>2673</v>
      </c>
      <c r="K316" s="13">
        <f t="shared" si="27"/>
        <v>2873.5940943976243</v>
      </c>
      <c r="L316" s="13">
        <f t="shared" si="28"/>
        <v>3082.0192499971704</v>
      </c>
    </row>
    <row r="317" spans="1:12" x14ac:dyDescent="0.2">
      <c r="A317" s="59">
        <v>144</v>
      </c>
      <c r="B317" s="24">
        <v>312</v>
      </c>
      <c r="C317" s="13">
        <f t="shared" si="29"/>
        <v>2142</v>
      </c>
      <c r="D317" s="13">
        <f t="shared" si="30"/>
        <v>2346</v>
      </c>
      <c r="E317" s="13">
        <f t="shared" si="31"/>
        <v>2550</v>
      </c>
      <c r="F317" s="13">
        <f t="shared" si="32"/>
        <v>382.5</v>
      </c>
      <c r="G317" s="1">
        <f t="shared" si="32"/>
        <v>367.94997804220088</v>
      </c>
      <c r="H317" s="99">
        <f t="shared" si="33"/>
        <v>360.79595833066077</v>
      </c>
      <c r="I317" s="99"/>
      <c r="J317" s="13">
        <f t="shared" si="26"/>
        <v>2524.5</v>
      </c>
      <c r="K317" s="13">
        <f t="shared" si="27"/>
        <v>2713.9499780422011</v>
      </c>
      <c r="L317" s="13">
        <f t="shared" si="28"/>
        <v>2910.7959583306606</v>
      </c>
    </row>
    <row r="318" spans="1:12" x14ac:dyDescent="0.2">
      <c r="A318" s="59">
        <v>145</v>
      </c>
      <c r="B318" s="24">
        <v>313</v>
      </c>
      <c r="C318" s="13">
        <f t="shared" si="29"/>
        <v>2016</v>
      </c>
      <c r="D318" s="13">
        <f t="shared" si="30"/>
        <v>2208</v>
      </c>
      <c r="E318" s="13">
        <f t="shared" si="31"/>
        <v>2400</v>
      </c>
      <c r="F318" s="13">
        <f t="shared" si="32"/>
        <v>360.00000000000006</v>
      </c>
      <c r="G318" s="1">
        <f t="shared" si="32"/>
        <v>346.30586168677729</v>
      </c>
      <c r="H318" s="99">
        <f t="shared" si="33"/>
        <v>339.57266666415131</v>
      </c>
      <c r="I318" s="99"/>
      <c r="J318" s="13">
        <f t="shared" si="26"/>
        <v>2376</v>
      </c>
      <c r="K318" s="13">
        <f t="shared" si="27"/>
        <v>2554.3058616867775</v>
      </c>
      <c r="L318" s="13">
        <f t="shared" si="28"/>
        <v>2739.5726666641513</v>
      </c>
    </row>
    <row r="319" spans="1:12" x14ac:dyDescent="0.2">
      <c r="A319" s="59">
        <v>146</v>
      </c>
      <c r="B319" s="24">
        <v>314</v>
      </c>
      <c r="C319" s="13">
        <f t="shared" si="29"/>
        <v>2016</v>
      </c>
      <c r="D319" s="13">
        <f t="shared" si="30"/>
        <v>2208</v>
      </c>
      <c r="E319" s="13">
        <f t="shared" si="31"/>
        <v>2400</v>
      </c>
      <c r="F319" s="13">
        <f t="shared" si="32"/>
        <v>360.00000000000006</v>
      </c>
      <c r="G319" s="1">
        <f t="shared" si="32"/>
        <v>346.30586168677729</v>
      </c>
      <c r="H319" s="99">
        <f t="shared" si="33"/>
        <v>339.57266666415131</v>
      </c>
      <c r="I319" s="99"/>
      <c r="J319" s="13">
        <f t="shared" si="26"/>
        <v>2376</v>
      </c>
      <c r="K319" s="13">
        <f t="shared" si="27"/>
        <v>2554.3058616867775</v>
      </c>
      <c r="L319" s="13">
        <f t="shared" si="28"/>
        <v>2739.5726666641513</v>
      </c>
    </row>
    <row r="320" spans="1:12" x14ac:dyDescent="0.2">
      <c r="A320" s="59">
        <v>147</v>
      </c>
      <c r="B320" s="24">
        <v>315</v>
      </c>
      <c r="C320" s="13">
        <f t="shared" si="29"/>
        <v>2142.0000000000005</v>
      </c>
      <c r="D320" s="13">
        <f t="shared" si="30"/>
        <v>2346.0000000000005</v>
      </c>
      <c r="E320" s="13">
        <f t="shared" si="31"/>
        <v>2550.0000000000005</v>
      </c>
      <c r="F320" s="13">
        <f t="shared" si="32"/>
        <v>382.50000000000006</v>
      </c>
      <c r="G320" s="1">
        <f t="shared" si="32"/>
        <v>367.94997804220094</v>
      </c>
      <c r="H320" s="99">
        <f t="shared" si="33"/>
        <v>360.79595833066088</v>
      </c>
      <c r="I320" s="99"/>
      <c r="J320" s="13">
        <f t="shared" si="26"/>
        <v>2524.5000000000005</v>
      </c>
      <c r="K320" s="13">
        <f t="shared" si="27"/>
        <v>2713.9499780422016</v>
      </c>
      <c r="L320" s="13">
        <f t="shared" si="28"/>
        <v>2910.7959583306615</v>
      </c>
    </row>
    <row r="321" spans="1:12" x14ac:dyDescent="0.2">
      <c r="A321" s="59">
        <v>148</v>
      </c>
      <c r="B321" s="24">
        <v>316</v>
      </c>
      <c r="C321" s="13">
        <f t="shared" si="29"/>
        <v>2268</v>
      </c>
      <c r="D321" s="13">
        <f t="shared" si="30"/>
        <v>2484</v>
      </c>
      <c r="E321" s="13">
        <f t="shared" si="31"/>
        <v>2700</v>
      </c>
      <c r="F321" s="13">
        <f t="shared" si="32"/>
        <v>404.99999999999994</v>
      </c>
      <c r="G321" s="1">
        <f t="shared" si="32"/>
        <v>389.59409439762436</v>
      </c>
      <c r="H321" s="99">
        <f t="shared" si="33"/>
        <v>382.01924999717028</v>
      </c>
      <c r="I321" s="99"/>
      <c r="J321" s="13">
        <f t="shared" si="26"/>
        <v>2673</v>
      </c>
      <c r="K321" s="13">
        <f t="shared" si="27"/>
        <v>2873.5940943976243</v>
      </c>
      <c r="L321" s="13">
        <f t="shared" si="28"/>
        <v>3082.0192499971704</v>
      </c>
    </row>
    <row r="322" spans="1:12" x14ac:dyDescent="0.2">
      <c r="A322" s="59">
        <v>149</v>
      </c>
      <c r="B322" s="24">
        <v>317</v>
      </c>
      <c r="C322" s="13">
        <f t="shared" si="29"/>
        <v>2393.9999999999995</v>
      </c>
      <c r="D322" s="13">
        <f t="shared" si="30"/>
        <v>2622</v>
      </c>
      <c r="E322" s="13">
        <f t="shared" si="31"/>
        <v>2850</v>
      </c>
      <c r="F322" s="13">
        <f t="shared" si="32"/>
        <v>427.5</v>
      </c>
      <c r="G322" s="1">
        <f t="shared" si="32"/>
        <v>411.23821075304795</v>
      </c>
      <c r="H322" s="99">
        <f t="shared" si="33"/>
        <v>403.24254166367973</v>
      </c>
      <c r="I322" s="99"/>
      <c r="J322" s="13">
        <f t="shared" si="26"/>
        <v>2821.4999999999995</v>
      </c>
      <c r="K322" s="13">
        <f t="shared" si="27"/>
        <v>3033.238210753048</v>
      </c>
      <c r="L322" s="13">
        <f t="shared" si="28"/>
        <v>3253.2425416636797</v>
      </c>
    </row>
    <row r="323" spans="1:12" x14ac:dyDescent="0.2">
      <c r="A323" s="59">
        <v>150</v>
      </c>
      <c r="B323" s="24">
        <v>318</v>
      </c>
      <c r="C323" s="13">
        <f t="shared" si="29"/>
        <v>2519.9999999999995</v>
      </c>
      <c r="D323" s="13">
        <f t="shared" si="30"/>
        <v>2760</v>
      </c>
      <c r="E323" s="13">
        <f t="shared" si="31"/>
        <v>3000</v>
      </c>
      <c r="F323" s="13">
        <f t="shared" si="32"/>
        <v>449.99999999999994</v>
      </c>
      <c r="G323" s="1">
        <f t="shared" si="32"/>
        <v>432.88232710847154</v>
      </c>
      <c r="H323" s="99">
        <f t="shared" si="33"/>
        <v>424.46583333018918</v>
      </c>
      <c r="I323" s="99"/>
      <c r="J323" s="13">
        <f t="shared" si="26"/>
        <v>2969.9999999999995</v>
      </c>
      <c r="K323" s="13">
        <f t="shared" si="27"/>
        <v>3192.8823271084716</v>
      </c>
      <c r="L323" s="13">
        <f t="shared" si="28"/>
        <v>3424.4658333301891</v>
      </c>
    </row>
    <row r="324" spans="1:12" x14ac:dyDescent="0.2">
      <c r="A324" s="59">
        <v>151</v>
      </c>
      <c r="B324" s="24">
        <v>319</v>
      </c>
      <c r="C324" s="13">
        <f t="shared" si="29"/>
        <v>2646</v>
      </c>
      <c r="D324" s="13">
        <f t="shared" si="30"/>
        <v>2898</v>
      </c>
      <c r="E324" s="13">
        <f t="shared" si="31"/>
        <v>3150</v>
      </c>
      <c r="F324" s="13">
        <f t="shared" si="32"/>
        <v>472.50000000000006</v>
      </c>
      <c r="G324" s="1">
        <f t="shared" si="32"/>
        <v>454.52644346389513</v>
      </c>
      <c r="H324" s="99">
        <f t="shared" si="33"/>
        <v>445.68912499669858</v>
      </c>
      <c r="I324" s="99"/>
      <c r="J324" s="13">
        <f t="shared" si="26"/>
        <v>3118.5</v>
      </c>
      <c r="K324" s="13">
        <f t="shared" si="27"/>
        <v>3352.5264434638952</v>
      </c>
      <c r="L324" s="13">
        <f t="shared" si="28"/>
        <v>3595.6891249966984</v>
      </c>
    </row>
    <row r="325" spans="1:12" x14ac:dyDescent="0.2">
      <c r="A325" s="59">
        <v>152</v>
      </c>
      <c r="B325" s="24">
        <v>320</v>
      </c>
      <c r="C325" s="13">
        <f t="shared" si="29"/>
        <v>2772</v>
      </c>
      <c r="D325" s="13">
        <f t="shared" si="30"/>
        <v>3036</v>
      </c>
      <c r="E325" s="13">
        <f t="shared" si="31"/>
        <v>3300</v>
      </c>
      <c r="F325" s="13">
        <f t="shared" si="32"/>
        <v>495</v>
      </c>
      <c r="G325" s="1">
        <f t="shared" si="32"/>
        <v>476.17055981931873</v>
      </c>
      <c r="H325" s="99">
        <f t="shared" si="33"/>
        <v>466.91241666320803</v>
      </c>
      <c r="I325" s="99"/>
      <c r="J325" s="13">
        <f t="shared" si="26"/>
        <v>3267</v>
      </c>
      <c r="K325" s="13">
        <f t="shared" si="27"/>
        <v>3512.1705598193189</v>
      </c>
      <c r="L325" s="13">
        <f t="shared" si="28"/>
        <v>3766.9124166632082</v>
      </c>
    </row>
    <row r="326" spans="1:12" x14ac:dyDescent="0.2">
      <c r="A326" s="59">
        <v>153</v>
      </c>
      <c r="B326" s="24">
        <v>321</v>
      </c>
      <c r="C326" s="13">
        <f t="shared" si="29"/>
        <v>2898</v>
      </c>
      <c r="D326" s="13">
        <f t="shared" si="30"/>
        <v>3174.0000000000005</v>
      </c>
      <c r="E326" s="13">
        <f t="shared" si="31"/>
        <v>3450</v>
      </c>
      <c r="F326" s="13">
        <f t="shared" si="32"/>
        <v>517.50000000000011</v>
      </c>
      <c r="G326" s="1">
        <f t="shared" si="32"/>
        <v>497.81467617474232</v>
      </c>
      <c r="H326" s="99">
        <f t="shared" si="33"/>
        <v>488.1357083297176</v>
      </c>
      <c r="I326" s="99"/>
      <c r="J326" s="13">
        <f t="shared" si="26"/>
        <v>3415.5</v>
      </c>
      <c r="K326" s="13">
        <f t="shared" si="27"/>
        <v>3671.814676174743</v>
      </c>
      <c r="L326" s="13">
        <f t="shared" si="28"/>
        <v>3938.1357083297175</v>
      </c>
    </row>
    <row r="327" spans="1:12" x14ac:dyDescent="0.2">
      <c r="A327" s="59">
        <v>154</v>
      </c>
      <c r="B327" s="24">
        <v>322</v>
      </c>
      <c r="C327" s="13">
        <f t="shared" si="29"/>
        <v>3024</v>
      </c>
      <c r="D327" s="13">
        <f t="shared" si="30"/>
        <v>3312.0000000000005</v>
      </c>
      <c r="E327" s="13">
        <f t="shared" si="31"/>
        <v>3600</v>
      </c>
      <c r="F327" s="13">
        <f t="shared" si="32"/>
        <v>540</v>
      </c>
      <c r="G327" s="1">
        <f t="shared" si="32"/>
        <v>519.45879253016597</v>
      </c>
      <c r="H327" s="99">
        <f t="shared" si="33"/>
        <v>509.358999996227</v>
      </c>
      <c r="I327" s="99"/>
      <c r="J327" s="13">
        <f t="shared" ref="J327:J390" si="34">C327+F327</f>
        <v>3564</v>
      </c>
      <c r="K327" s="13">
        <f t="shared" ref="K327:K390" si="35">D327+G327</f>
        <v>3831.4587925301666</v>
      </c>
      <c r="L327" s="13">
        <f t="shared" ref="L327:L390" si="36">E327+H327</f>
        <v>4109.3589999962269</v>
      </c>
    </row>
    <row r="328" spans="1:12" x14ac:dyDescent="0.2">
      <c r="A328" s="59">
        <v>155</v>
      </c>
      <c r="B328" s="24">
        <v>323</v>
      </c>
      <c r="C328" s="13">
        <f t="shared" si="29"/>
        <v>3150.0000000000005</v>
      </c>
      <c r="D328" s="13">
        <f t="shared" si="30"/>
        <v>3450.0000000000005</v>
      </c>
      <c r="E328" s="13">
        <f t="shared" si="31"/>
        <v>3750.0000000000005</v>
      </c>
      <c r="F328" s="13">
        <f t="shared" si="32"/>
        <v>562.50000000000011</v>
      </c>
      <c r="G328" s="1">
        <f t="shared" si="32"/>
        <v>541.1029088855895</v>
      </c>
      <c r="H328" s="99">
        <f t="shared" si="33"/>
        <v>530.58229166273657</v>
      </c>
      <c r="I328" s="99"/>
      <c r="J328" s="13">
        <f t="shared" si="34"/>
        <v>3712.5000000000005</v>
      </c>
      <c r="K328" s="13">
        <f t="shared" si="35"/>
        <v>3991.1029088855898</v>
      </c>
      <c r="L328" s="13">
        <f t="shared" si="36"/>
        <v>4280.5822916627367</v>
      </c>
    </row>
    <row r="329" spans="1:12" x14ac:dyDescent="0.2">
      <c r="A329" s="59">
        <v>156</v>
      </c>
      <c r="B329" s="24">
        <v>324</v>
      </c>
      <c r="C329" s="13">
        <f t="shared" si="29"/>
        <v>3276.0000000000009</v>
      </c>
      <c r="D329" s="13">
        <f t="shared" si="30"/>
        <v>3588.0000000000009</v>
      </c>
      <c r="E329" s="13">
        <f t="shared" si="31"/>
        <v>3900.0000000000009</v>
      </c>
      <c r="F329" s="13">
        <f t="shared" si="32"/>
        <v>585.00000000000023</v>
      </c>
      <c r="G329" s="1">
        <f t="shared" si="32"/>
        <v>562.74702524101315</v>
      </c>
      <c r="H329" s="99">
        <f t="shared" si="33"/>
        <v>551.80558332924602</v>
      </c>
      <c r="I329" s="99"/>
      <c r="J329" s="13">
        <f t="shared" si="34"/>
        <v>3861.0000000000009</v>
      </c>
      <c r="K329" s="13">
        <f t="shared" si="35"/>
        <v>4150.7470252410139</v>
      </c>
      <c r="L329" s="13">
        <f t="shared" si="36"/>
        <v>4451.8055833292474</v>
      </c>
    </row>
    <row r="330" spans="1:12" x14ac:dyDescent="0.2">
      <c r="A330" s="59">
        <v>157</v>
      </c>
      <c r="B330" s="24">
        <v>325</v>
      </c>
      <c r="C330" s="13">
        <f t="shared" si="29"/>
        <v>3402.0000000000005</v>
      </c>
      <c r="D330" s="13">
        <f t="shared" si="30"/>
        <v>3726.0000000000009</v>
      </c>
      <c r="E330" s="13">
        <f t="shared" si="31"/>
        <v>4050.0000000000009</v>
      </c>
      <c r="F330" s="13">
        <f t="shared" si="32"/>
        <v>607.50000000000011</v>
      </c>
      <c r="G330" s="1">
        <f t="shared" si="32"/>
        <v>584.3911415964368</v>
      </c>
      <c r="H330" s="99">
        <f t="shared" si="33"/>
        <v>573.02887499575547</v>
      </c>
      <c r="I330" s="99"/>
      <c r="J330" s="13">
        <f t="shared" si="34"/>
        <v>4009.5000000000005</v>
      </c>
      <c r="K330" s="13">
        <f t="shared" si="35"/>
        <v>4310.3911415964376</v>
      </c>
      <c r="L330" s="13">
        <f t="shared" si="36"/>
        <v>4623.0288749957563</v>
      </c>
    </row>
    <row r="331" spans="1:12" x14ac:dyDescent="0.2">
      <c r="A331" s="59">
        <v>158</v>
      </c>
      <c r="B331" s="24">
        <v>326</v>
      </c>
      <c r="C331" s="13">
        <f t="shared" si="29"/>
        <v>3528.0000000000009</v>
      </c>
      <c r="D331" s="13">
        <f t="shared" si="30"/>
        <v>3864.0000000000014</v>
      </c>
      <c r="E331" s="13">
        <f t="shared" si="31"/>
        <v>4200.0000000000009</v>
      </c>
      <c r="F331" s="13">
        <f t="shared" si="32"/>
        <v>630.00000000000023</v>
      </c>
      <c r="G331" s="1">
        <f t="shared" si="32"/>
        <v>606.03525795186044</v>
      </c>
      <c r="H331" s="99">
        <f t="shared" si="33"/>
        <v>594.25216666226504</v>
      </c>
      <c r="I331" s="99"/>
      <c r="J331" s="13">
        <f t="shared" si="34"/>
        <v>4158.0000000000009</v>
      </c>
      <c r="K331" s="13">
        <f t="shared" si="35"/>
        <v>4470.0352579518621</v>
      </c>
      <c r="L331" s="13">
        <f t="shared" si="36"/>
        <v>4794.2521666622661</v>
      </c>
    </row>
    <row r="332" spans="1:12" x14ac:dyDescent="0.2">
      <c r="A332" s="59">
        <v>159</v>
      </c>
      <c r="B332" s="24">
        <v>327</v>
      </c>
      <c r="C332" s="13">
        <f t="shared" si="29"/>
        <v>3402</v>
      </c>
      <c r="D332" s="13">
        <f t="shared" si="30"/>
        <v>3726.0000000000005</v>
      </c>
      <c r="E332" s="13">
        <f t="shared" si="31"/>
        <v>4050</v>
      </c>
      <c r="F332" s="13">
        <f t="shared" si="32"/>
        <v>607.5</v>
      </c>
      <c r="G332" s="1">
        <f t="shared" si="32"/>
        <v>584.39114159643668</v>
      </c>
      <c r="H332" s="99">
        <f t="shared" si="33"/>
        <v>573.02887499575536</v>
      </c>
      <c r="I332" s="99"/>
      <c r="J332" s="13">
        <f t="shared" si="34"/>
        <v>4009.5</v>
      </c>
      <c r="K332" s="13">
        <f t="shared" si="35"/>
        <v>4310.3911415964376</v>
      </c>
      <c r="L332" s="13">
        <f t="shared" si="36"/>
        <v>4623.0288749957554</v>
      </c>
    </row>
    <row r="333" spans="1:12" x14ac:dyDescent="0.2">
      <c r="A333" s="59">
        <v>160</v>
      </c>
      <c r="B333" s="24">
        <v>328</v>
      </c>
      <c r="C333" s="13">
        <f t="shared" si="29"/>
        <v>3527.9999999999995</v>
      </c>
      <c r="D333" s="13">
        <f t="shared" si="30"/>
        <v>3864</v>
      </c>
      <c r="E333" s="13">
        <f t="shared" si="31"/>
        <v>4199.9999999999991</v>
      </c>
      <c r="F333" s="13">
        <f t="shared" si="32"/>
        <v>630</v>
      </c>
      <c r="G333" s="1">
        <f t="shared" si="32"/>
        <v>606.03525795186022</v>
      </c>
      <c r="H333" s="99">
        <f t="shared" si="33"/>
        <v>594.25216666226481</v>
      </c>
      <c r="I333" s="99"/>
      <c r="J333" s="13">
        <f t="shared" si="34"/>
        <v>4158</v>
      </c>
      <c r="K333" s="13">
        <f t="shared" si="35"/>
        <v>4470.0352579518603</v>
      </c>
      <c r="L333" s="13">
        <f t="shared" si="36"/>
        <v>4794.2521666622642</v>
      </c>
    </row>
    <row r="334" spans="1:12" x14ac:dyDescent="0.2">
      <c r="A334" s="59">
        <v>161</v>
      </c>
      <c r="B334" s="24">
        <v>329</v>
      </c>
      <c r="C334" s="13">
        <f t="shared" si="29"/>
        <v>4032</v>
      </c>
      <c r="D334" s="13">
        <f t="shared" si="30"/>
        <v>4416</v>
      </c>
      <c r="E334" s="13">
        <f t="shared" si="31"/>
        <v>4800</v>
      </c>
      <c r="F334" s="13">
        <f t="shared" si="32"/>
        <v>720.00000000000011</v>
      </c>
      <c r="G334" s="1">
        <f t="shared" si="32"/>
        <v>692.61172337355458</v>
      </c>
      <c r="H334" s="99">
        <f t="shared" si="33"/>
        <v>679.14533332830263</v>
      </c>
      <c r="I334" s="99"/>
      <c r="J334" s="13">
        <f t="shared" si="34"/>
        <v>4752</v>
      </c>
      <c r="K334" s="13">
        <f t="shared" si="35"/>
        <v>5108.6117233735549</v>
      </c>
      <c r="L334" s="13">
        <f t="shared" si="36"/>
        <v>5479.1453333283025</v>
      </c>
    </row>
    <row r="335" spans="1:12" x14ac:dyDescent="0.2">
      <c r="A335" s="59">
        <v>162</v>
      </c>
      <c r="B335" s="24">
        <v>330</v>
      </c>
      <c r="C335" s="13">
        <f t="shared" si="29"/>
        <v>3905.9999999999995</v>
      </c>
      <c r="D335" s="13">
        <f t="shared" si="30"/>
        <v>4278</v>
      </c>
      <c r="E335" s="13">
        <f t="shared" si="31"/>
        <v>4649.9999999999991</v>
      </c>
      <c r="F335" s="13">
        <f t="shared" si="32"/>
        <v>697.5</v>
      </c>
      <c r="G335" s="1">
        <f t="shared" si="32"/>
        <v>670.96760701813082</v>
      </c>
      <c r="H335" s="99">
        <f t="shared" si="33"/>
        <v>657.92204166179317</v>
      </c>
      <c r="I335" s="99"/>
      <c r="J335" s="13">
        <f t="shared" si="34"/>
        <v>4603.5</v>
      </c>
      <c r="K335" s="13">
        <f t="shared" si="35"/>
        <v>4948.9676070181304</v>
      </c>
      <c r="L335" s="13">
        <f t="shared" si="36"/>
        <v>5307.9220416617918</v>
      </c>
    </row>
    <row r="336" spans="1:12" x14ac:dyDescent="0.2">
      <c r="A336" s="59">
        <v>163</v>
      </c>
      <c r="B336" s="24">
        <v>331</v>
      </c>
      <c r="C336" s="13">
        <f t="shared" si="29"/>
        <v>4157.9999999999991</v>
      </c>
      <c r="D336" s="13">
        <f t="shared" si="30"/>
        <v>4553.9999999999991</v>
      </c>
      <c r="E336" s="13">
        <f t="shared" si="31"/>
        <v>4949.9999999999991</v>
      </c>
      <c r="F336" s="13">
        <f t="shared" si="32"/>
        <v>742.49999999999989</v>
      </c>
      <c r="G336" s="1">
        <f t="shared" si="32"/>
        <v>714.255839728978</v>
      </c>
      <c r="H336" s="99">
        <f t="shared" si="33"/>
        <v>700.36862499481197</v>
      </c>
      <c r="I336" s="99"/>
      <c r="J336" s="13">
        <f t="shared" si="34"/>
        <v>4900.4999999999991</v>
      </c>
      <c r="K336" s="13">
        <f t="shared" si="35"/>
        <v>5268.2558397289768</v>
      </c>
      <c r="L336" s="13">
        <f t="shared" si="36"/>
        <v>5650.3686249948114</v>
      </c>
    </row>
    <row r="337" spans="1:12" x14ac:dyDescent="0.2">
      <c r="A337" s="59">
        <v>164</v>
      </c>
      <c r="B337" s="24">
        <v>332</v>
      </c>
      <c r="C337" s="13">
        <f t="shared" si="29"/>
        <v>3880.7999999999997</v>
      </c>
      <c r="D337" s="13">
        <f t="shared" si="30"/>
        <v>4250.3999999999996</v>
      </c>
      <c r="E337" s="13">
        <f t="shared" si="31"/>
        <v>4620</v>
      </c>
      <c r="F337" s="13">
        <f t="shared" si="32"/>
        <v>693.00000000000011</v>
      </c>
      <c r="G337" s="1">
        <f t="shared" si="32"/>
        <v>666.6387837470462</v>
      </c>
      <c r="H337" s="99">
        <f t="shared" si="33"/>
        <v>653.67738332849137</v>
      </c>
      <c r="I337" s="99"/>
      <c r="J337" s="13">
        <f t="shared" si="34"/>
        <v>4573.8</v>
      </c>
      <c r="K337" s="13">
        <f t="shared" si="35"/>
        <v>4917.0387837470462</v>
      </c>
      <c r="L337" s="13">
        <f t="shared" si="36"/>
        <v>5273.6773833284915</v>
      </c>
    </row>
    <row r="338" spans="1:12" x14ac:dyDescent="0.2">
      <c r="A338" s="59">
        <v>165</v>
      </c>
      <c r="B338" s="24">
        <v>333</v>
      </c>
      <c r="C338" s="13">
        <f t="shared" si="29"/>
        <v>3603.6000000000004</v>
      </c>
      <c r="D338" s="13">
        <f t="shared" si="30"/>
        <v>3946.8</v>
      </c>
      <c r="E338" s="13">
        <f t="shared" si="31"/>
        <v>4290</v>
      </c>
      <c r="F338" s="13">
        <f t="shared" si="32"/>
        <v>643.50000000000011</v>
      </c>
      <c r="G338" s="1">
        <f t="shared" si="32"/>
        <v>619.02172776511429</v>
      </c>
      <c r="H338" s="99">
        <f t="shared" si="33"/>
        <v>606.98614166217055</v>
      </c>
      <c r="I338" s="99"/>
      <c r="J338" s="13">
        <f t="shared" si="34"/>
        <v>4247.1000000000004</v>
      </c>
      <c r="K338" s="13">
        <f t="shared" si="35"/>
        <v>4565.8217277651147</v>
      </c>
      <c r="L338" s="13">
        <f t="shared" si="36"/>
        <v>4896.9861416621707</v>
      </c>
    </row>
    <row r="339" spans="1:12" x14ac:dyDescent="0.2">
      <c r="A339" s="59">
        <v>166</v>
      </c>
      <c r="B339" s="24">
        <v>334</v>
      </c>
      <c r="C339" s="13">
        <f t="shared" si="29"/>
        <v>3326.3999999999996</v>
      </c>
      <c r="D339" s="13">
        <f t="shared" si="30"/>
        <v>3643.2</v>
      </c>
      <c r="E339" s="13">
        <f t="shared" si="31"/>
        <v>3959.9999999999995</v>
      </c>
      <c r="F339" s="13">
        <f t="shared" si="32"/>
        <v>594</v>
      </c>
      <c r="G339" s="1">
        <f t="shared" si="32"/>
        <v>571.40467178318249</v>
      </c>
      <c r="H339" s="99">
        <f t="shared" si="33"/>
        <v>560.29489999584973</v>
      </c>
      <c r="I339" s="99"/>
      <c r="J339" s="13">
        <f t="shared" si="34"/>
        <v>3920.3999999999996</v>
      </c>
      <c r="K339" s="13">
        <f t="shared" si="35"/>
        <v>4214.6046717831823</v>
      </c>
      <c r="L339" s="13">
        <f t="shared" si="36"/>
        <v>4520.2948999958489</v>
      </c>
    </row>
    <row r="340" spans="1:12" x14ac:dyDescent="0.2">
      <c r="A340" s="59">
        <v>167</v>
      </c>
      <c r="B340" s="24">
        <v>335</v>
      </c>
      <c r="C340" s="13">
        <f t="shared" si="29"/>
        <v>3049.2</v>
      </c>
      <c r="D340" s="13">
        <f t="shared" si="30"/>
        <v>3339.6000000000004</v>
      </c>
      <c r="E340" s="13">
        <f t="shared" si="31"/>
        <v>3630</v>
      </c>
      <c r="F340" s="13">
        <f t="shared" si="32"/>
        <v>544.5</v>
      </c>
      <c r="G340" s="1">
        <f t="shared" si="32"/>
        <v>523.78761580125069</v>
      </c>
      <c r="H340" s="99">
        <f t="shared" si="33"/>
        <v>513.60365832952891</v>
      </c>
      <c r="I340" s="99"/>
      <c r="J340" s="13">
        <f t="shared" si="34"/>
        <v>3593.7</v>
      </c>
      <c r="K340" s="13">
        <f t="shared" si="35"/>
        <v>3863.3876158012508</v>
      </c>
      <c r="L340" s="13">
        <f t="shared" si="36"/>
        <v>4143.603658329529</v>
      </c>
    </row>
    <row r="341" spans="1:12" s="61" customFormat="1" x14ac:dyDescent="0.2">
      <c r="A341" s="62">
        <v>168</v>
      </c>
      <c r="B341" s="60">
        <v>336</v>
      </c>
      <c r="C341" s="13">
        <f t="shared" si="29"/>
        <v>2772</v>
      </c>
      <c r="D341" s="13">
        <f t="shared" si="30"/>
        <v>3036</v>
      </c>
      <c r="E341" s="13">
        <f t="shared" si="31"/>
        <v>3300</v>
      </c>
      <c r="F341" s="13">
        <f t="shared" si="32"/>
        <v>495</v>
      </c>
      <c r="G341" s="1">
        <f t="shared" si="32"/>
        <v>476.17055981931873</v>
      </c>
      <c r="H341" s="99">
        <f t="shared" si="33"/>
        <v>466.91241666320803</v>
      </c>
      <c r="I341" s="99"/>
      <c r="J341" s="13">
        <f t="shared" si="34"/>
        <v>3267</v>
      </c>
      <c r="K341" s="13">
        <f t="shared" si="35"/>
        <v>3512.1705598193189</v>
      </c>
      <c r="L341" s="13">
        <f t="shared" si="36"/>
        <v>3766.9124166632082</v>
      </c>
    </row>
    <row r="342" spans="1:12" x14ac:dyDescent="0.2">
      <c r="A342" s="59">
        <v>1</v>
      </c>
      <c r="B342" s="24">
        <v>337</v>
      </c>
      <c r="C342" s="13">
        <f>C6</f>
        <v>2142</v>
      </c>
      <c r="D342" s="13">
        <f t="shared" ref="D342:H342" si="37">D6</f>
        <v>2346</v>
      </c>
      <c r="E342" s="13">
        <f t="shared" si="37"/>
        <v>2550</v>
      </c>
      <c r="F342" s="13">
        <f t="shared" si="37"/>
        <v>382.5</v>
      </c>
      <c r="G342" s="1">
        <f t="shared" si="37"/>
        <v>367.94997804220088</v>
      </c>
      <c r="H342" s="100">
        <f t="shared" si="37"/>
        <v>360.79595833066077</v>
      </c>
      <c r="I342" s="100"/>
      <c r="J342" s="13">
        <f t="shared" si="34"/>
        <v>2524.5</v>
      </c>
      <c r="K342" s="13">
        <f t="shared" si="35"/>
        <v>2713.9499780422011</v>
      </c>
      <c r="L342" s="13">
        <f t="shared" si="36"/>
        <v>2910.7959583306606</v>
      </c>
    </row>
    <row r="343" spans="1:12" x14ac:dyDescent="0.2">
      <c r="A343" s="59">
        <v>2</v>
      </c>
      <c r="B343" s="24">
        <v>338</v>
      </c>
      <c r="C343" s="13">
        <f t="shared" ref="C343:C406" si="38">C7</f>
        <v>2016</v>
      </c>
      <c r="D343" s="13">
        <f t="shared" ref="D343:D406" si="39">D7</f>
        <v>2208</v>
      </c>
      <c r="E343" s="13">
        <f t="shared" ref="E343:E406" si="40">E7</f>
        <v>2400</v>
      </c>
      <c r="F343" s="13">
        <f t="shared" ref="F343:G406" si="41">F7</f>
        <v>360.00000000000006</v>
      </c>
      <c r="G343" s="1">
        <f t="shared" si="41"/>
        <v>346.30586168677729</v>
      </c>
      <c r="H343" s="100">
        <f t="shared" ref="H343:H406" si="42">H7</f>
        <v>339.57266666415131</v>
      </c>
      <c r="I343" s="100"/>
      <c r="J343" s="13">
        <f t="shared" si="34"/>
        <v>2376</v>
      </c>
      <c r="K343" s="13">
        <f t="shared" si="35"/>
        <v>2554.3058616867775</v>
      </c>
      <c r="L343" s="13">
        <f t="shared" si="36"/>
        <v>2739.5726666641513</v>
      </c>
    </row>
    <row r="344" spans="1:12" x14ac:dyDescent="0.2">
      <c r="A344" s="59">
        <v>3</v>
      </c>
      <c r="B344" s="24">
        <v>339</v>
      </c>
      <c r="C344" s="13">
        <f t="shared" si="38"/>
        <v>2142</v>
      </c>
      <c r="D344" s="13">
        <f t="shared" si="39"/>
        <v>2346</v>
      </c>
      <c r="E344" s="13">
        <f t="shared" si="40"/>
        <v>2550</v>
      </c>
      <c r="F344" s="13">
        <f t="shared" si="41"/>
        <v>382.5</v>
      </c>
      <c r="G344" s="1">
        <f t="shared" si="41"/>
        <v>367.94997804220088</v>
      </c>
      <c r="H344" s="100">
        <f t="shared" si="42"/>
        <v>360.79595833066077</v>
      </c>
      <c r="I344" s="100"/>
      <c r="J344" s="13">
        <f t="shared" si="34"/>
        <v>2524.5</v>
      </c>
      <c r="K344" s="13">
        <f t="shared" si="35"/>
        <v>2713.9499780422011</v>
      </c>
      <c r="L344" s="13">
        <f t="shared" si="36"/>
        <v>2910.7959583306606</v>
      </c>
    </row>
    <row r="345" spans="1:12" x14ac:dyDescent="0.2">
      <c r="A345" s="59">
        <v>4</v>
      </c>
      <c r="B345" s="24">
        <v>340</v>
      </c>
      <c r="C345" s="13">
        <f t="shared" si="38"/>
        <v>2268</v>
      </c>
      <c r="D345" s="13">
        <f t="shared" si="39"/>
        <v>2484</v>
      </c>
      <c r="E345" s="13">
        <f t="shared" si="40"/>
        <v>2700</v>
      </c>
      <c r="F345" s="13">
        <f t="shared" si="41"/>
        <v>404.99999999999994</v>
      </c>
      <c r="G345" s="1">
        <f t="shared" si="41"/>
        <v>389.59409439762436</v>
      </c>
      <c r="H345" s="100">
        <f t="shared" si="42"/>
        <v>382.01924999717028</v>
      </c>
      <c r="I345" s="100"/>
      <c r="J345" s="13">
        <f t="shared" si="34"/>
        <v>2673</v>
      </c>
      <c r="K345" s="13">
        <f t="shared" si="35"/>
        <v>2873.5940943976243</v>
      </c>
      <c r="L345" s="13">
        <f t="shared" si="36"/>
        <v>3082.0192499971704</v>
      </c>
    </row>
    <row r="346" spans="1:12" x14ac:dyDescent="0.2">
      <c r="A346" s="59">
        <v>5</v>
      </c>
      <c r="B346" s="24">
        <v>341</v>
      </c>
      <c r="C346" s="13">
        <f t="shared" si="38"/>
        <v>2582.9999999999995</v>
      </c>
      <c r="D346" s="13">
        <f t="shared" si="39"/>
        <v>2828.9999999999995</v>
      </c>
      <c r="E346" s="13">
        <f t="shared" si="40"/>
        <v>3074.9999999999995</v>
      </c>
      <c r="F346" s="13">
        <f t="shared" si="41"/>
        <v>461.25</v>
      </c>
      <c r="G346" s="1">
        <f t="shared" si="41"/>
        <v>443.70438528618331</v>
      </c>
      <c r="H346" s="100">
        <f t="shared" si="42"/>
        <v>435.07747916344385</v>
      </c>
      <c r="I346" s="100"/>
      <c r="J346" s="13">
        <f t="shared" si="34"/>
        <v>3044.2499999999995</v>
      </c>
      <c r="K346" s="13">
        <f t="shared" si="35"/>
        <v>3272.704385286183</v>
      </c>
      <c r="L346" s="13">
        <f t="shared" si="36"/>
        <v>3510.0774791634435</v>
      </c>
    </row>
    <row r="347" spans="1:12" x14ac:dyDescent="0.2">
      <c r="A347" s="59">
        <v>6</v>
      </c>
      <c r="B347" s="24">
        <v>342</v>
      </c>
      <c r="C347" s="13">
        <f t="shared" si="38"/>
        <v>2771.9999999999995</v>
      </c>
      <c r="D347" s="13">
        <f t="shared" si="39"/>
        <v>3035.9999999999995</v>
      </c>
      <c r="E347" s="13">
        <f t="shared" si="40"/>
        <v>3299.9999999999995</v>
      </c>
      <c r="F347" s="13">
        <f t="shared" si="41"/>
        <v>494.99999999999994</v>
      </c>
      <c r="G347" s="1">
        <f t="shared" si="41"/>
        <v>476.17055981931867</v>
      </c>
      <c r="H347" s="100">
        <f t="shared" si="42"/>
        <v>466.91241666320798</v>
      </c>
      <c r="I347" s="100"/>
      <c r="J347" s="13">
        <f t="shared" si="34"/>
        <v>3266.9999999999995</v>
      </c>
      <c r="K347" s="13">
        <f t="shared" si="35"/>
        <v>3512.1705598193184</v>
      </c>
      <c r="L347" s="13">
        <f t="shared" si="36"/>
        <v>3766.9124166632073</v>
      </c>
    </row>
    <row r="348" spans="1:12" x14ac:dyDescent="0.2">
      <c r="A348" s="59">
        <v>7</v>
      </c>
      <c r="B348" s="24">
        <v>343</v>
      </c>
      <c r="C348" s="13">
        <f t="shared" si="38"/>
        <v>2960.9999999999995</v>
      </c>
      <c r="D348" s="13">
        <f t="shared" si="39"/>
        <v>3242.9999999999995</v>
      </c>
      <c r="E348" s="13">
        <f t="shared" si="40"/>
        <v>3524.9999999999991</v>
      </c>
      <c r="F348" s="13">
        <f t="shared" si="41"/>
        <v>528.74999999999989</v>
      </c>
      <c r="G348" s="1">
        <f t="shared" si="41"/>
        <v>508.63673435245403</v>
      </c>
      <c r="H348" s="100">
        <f t="shared" si="42"/>
        <v>498.74735416297216</v>
      </c>
      <c r="I348" s="100"/>
      <c r="J348" s="13">
        <f t="shared" si="34"/>
        <v>3489.7499999999995</v>
      </c>
      <c r="K348" s="13">
        <f t="shared" si="35"/>
        <v>3751.6367343524535</v>
      </c>
      <c r="L348" s="13">
        <f t="shared" si="36"/>
        <v>4023.7473541629711</v>
      </c>
    </row>
    <row r="349" spans="1:12" x14ac:dyDescent="0.2">
      <c r="A349" s="59">
        <v>8</v>
      </c>
      <c r="B349" s="24">
        <v>344</v>
      </c>
      <c r="C349" s="13">
        <f t="shared" si="38"/>
        <v>3149.9999999999991</v>
      </c>
      <c r="D349" s="13">
        <f t="shared" si="39"/>
        <v>3449.9999999999986</v>
      </c>
      <c r="E349" s="13">
        <f t="shared" si="40"/>
        <v>3749.9999999999986</v>
      </c>
      <c r="F349" s="13">
        <f t="shared" si="41"/>
        <v>562.49999999999989</v>
      </c>
      <c r="G349" s="1">
        <f t="shared" si="41"/>
        <v>541.10290888558927</v>
      </c>
      <c r="H349" s="100">
        <f t="shared" si="42"/>
        <v>530.58229166273634</v>
      </c>
      <c r="I349" s="100"/>
      <c r="J349" s="13">
        <f t="shared" si="34"/>
        <v>3712.4999999999991</v>
      </c>
      <c r="K349" s="13">
        <f t="shared" si="35"/>
        <v>3991.102908885588</v>
      </c>
      <c r="L349" s="13">
        <f t="shared" si="36"/>
        <v>4280.5822916627349</v>
      </c>
    </row>
    <row r="350" spans="1:12" x14ac:dyDescent="0.2">
      <c r="A350" s="59">
        <v>9</v>
      </c>
      <c r="B350" s="24">
        <v>345</v>
      </c>
      <c r="C350" s="13">
        <f t="shared" si="38"/>
        <v>3338.9999999999991</v>
      </c>
      <c r="D350" s="13">
        <f t="shared" si="39"/>
        <v>3656.9999999999991</v>
      </c>
      <c r="E350" s="13">
        <f t="shared" si="40"/>
        <v>3974.9999999999986</v>
      </c>
      <c r="F350" s="13">
        <f t="shared" si="41"/>
        <v>596.24999999999989</v>
      </c>
      <c r="G350" s="1">
        <f t="shared" si="41"/>
        <v>573.56908341872474</v>
      </c>
      <c r="H350" s="100">
        <f t="shared" si="42"/>
        <v>562.41722916250046</v>
      </c>
      <c r="I350" s="100"/>
      <c r="J350" s="13">
        <f t="shared" si="34"/>
        <v>3935.2499999999991</v>
      </c>
      <c r="K350" s="13">
        <f t="shared" si="35"/>
        <v>4230.5690834187235</v>
      </c>
      <c r="L350" s="13">
        <f t="shared" si="36"/>
        <v>4537.4172291624991</v>
      </c>
    </row>
    <row r="351" spans="1:12" x14ac:dyDescent="0.2">
      <c r="A351" s="59">
        <v>10</v>
      </c>
      <c r="B351" s="24">
        <v>346</v>
      </c>
      <c r="C351" s="13">
        <f t="shared" si="38"/>
        <v>3527.9999999999986</v>
      </c>
      <c r="D351" s="13">
        <f t="shared" si="39"/>
        <v>3863.9999999999991</v>
      </c>
      <c r="E351" s="13">
        <f t="shared" si="40"/>
        <v>4199.9999999999982</v>
      </c>
      <c r="F351" s="13">
        <f t="shared" si="41"/>
        <v>629.99999999999977</v>
      </c>
      <c r="G351" s="1">
        <f t="shared" si="41"/>
        <v>606.0352579518601</v>
      </c>
      <c r="H351" s="100">
        <f t="shared" si="42"/>
        <v>594.2521666622647</v>
      </c>
      <c r="I351" s="100"/>
      <c r="J351" s="13">
        <f t="shared" si="34"/>
        <v>4157.9999999999982</v>
      </c>
      <c r="K351" s="13">
        <f t="shared" si="35"/>
        <v>4470.0352579518594</v>
      </c>
      <c r="L351" s="13">
        <f t="shared" si="36"/>
        <v>4794.2521666622633</v>
      </c>
    </row>
    <row r="352" spans="1:12" x14ac:dyDescent="0.2">
      <c r="A352" s="59">
        <v>11</v>
      </c>
      <c r="B352" s="24">
        <v>347</v>
      </c>
      <c r="C352" s="13">
        <f t="shared" si="38"/>
        <v>3716.9999999999986</v>
      </c>
      <c r="D352" s="13">
        <f t="shared" si="39"/>
        <v>4070.9999999999986</v>
      </c>
      <c r="E352" s="13">
        <f t="shared" si="40"/>
        <v>4424.9999999999991</v>
      </c>
      <c r="F352" s="13">
        <f t="shared" si="41"/>
        <v>663.74999999999989</v>
      </c>
      <c r="G352" s="1">
        <f t="shared" si="41"/>
        <v>638.50143248499535</v>
      </c>
      <c r="H352" s="100">
        <f t="shared" si="42"/>
        <v>626.08710416202882</v>
      </c>
      <c r="I352" s="100"/>
      <c r="J352" s="13">
        <f t="shared" si="34"/>
        <v>4380.7499999999982</v>
      </c>
      <c r="K352" s="13">
        <f t="shared" si="35"/>
        <v>4709.5014324849944</v>
      </c>
      <c r="L352" s="13">
        <f t="shared" si="36"/>
        <v>5051.0871041620276</v>
      </c>
    </row>
    <row r="353" spans="1:12" x14ac:dyDescent="0.2">
      <c r="A353" s="59">
        <v>12</v>
      </c>
      <c r="B353" s="24">
        <v>348</v>
      </c>
      <c r="C353" s="13">
        <f t="shared" si="38"/>
        <v>3905.9999999999986</v>
      </c>
      <c r="D353" s="13">
        <f t="shared" si="39"/>
        <v>4277.9999999999991</v>
      </c>
      <c r="E353" s="13">
        <f t="shared" si="40"/>
        <v>4649.9999999999982</v>
      </c>
      <c r="F353" s="13">
        <f t="shared" si="41"/>
        <v>697.49999999999977</v>
      </c>
      <c r="G353" s="1">
        <f t="shared" si="41"/>
        <v>670.96760701813071</v>
      </c>
      <c r="H353" s="100">
        <f t="shared" si="42"/>
        <v>657.92204166179306</v>
      </c>
      <c r="I353" s="100"/>
      <c r="J353" s="13">
        <f t="shared" si="34"/>
        <v>4603.4999999999982</v>
      </c>
      <c r="K353" s="13">
        <f t="shared" si="35"/>
        <v>4948.9676070181295</v>
      </c>
      <c r="L353" s="13">
        <f t="shared" si="36"/>
        <v>5307.9220416617909</v>
      </c>
    </row>
    <row r="354" spans="1:12" x14ac:dyDescent="0.2">
      <c r="A354" s="59">
        <v>13</v>
      </c>
      <c r="B354" s="24">
        <v>349</v>
      </c>
      <c r="C354" s="13">
        <f t="shared" si="38"/>
        <v>4094.9999999999995</v>
      </c>
      <c r="D354" s="13">
        <f t="shared" si="39"/>
        <v>4485</v>
      </c>
      <c r="E354" s="13">
        <f t="shared" si="40"/>
        <v>4875</v>
      </c>
      <c r="F354" s="13">
        <f t="shared" si="41"/>
        <v>731.25</v>
      </c>
      <c r="G354" s="1">
        <f t="shared" si="41"/>
        <v>703.43378155126629</v>
      </c>
      <c r="H354" s="100">
        <f t="shared" si="42"/>
        <v>689.75697916155741</v>
      </c>
      <c r="I354" s="100"/>
      <c r="J354" s="13">
        <f t="shared" si="34"/>
        <v>4826.25</v>
      </c>
      <c r="K354" s="13">
        <f t="shared" si="35"/>
        <v>5188.4337815512663</v>
      </c>
      <c r="L354" s="13">
        <f t="shared" si="36"/>
        <v>5564.756979161557</v>
      </c>
    </row>
    <row r="355" spans="1:12" x14ac:dyDescent="0.2">
      <c r="A355" s="59">
        <v>14</v>
      </c>
      <c r="B355" s="24">
        <v>350</v>
      </c>
      <c r="C355" s="13">
        <f t="shared" si="38"/>
        <v>4284</v>
      </c>
      <c r="D355" s="13">
        <f t="shared" si="39"/>
        <v>4692</v>
      </c>
      <c r="E355" s="13">
        <f t="shared" si="40"/>
        <v>5100</v>
      </c>
      <c r="F355" s="13">
        <f t="shared" si="41"/>
        <v>765</v>
      </c>
      <c r="G355" s="1">
        <f t="shared" si="41"/>
        <v>735.89995608440177</v>
      </c>
      <c r="H355" s="100">
        <f t="shared" si="42"/>
        <v>721.59191666132153</v>
      </c>
      <c r="I355" s="100"/>
      <c r="J355" s="13">
        <f t="shared" si="34"/>
        <v>5049</v>
      </c>
      <c r="K355" s="13">
        <f t="shared" si="35"/>
        <v>5427.8999560844022</v>
      </c>
      <c r="L355" s="13">
        <f t="shared" si="36"/>
        <v>5821.5919166613212</v>
      </c>
    </row>
    <row r="356" spans="1:12" x14ac:dyDescent="0.2">
      <c r="A356" s="59">
        <v>15</v>
      </c>
      <c r="B356" s="24">
        <v>351</v>
      </c>
      <c r="C356" s="13">
        <f t="shared" si="38"/>
        <v>4157.9999999999991</v>
      </c>
      <c r="D356" s="13">
        <f t="shared" si="39"/>
        <v>4553.9999999999991</v>
      </c>
      <c r="E356" s="13">
        <f t="shared" si="40"/>
        <v>4949.9999999999991</v>
      </c>
      <c r="F356" s="13">
        <f t="shared" si="41"/>
        <v>742.49999999999989</v>
      </c>
      <c r="G356" s="1">
        <f t="shared" si="41"/>
        <v>714.255839728978</v>
      </c>
      <c r="H356" s="100">
        <f t="shared" si="42"/>
        <v>700.36862499481197</v>
      </c>
      <c r="I356" s="100"/>
      <c r="J356" s="13">
        <f t="shared" si="34"/>
        <v>4900.4999999999991</v>
      </c>
      <c r="K356" s="13">
        <f t="shared" si="35"/>
        <v>5268.2558397289768</v>
      </c>
      <c r="L356" s="13">
        <f t="shared" si="36"/>
        <v>5650.3686249948114</v>
      </c>
    </row>
    <row r="357" spans="1:12" x14ac:dyDescent="0.2">
      <c r="A357" s="59">
        <v>16</v>
      </c>
      <c r="B357" s="24">
        <v>352</v>
      </c>
      <c r="C357" s="13">
        <f t="shared" si="38"/>
        <v>4326</v>
      </c>
      <c r="D357" s="13">
        <f t="shared" si="39"/>
        <v>4738</v>
      </c>
      <c r="E357" s="13">
        <f t="shared" si="40"/>
        <v>5149.9999999999991</v>
      </c>
      <c r="F357" s="13">
        <f t="shared" si="41"/>
        <v>772.5</v>
      </c>
      <c r="G357" s="1">
        <f t="shared" si="41"/>
        <v>743.11466153620938</v>
      </c>
      <c r="H357" s="100">
        <f t="shared" si="42"/>
        <v>728.66634721682465</v>
      </c>
      <c r="I357" s="100"/>
      <c r="J357" s="13">
        <f t="shared" si="34"/>
        <v>5098.5</v>
      </c>
      <c r="K357" s="13">
        <f t="shared" si="35"/>
        <v>5481.1146615362095</v>
      </c>
      <c r="L357" s="13">
        <f t="shared" si="36"/>
        <v>5878.6663472168239</v>
      </c>
    </row>
    <row r="358" spans="1:12" x14ac:dyDescent="0.2">
      <c r="A358" s="59">
        <v>17</v>
      </c>
      <c r="B358" s="24">
        <v>353</v>
      </c>
      <c r="C358" s="13">
        <f t="shared" si="38"/>
        <v>4914</v>
      </c>
      <c r="D358" s="13">
        <f t="shared" si="39"/>
        <v>5382</v>
      </c>
      <c r="E358" s="13">
        <f t="shared" si="40"/>
        <v>5850</v>
      </c>
      <c r="F358" s="13">
        <f t="shared" si="41"/>
        <v>877.50000000000011</v>
      </c>
      <c r="G358" s="1">
        <f t="shared" si="41"/>
        <v>844.12053786151955</v>
      </c>
      <c r="H358" s="100">
        <f t="shared" si="42"/>
        <v>827.7083749938688</v>
      </c>
      <c r="I358" s="100"/>
      <c r="J358" s="13">
        <f t="shared" si="34"/>
        <v>5791.5</v>
      </c>
      <c r="K358" s="13">
        <f t="shared" si="35"/>
        <v>6226.1205378615196</v>
      </c>
      <c r="L358" s="13">
        <f t="shared" si="36"/>
        <v>6677.7083749938683</v>
      </c>
    </row>
    <row r="359" spans="1:12" x14ac:dyDescent="0.2">
      <c r="A359" s="59">
        <v>18</v>
      </c>
      <c r="B359" s="24">
        <v>354</v>
      </c>
      <c r="C359" s="13">
        <f t="shared" si="38"/>
        <v>4787.9999999999991</v>
      </c>
      <c r="D359" s="13">
        <f t="shared" si="39"/>
        <v>5244</v>
      </c>
      <c r="E359" s="13">
        <f t="shared" si="40"/>
        <v>5699.9999999999991</v>
      </c>
      <c r="F359" s="13">
        <f t="shared" si="41"/>
        <v>855</v>
      </c>
      <c r="G359" s="1">
        <f t="shared" si="41"/>
        <v>822.4764215060959</v>
      </c>
      <c r="H359" s="100">
        <f t="shared" si="42"/>
        <v>806.48508332735935</v>
      </c>
      <c r="I359" s="100"/>
      <c r="J359" s="13">
        <f t="shared" si="34"/>
        <v>5642.9999999999991</v>
      </c>
      <c r="K359" s="13">
        <f t="shared" si="35"/>
        <v>6066.4764215060959</v>
      </c>
      <c r="L359" s="13">
        <f t="shared" si="36"/>
        <v>6506.4850833273586</v>
      </c>
    </row>
    <row r="360" spans="1:12" x14ac:dyDescent="0.2">
      <c r="A360" s="59">
        <v>19</v>
      </c>
      <c r="B360" s="24">
        <v>355</v>
      </c>
      <c r="C360" s="13">
        <f t="shared" si="38"/>
        <v>5039.9999999999991</v>
      </c>
      <c r="D360" s="13">
        <f t="shared" si="39"/>
        <v>5520</v>
      </c>
      <c r="E360" s="13">
        <f t="shared" si="40"/>
        <v>6000</v>
      </c>
      <c r="F360" s="13">
        <f t="shared" si="41"/>
        <v>899.99999999999989</v>
      </c>
      <c r="G360" s="1">
        <f t="shared" si="41"/>
        <v>865.76465421694309</v>
      </c>
      <c r="H360" s="100">
        <f t="shared" si="42"/>
        <v>848.93166666037837</v>
      </c>
      <c r="I360" s="100"/>
      <c r="J360" s="13">
        <f t="shared" si="34"/>
        <v>5939.9999999999991</v>
      </c>
      <c r="K360" s="13">
        <f t="shared" si="35"/>
        <v>6385.7646542169432</v>
      </c>
      <c r="L360" s="13">
        <f t="shared" si="36"/>
        <v>6848.9316666603781</v>
      </c>
    </row>
    <row r="361" spans="1:12" x14ac:dyDescent="0.2">
      <c r="A361" s="59">
        <v>20</v>
      </c>
      <c r="B361" s="24">
        <v>356</v>
      </c>
      <c r="C361" s="13">
        <f t="shared" si="38"/>
        <v>4787.9999999999991</v>
      </c>
      <c r="D361" s="13">
        <f t="shared" si="39"/>
        <v>5244</v>
      </c>
      <c r="E361" s="13">
        <f t="shared" si="40"/>
        <v>5699.9999999999991</v>
      </c>
      <c r="F361" s="13">
        <f t="shared" si="41"/>
        <v>855</v>
      </c>
      <c r="G361" s="1">
        <f t="shared" si="41"/>
        <v>822.4764215060959</v>
      </c>
      <c r="H361" s="100">
        <f t="shared" si="42"/>
        <v>806.48508332735935</v>
      </c>
      <c r="I361" s="100"/>
      <c r="J361" s="13">
        <f t="shared" si="34"/>
        <v>5642.9999999999991</v>
      </c>
      <c r="K361" s="13">
        <f t="shared" si="35"/>
        <v>6066.4764215060959</v>
      </c>
      <c r="L361" s="13">
        <f t="shared" si="36"/>
        <v>6506.4850833273586</v>
      </c>
    </row>
    <row r="362" spans="1:12" x14ac:dyDescent="0.2">
      <c r="A362" s="59">
        <v>21</v>
      </c>
      <c r="B362" s="24">
        <v>357</v>
      </c>
      <c r="C362" s="13">
        <f t="shared" si="38"/>
        <v>5165.9999999999991</v>
      </c>
      <c r="D362" s="13">
        <f t="shared" si="39"/>
        <v>5657.9999999999991</v>
      </c>
      <c r="E362" s="13">
        <f t="shared" si="40"/>
        <v>6149.9999999999991</v>
      </c>
      <c r="F362" s="13">
        <f t="shared" si="41"/>
        <v>922.5</v>
      </c>
      <c r="G362" s="1">
        <f t="shared" si="41"/>
        <v>887.40877057236662</v>
      </c>
      <c r="H362" s="100">
        <f t="shared" si="42"/>
        <v>870.15495832688771</v>
      </c>
      <c r="I362" s="100"/>
      <c r="J362" s="13">
        <f t="shared" si="34"/>
        <v>6088.4999999999991</v>
      </c>
      <c r="K362" s="13">
        <f t="shared" si="35"/>
        <v>6545.4087705723659</v>
      </c>
      <c r="L362" s="13">
        <f t="shared" si="36"/>
        <v>7020.154958326887</v>
      </c>
    </row>
    <row r="363" spans="1:12" x14ac:dyDescent="0.2">
      <c r="A363" s="59">
        <v>22</v>
      </c>
      <c r="B363" s="24">
        <v>358</v>
      </c>
      <c r="C363" s="13">
        <f t="shared" si="38"/>
        <v>4536</v>
      </c>
      <c r="D363" s="13">
        <f t="shared" si="39"/>
        <v>4968</v>
      </c>
      <c r="E363" s="13">
        <f t="shared" si="40"/>
        <v>5399.9999999999991</v>
      </c>
      <c r="F363" s="13">
        <f t="shared" si="41"/>
        <v>809.99999999999989</v>
      </c>
      <c r="G363" s="1">
        <f t="shared" si="41"/>
        <v>779.18818879524872</v>
      </c>
      <c r="H363" s="100">
        <f t="shared" si="42"/>
        <v>764.03849999434044</v>
      </c>
      <c r="I363" s="100"/>
      <c r="J363" s="13">
        <f t="shared" si="34"/>
        <v>5346</v>
      </c>
      <c r="K363" s="13">
        <f t="shared" si="35"/>
        <v>5747.1881887952486</v>
      </c>
      <c r="L363" s="13">
        <f t="shared" si="36"/>
        <v>6164.0384999943399</v>
      </c>
    </row>
    <row r="364" spans="1:12" x14ac:dyDescent="0.2">
      <c r="A364" s="59">
        <v>23</v>
      </c>
      <c r="B364" s="24">
        <v>359</v>
      </c>
      <c r="C364" s="13">
        <f t="shared" si="38"/>
        <v>3905.9999999999986</v>
      </c>
      <c r="D364" s="13">
        <f t="shared" si="39"/>
        <v>4277.9999999999991</v>
      </c>
      <c r="E364" s="13">
        <f t="shared" si="40"/>
        <v>4649.9999999999982</v>
      </c>
      <c r="F364" s="13">
        <f t="shared" si="41"/>
        <v>697.49999999999977</v>
      </c>
      <c r="G364" s="1">
        <f t="shared" si="41"/>
        <v>670.96760701813071</v>
      </c>
      <c r="H364" s="100">
        <f t="shared" si="42"/>
        <v>657.92204166179306</v>
      </c>
      <c r="I364" s="100"/>
      <c r="J364" s="13">
        <f t="shared" si="34"/>
        <v>4603.4999999999982</v>
      </c>
      <c r="K364" s="13">
        <f t="shared" si="35"/>
        <v>4948.9676070181295</v>
      </c>
      <c r="L364" s="13">
        <f t="shared" si="36"/>
        <v>5307.9220416617909</v>
      </c>
    </row>
    <row r="365" spans="1:12" x14ac:dyDescent="0.2">
      <c r="A365" s="59">
        <v>24</v>
      </c>
      <c r="B365" s="24">
        <v>360</v>
      </c>
      <c r="C365" s="13">
        <f t="shared" si="38"/>
        <v>3275.9999999999991</v>
      </c>
      <c r="D365" s="13">
        <f t="shared" si="39"/>
        <v>3587.9999999999991</v>
      </c>
      <c r="E365" s="13">
        <f t="shared" si="40"/>
        <v>3899.9999999999991</v>
      </c>
      <c r="F365" s="13">
        <f t="shared" si="41"/>
        <v>584.99999999999989</v>
      </c>
      <c r="G365" s="1">
        <f t="shared" si="41"/>
        <v>562.74702524101292</v>
      </c>
      <c r="H365" s="100">
        <f t="shared" si="42"/>
        <v>551.80558332924579</v>
      </c>
      <c r="I365" s="100"/>
      <c r="J365" s="13">
        <f t="shared" si="34"/>
        <v>3860.9999999999991</v>
      </c>
      <c r="K365" s="13">
        <f t="shared" si="35"/>
        <v>4150.7470252410121</v>
      </c>
      <c r="L365" s="13">
        <f t="shared" si="36"/>
        <v>4451.8055833292447</v>
      </c>
    </row>
    <row r="366" spans="1:12" x14ac:dyDescent="0.2">
      <c r="A366" s="59">
        <v>25</v>
      </c>
      <c r="B366" s="24">
        <v>361</v>
      </c>
      <c r="C366" s="13">
        <f t="shared" si="38"/>
        <v>2142</v>
      </c>
      <c r="D366" s="13">
        <f t="shared" si="39"/>
        <v>2346</v>
      </c>
      <c r="E366" s="13">
        <f t="shared" si="40"/>
        <v>2550</v>
      </c>
      <c r="F366" s="13">
        <f t="shared" si="41"/>
        <v>382.5</v>
      </c>
      <c r="G366" s="1">
        <f t="shared" si="41"/>
        <v>367.94997804220088</v>
      </c>
      <c r="H366" s="100">
        <f t="shared" si="42"/>
        <v>360.79595833066077</v>
      </c>
      <c r="I366" s="100"/>
      <c r="J366" s="13">
        <f t="shared" si="34"/>
        <v>2524.5</v>
      </c>
      <c r="K366" s="13">
        <f t="shared" si="35"/>
        <v>2713.9499780422011</v>
      </c>
      <c r="L366" s="13">
        <f t="shared" si="36"/>
        <v>2910.7959583306606</v>
      </c>
    </row>
    <row r="367" spans="1:12" x14ac:dyDescent="0.2">
      <c r="A367" s="59">
        <v>26</v>
      </c>
      <c r="B367" s="24">
        <v>362</v>
      </c>
      <c r="C367" s="13">
        <f t="shared" si="38"/>
        <v>2016</v>
      </c>
      <c r="D367" s="13">
        <f t="shared" si="39"/>
        <v>2208</v>
      </c>
      <c r="E367" s="13">
        <f t="shared" si="40"/>
        <v>2400</v>
      </c>
      <c r="F367" s="13">
        <f t="shared" si="41"/>
        <v>360.00000000000006</v>
      </c>
      <c r="G367" s="1">
        <f t="shared" si="41"/>
        <v>346.30586168677729</v>
      </c>
      <c r="H367" s="100">
        <f t="shared" si="42"/>
        <v>339.57266666415131</v>
      </c>
      <c r="I367" s="100"/>
      <c r="J367" s="13">
        <f t="shared" si="34"/>
        <v>2376</v>
      </c>
      <c r="K367" s="13">
        <f t="shared" si="35"/>
        <v>2554.3058616867775</v>
      </c>
      <c r="L367" s="13">
        <f t="shared" si="36"/>
        <v>2739.5726666641513</v>
      </c>
    </row>
    <row r="368" spans="1:12" x14ac:dyDescent="0.2">
      <c r="A368" s="59">
        <v>27</v>
      </c>
      <c r="B368" s="24">
        <v>363</v>
      </c>
      <c r="C368" s="13">
        <f t="shared" si="38"/>
        <v>2167.1999999999998</v>
      </c>
      <c r="D368" s="13">
        <f t="shared" si="39"/>
        <v>2373.6</v>
      </c>
      <c r="E368" s="13">
        <f t="shared" si="40"/>
        <v>2579.9999999999995</v>
      </c>
      <c r="F368" s="13">
        <f t="shared" si="41"/>
        <v>387</v>
      </c>
      <c r="G368" s="1">
        <f t="shared" si="41"/>
        <v>372.2788013132855</v>
      </c>
      <c r="H368" s="100">
        <f t="shared" si="42"/>
        <v>365.04061666396262</v>
      </c>
      <c r="I368" s="100"/>
      <c r="J368" s="13">
        <f t="shared" si="34"/>
        <v>2554.1999999999998</v>
      </c>
      <c r="K368" s="13">
        <f t="shared" si="35"/>
        <v>2745.8788013132853</v>
      </c>
      <c r="L368" s="13">
        <f t="shared" si="36"/>
        <v>2945.0406166639623</v>
      </c>
    </row>
    <row r="369" spans="1:12" x14ac:dyDescent="0.2">
      <c r="A369" s="59">
        <v>28</v>
      </c>
      <c r="B369" s="24">
        <v>364</v>
      </c>
      <c r="C369" s="13">
        <f t="shared" si="38"/>
        <v>2268</v>
      </c>
      <c r="D369" s="13">
        <f t="shared" si="39"/>
        <v>2484</v>
      </c>
      <c r="E369" s="13">
        <f t="shared" si="40"/>
        <v>2700</v>
      </c>
      <c r="F369" s="13">
        <f t="shared" si="41"/>
        <v>404.99999999999994</v>
      </c>
      <c r="G369" s="1">
        <f t="shared" si="41"/>
        <v>389.59409439762436</v>
      </c>
      <c r="H369" s="100">
        <f t="shared" si="42"/>
        <v>382.01924999717028</v>
      </c>
      <c r="I369" s="100"/>
      <c r="J369" s="13">
        <f t="shared" si="34"/>
        <v>2673</v>
      </c>
      <c r="K369" s="13">
        <f t="shared" si="35"/>
        <v>2873.5940943976243</v>
      </c>
      <c r="L369" s="13">
        <f t="shared" si="36"/>
        <v>3082.0192499971704</v>
      </c>
    </row>
    <row r="370" spans="1:12" x14ac:dyDescent="0.2">
      <c r="A370" s="59">
        <v>29</v>
      </c>
      <c r="B370" s="24">
        <v>365</v>
      </c>
      <c r="C370" s="13">
        <f t="shared" si="38"/>
        <v>2502</v>
      </c>
      <c r="D370" s="13">
        <f t="shared" si="39"/>
        <v>2740.2857142857142</v>
      </c>
      <c r="E370" s="13">
        <f t="shared" si="40"/>
        <v>2978.5714285714284</v>
      </c>
      <c r="F370" s="13">
        <f t="shared" si="41"/>
        <v>446.78571428571428</v>
      </c>
      <c r="G370" s="1">
        <f t="shared" si="41"/>
        <v>429.7903104862682</v>
      </c>
      <c r="H370" s="100">
        <f t="shared" si="42"/>
        <v>421.43393452068784</v>
      </c>
      <c r="I370" s="100"/>
      <c r="J370" s="13">
        <f t="shared" si="34"/>
        <v>2948.7857142857142</v>
      </c>
      <c r="K370" s="13">
        <f t="shared" si="35"/>
        <v>3170.0760247719822</v>
      </c>
      <c r="L370" s="13">
        <f t="shared" si="36"/>
        <v>3400.0053630921161</v>
      </c>
    </row>
    <row r="371" spans="1:12" x14ac:dyDescent="0.2">
      <c r="A371" s="59">
        <v>30</v>
      </c>
      <c r="B371" s="24">
        <v>366</v>
      </c>
      <c r="C371" s="13">
        <f t="shared" si="38"/>
        <v>2664</v>
      </c>
      <c r="D371" s="13">
        <f t="shared" si="39"/>
        <v>2917.7142857142858</v>
      </c>
      <c r="E371" s="13">
        <f t="shared" si="40"/>
        <v>3171.4285714285711</v>
      </c>
      <c r="F371" s="13">
        <f t="shared" si="41"/>
        <v>475.71428571428578</v>
      </c>
      <c r="G371" s="1">
        <f t="shared" si="41"/>
        <v>457.61846008609854</v>
      </c>
      <c r="H371" s="100">
        <f t="shared" si="42"/>
        <v>448.72102380619992</v>
      </c>
      <c r="I371" s="100"/>
      <c r="J371" s="13">
        <f t="shared" si="34"/>
        <v>3139.7142857142858</v>
      </c>
      <c r="K371" s="13">
        <f t="shared" si="35"/>
        <v>3375.3327458003841</v>
      </c>
      <c r="L371" s="13">
        <f t="shared" si="36"/>
        <v>3620.1495952347709</v>
      </c>
    </row>
    <row r="372" spans="1:12" x14ac:dyDescent="0.2">
      <c r="A372" s="59">
        <v>31</v>
      </c>
      <c r="B372" s="24">
        <v>367</v>
      </c>
      <c r="C372" s="13">
        <f t="shared" si="38"/>
        <v>2825.9999999999995</v>
      </c>
      <c r="D372" s="13">
        <f t="shared" si="39"/>
        <v>3095.1428571428573</v>
      </c>
      <c r="E372" s="13">
        <f t="shared" si="40"/>
        <v>3364.2857142857138</v>
      </c>
      <c r="F372" s="13">
        <f t="shared" si="41"/>
        <v>504.64285714285705</v>
      </c>
      <c r="G372" s="1">
        <f t="shared" si="41"/>
        <v>485.44660968592882</v>
      </c>
      <c r="H372" s="100">
        <f t="shared" si="42"/>
        <v>476.00811309171212</v>
      </c>
      <c r="I372" s="100"/>
      <c r="J372" s="13">
        <f t="shared" si="34"/>
        <v>3330.6428571428564</v>
      </c>
      <c r="K372" s="13">
        <f t="shared" si="35"/>
        <v>3580.589466828786</v>
      </c>
      <c r="L372" s="13">
        <f t="shared" si="36"/>
        <v>3840.2938273774257</v>
      </c>
    </row>
    <row r="373" spans="1:12" x14ac:dyDescent="0.2">
      <c r="A373" s="59">
        <v>32</v>
      </c>
      <c r="B373" s="24">
        <v>368</v>
      </c>
      <c r="C373" s="13">
        <f t="shared" si="38"/>
        <v>2988</v>
      </c>
      <c r="D373" s="13">
        <f t="shared" si="39"/>
        <v>3272.5714285714289</v>
      </c>
      <c r="E373" s="13">
        <f t="shared" si="40"/>
        <v>3557.1428571428569</v>
      </c>
      <c r="F373" s="13">
        <f t="shared" si="41"/>
        <v>533.57142857142856</v>
      </c>
      <c r="G373" s="1">
        <f t="shared" si="41"/>
        <v>513.27475928575916</v>
      </c>
      <c r="H373" s="100">
        <f t="shared" si="42"/>
        <v>503.29520237722426</v>
      </c>
      <c r="I373" s="100"/>
      <c r="J373" s="13">
        <f t="shared" si="34"/>
        <v>3521.5714285714284</v>
      </c>
      <c r="K373" s="13">
        <f t="shared" si="35"/>
        <v>3785.8461878571879</v>
      </c>
      <c r="L373" s="13">
        <f t="shared" si="36"/>
        <v>4060.438059520081</v>
      </c>
    </row>
    <row r="374" spans="1:12" x14ac:dyDescent="0.2">
      <c r="A374" s="59">
        <v>33</v>
      </c>
      <c r="B374" s="24">
        <v>369</v>
      </c>
      <c r="C374" s="13">
        <f t="shared" si="38"/>
        <v>3149.9999999999995</v>
      </c>
      <c r="D374" s="13">
        <f t="shared" si="39"/>
        <v>3449.9999999999995</v>
      </c>
      <c r="E374" s="13">
        <f t="shared" si="40"/>
        <v>3749.9999999999995</v>
      </c>
      <c r="F374" s="13">
        <f t="shared" si="41"/>
        <v>562.49999999999989</v>
      </c>
      <c r="G374" s="1">
        <f t="shared" si="41"/>
        <v>541.10290888558939</v>
      </c>
      <c r="H374" s="100">
        <f t="shared" si="42"/>
        <v>530.58229166273645</v>
      </c>
      <c r="I374" s="100"/>
      <c r="J374" s="13">
        <f t="shared" si="34"/>
        <v>3712.4999999999995</v>
      </c>
      <c r="K374" s="13">
        <f t="shared" si="35"/>
        <v>3991.1029088855889</v>
      </c>
      <c r="L374" s="13">
        <f t="shared" si="36"/>
        <v>4280.5822916627358</v>
      </c>
    </row>
    <row r="375" spans="1:12" x14ac:dyDescent="0.2">
      <c r="A375" s="59">
        <v>34</v>
      </c>
      <c r="B375" s="24">
        <v>370</v>
      </c>
      <c r="C375" s="13">
        <f t="shared" si="38"/>
        <v>3312</v>
      </c>
      <c r="D375" s="13">
        <f t="shared" si="39"/>
        <v>3627.4285714285711</v>
      </c>
      <c r="E375" s="13">
        <f t="shared" si="40"/>
        <v>3942.8571428571427</v>
      </c>
      <c r="F375" s="13">
        <f t="shared" si="41"/>
        <v>591.42857142857144</v>
      </c>
      <c r="G375" s="1">
        <f t="shared" si="41"/>
        <v>568.93105848541973</v>
      </c>
      <c r="H375" s="100">
        <f t="shared" si="42"/>
        <v>557.86938094824859</v>
      </c>
      <c r="I375" s="100"/>
      <c r="J375" s="13">
        <f t="shared" si="34"/>
        <v>3903.4285714285716</v>
      </c>
      <c r="K375" s="13">
        <f t="shared" si="35"/>
        <v>4196.3596299139908</v>
      </c>
      <c r="L375" s="13">
        <f t="shared" si="36"/>
        <v>4500.7265238053915</v>
      </c>
    </row>
    <row r="376" spans="1:12" x14ac:dyDescent="0.2">
      <c r="A376" s="59">
        <v>35</v>
      </c>
      <c r="B376" s="24">
        <v>371</v>
      </c>
      <c r="C376" s="13">
        <f t="shared" si="38"/>
        <v>3473.9999999999995</v>
      </c>
      <c r="D376" s="13">
        <f t="shared" si="39"/>
        <v>3804.8571428571427</v>
      </c>
      <c r="E376" s="13">
        <f t="shared" si="40"/>
        <v>4135.7142857142853</v>
      </c>
      <c r="F376" s="13">
        <f t="shared" si="41"/>
        <v>620.35714285714278</v>
      </c>
      <c r="G376" s="1">
        <f t="shared" si="41"/>
        <v>596.75920808525007</v>
      </c>
      <c r="H376" s="100">
        <f t="shared" si="42"/>
        <v>585.15647023376073</v>
      </c>
      <c r="I376" s="100"/>
      <c r="J376" s="13">
        <f t="shared" si="34"/>
        <v>4094.3571428571422</v>
      </c>
      <c r="K376" s="13">
        <f t="shared" si="35"/>
        <v>4401.6163509423932</v>
      </c>
      <c r="L376" s="13">
        <f t="shared" si="36"/>
        <v>4720.8707559480463</v>
      </c>
    </row>
    <row r="377" spans="1:12" x14ac:dyDescent="0.2">
      <c r="A377" s="59">
        <v>36</v>
      </c>
      <c r="B377" s="24">
        <v>372</v>
      </c>
      <c r="C377" s="13">
        <f t="shared" si="38"/>
        <v>3635.9999999999995</v>
      </c>
      <c r="D377" s="13">
        <f t="shared" si="39"/>
        <v>3982.2857142857147</v>
      </c>
      <c r="E377" s="13">
        <f t="shared" si="40"/>
        <v>4328.5714285714284</v>
      </c>
      <c r="F377" s="13">
        <f t="shared" si="41"/>
        <v>649.28571428571422</v>
      </c>
      <c r="G377" s="1">
        <f t="shared" si="41"/>
        <v>624.58735768508041</v>
      </c>
      <c r="H377" s="100">
        <f t="shared" si="42"/>
        <v>612.44355951927287</v>
      </c>
      <c r="I377" s="100"/>
      <c r="J377" s="13">
        <f t="shared" si="34"/>
        <v>4285.2857142857138</v>
      </c>
      <c r="K377" s="13">
        <f t="shared" si="35"/>
        <v>4606.8730719707946</v>
      </c>
      <c r="L377" s="13">
        <f t="shared" si="36"/>
        <v>4941.0149880907011</v>
      </c>
    </row>
    <row r="378" spans="1:12" x14ac:dyDescent="0.2">
      <c r="A378" s="59">
        <v>37</v>
      </c>
      <c r="B378" s="24">
        <v>373</v>
      </c>
      <c r="C378" s="13">
        <f t="shared" si="38"/>
        <v>3797.9999999999991</v>
      </c>
      <c r="D378" s="13">
        <f t="shared" si="39"/>
        <v>4159.7142857142853</v>
      </c>
      <c r="E378" s="13">
        <f t="shared" si="40"/>
        <v>4521.4285714285706</v>
      </c>
      <c r="F378" s="13">
        <f t="shared" si="41"/>
        <v>678.21428571428567</v>
      </c>
      <c r="G378" s="1">
        <f t="shared" si="41"/>
        <v>652.41550728491063</v>
      </c>
      <c r="H378" s="100">
        <f t="shared" si="42"/>
        <v>639.73064880478501</v>
      </c>
      <c r="I378" s="100"/>
      <c r="J378" s="13">
        <f t="shared" si="34"/>
        <v>4476.2142857142844</v>
      </c>
      <c r="K378" s="13">
        <f t="shared" si="35"/>
        <v>4812.1297929991961</v>
      </c>
      <c r="L378" s="13">
        <f t="shared" si="36"/>
        <v>5161.1592202333559</v>
      </c>
    </row>
    <row r="379" spans="1:12" x14ac:dyDescent="0.2">
      <c r="A379" s="59">
        <v>38</v>
      </c>
      <c r="B379" s="24">
        <v>374</v>
      </c>
      <c r="C379" s="13">
        <f t="shared" si="38"/>
        <v>3959.9999999999995</v>
      </c>
      <c r="D379" s="13">
        <f t="shared" si="39"/>
        <v>4337.1428571428569</v>
      </c>
      <c r="E379" s="13">
        <f t="shared" si="40"/>
        <v>4714.2857142857138</v>
      </c>
      <c r="F379" s="13">
        <f t="shared" si="41"/>
        <v>707.14285714285711</v>
      </c>
      <c r="G379" s="1">
        <f t="shared" si="41"/>
        <v>680.24365688474109</v>
      </c>
      <c r="H379" s="100">
        <f t="shared" si="42"/>
        <v>667.01773809029714</v>
      </c>
      <c r="I379" s="100"/>
      <c r="J379" s="13">
        <f t="shared" si="34"/>
        <v>4667.1428571428569</v>
      </c>
      <c r="K379" s="13">
        <f t="shared" si="35"/>
        <v>5017.3865140275975</v>
      </c>
      <c r="L379" s="13">
        <f t="shared" si="36"/>
        <v>5381.3034523760107</v>
      </c>
    </row>
    <row r="380" spans="1:12" x14ac:dyDescent="0.2">
      <c r="A380" s="59">
        <v>39</v>
      </c>
      <c r="B380" s="24">
        <v>375</v>
      </c>
      <c r="C380" s="13">
        <f t="shared" si="38"/>
        <v>4122</v>
      </c>
      <c r="D380" s="13">
        <f t="shared" si="39"/>
        <v>4514.5714285714284</v>
      </c>
      <c r="E380" s="13">
        <f t="shared" si="40"/>
        <v>4907.1428571428569</v>
      </c>
      <c r="F380" s="13">
        <f t="shared" si="41"/>
        <v>736.07142857142856</v>
      </c>
      <c r="G380" s="1">
        <f t="shared" si="41"/>
        <v>708.0718064845712</v>
      </c>
      <c r="H380" s="100">
        <f t="shared" si="42"/>
        <v>694.3048273758094</v>
      </c>
      <c r="I380" s="100"/>
      <c r="J380" s="13">
        <f t="shared" si="34"/>
        <v>4858.0714285714284</v>
      </c>
      <c r="K380" s="13">
        <f t="shared" si="35"/>
        <v>5222.6432350559999</v>
      </c>
      <c r="L380" s="13">
        <f t="shared" si="36"/>
        <v>5601.4476845186664</v>
      </c>
    </row>
    <row r="381" spans="1:12" x14ac:dyDescent="0.2">
      <c r="A381" s="59">
        <v>40</v>
      </c>
      <c r="B381" s="24">
        <v>376</v>
      </c>
      <c r="C381" s="13">
        <f t="shared" si="38"/>
        <v>4284</v>
      </c>
      <c r="D381" s="13">
        <f t="shared" si="39"/>
        <v>4692</v>
      </c>
      <c r="E381" s="13">
        <f t="shared" si="40"/>
        <v>5100</v>
      </c>
      <c r="F381" s="13">
        <f t="shared" si="41"/>
        <v>765</v>
      </c>
      <c r="G381" s="1">
        <f t="shared" si="41"/>
        <v>735.89995608440177</v>
      </c>
      <c r="H381" s="100">
        <f t="shared" si="42"/>
        <v>721.59191666132153</v>
      </c>
      <c r="I381" s="100"/>
      <c r="J381" s="13">
        <f t="shared" si="34"/>
        <v>5049</v>
      </c>
      <c r="K381" s="13">
        <f t="shared" si="35"/>
        <v>5427.8999560844022</v>
      </c>
      <c r="L381" s="13">
        <f t="shared" si="36"/>
        <v>5821.5919166613212</v>
      </c>
    </row>
    <row r="382" spans="1:12" x14ac:dyDescent="0.2">
      <c r="A382" s="59">
        <v>41</v>
      </c>
      <c r="B382" s="24">
        <v>377</v>
      </c>
      <c r="C382" s="13">
        <f t="shared" si="38"/>
        <v>4157.9999999999991</v>
      </c>
      <c r="D382" s="13">
        <f t="shared" si="39"/>
        <v>4553.9999999999991</v>
      </c>
      <c r="E382" s="13">
        <f t="shared" si="40"/>
        <v>4949.9999999999991</v>
      </c>
      <c r="F382" s="13">
        <f t="shared" si="41"/>
        <v>742.49999999999989</v>
      </c>
      <c r="G382" s="1">
        <f t="shared" si="41"/>
        <v>714.255839728978</v>
      </c>
      <c r="H382" s="100">
        <f t="shared" si="42"/>
        <v>700.36862499481197</v>
      </c>
      <c r="I382" s="100"/>
      <c r="J382" s="13">
        <f t="shared" si="34"/>
        <v>4900.4999999999991</v>
      </c>
      <c r="K382" s="13">
        <f t="shared" si="35"/>
        <v>5268.2558397289768</v>
      </c>
      <c r="L382" s="13">
        <f t="shared" si="36"/>
        <v>5650.3686249948114</v>
      </c>
    </row>
    <row r="383" spans="1:12" x14ac:dyDescent="0.2">
      <c r="A383" s="59">
        <v>42</v>
      </c>
      <c r="B383" s="24">
        <v>378</v>
      </c>
      <c r="C383" s="13">
        <f t="shared" si="38"/>
        <v>4410</v>
      </c>
      <c r="D383" s="13">
        <f t="shared" si="39"/>
        <v>4830</v>
      </c>
      <c r="E383" s="13">
        <f t="shared" si="40"/>
        <v>5250</v>
      </c>
      <c r="F383" s="13">
        <f t="shared" si="41"/>
        <v>787.50000000000011</v>
      </c>
      <c r="G383" s="1">
        <f t="shared" si="41"/>
        <v>757.5440724398253</v>
      </c>
      <c r="H383" s="100">
        <f t="shared" si="42"/>
        <v>742.8152083278311</v>
      </c>
      <c r="I383" s="100"/>
      <c r="J383" s="13">
        <f t="shared" si="34"/>
        <v>5197.5</v>
      </c>
      <c r="K383" s="13">
        <f t="shared" si="35"/>
        <v>5587.544072439825</v>
      </c>
      <c r="L383" s="13">
        <f t="shared" si="36"/>
        <v>5992.815208327831</v>
      </c>
    </row>
    <row r="384" spans="1:12" x14ac:dyDescent="0.2">
      <c r="A384" s="59">
        <v>43</v>
      </c>
      <c r="B384" s="24">
        <v>379</v>
      </c>
      <c r="C384" s="13">
        <f t="shared" si="38"/>
        <v>4662</v>
      </c>
      <c r="D384" s="13">
        <f t="shared" si="39"/>
        <v>5106</v>
      </c>
      <c r="E384" s="13">
        <f t="shared" si="40"/>
        <v>5550</v>
      </c>
      <c r="F384" s="13">
        <f t="shared" si="41"/>
        <v>832.5</v>
      </c>
      <c r="G384" s="1">
        <f t="shared" si="41"/>
        <v>800.83230515067237</v>
      </c>
      <c r="H384" s="100">
        <f t="shared" si="42"/>
        <v>785.26179166085001</v>
      </c>
      <c r="I384" s="100"/>
      <c r="J384" s="13">
        <f t="shared" si="34"/>
        <v>5494.5</v>
      </c>
      <c r="K384" s="13">
        <f t="shared" si="35"/>
        <v>5906.8323051506723</v>
      </c>
      <c r="L384" s="13">
        <f t="shared" si="36"/>
        <v>6335.2617916608497</v>
      </c>
    </row>
    <row r="385" spans="1:12" x14ac:dyDescent="0.2">
      <c r="A385" s="59">
        <v>44</v>
      </c>
      <c r="B385" s="24">
        <v>380</v>
      </c>
      <c r="C385" s="13">
        <f t="shared" si="38"/>
        <v>4787.9999999999991</v>
      </c>
      <c r="D385" s="13">
        <f t="shared" si="39"/>
        <v>5244</v>
      </c>
      <c r="E385" s="13">
        <f t="shared" si="40"/>
        <v>5699.9999999999991</v>
      </c>
      <c r="F385" s="13">
        <f t="shared" si="41"/>
        <v>855</v>
      </c>
      <c r="G385" s="1">
        <f t="shared" si="41"/>
        <v>822.4764215060959</v>
      </c>
      <c r="H385" s="100">
        <f t="shared" si="42"/>
        <v>806.48508332735935</v>
      </c>
      <c r="I385" s="100"/>
      <c r="J385" s="13">
        <f t="shared" si="34"/>
        <v>5642.9999999999991</v>
      </c>
      <c r="K385" s="13">
        <f t="shared" si="35"/>
        <v>6066.4764215060959</v>
      </c>
      <c r="L385" s="13">
        <f t="shared" si="36"/>
        <v>6506.4850833273586</v>
      </c>
    </row>
    <row r="386" spans="1:12" x14ac:dyDescent="0.2">
      <c r="A386" s="59">
        <v>45</v>
      </c>
      <c r="B386" s="24">
        <v>381</v>
      </c>
      <c r="C386" s="13">
        <f t="shared" si="38"/>
        <v>5165.9999999999991</v>
      </c>
      <c r="D386" s="13">
        <f t="shared" si="39"/>
        <v>5657.9999999999991</v>
      </c>
      <c r="E386" s="13">
        <f t="shared" si="40"/>
        <v>6149.9999999999991</v>
      </c>
      <c r="F386" s="13">
        <f t="shared" si="41"/>
        <v>922.5</v>
      </c>
      <c r="G386" s="1">
        <f t="shared" si="41"/>
        <v>887.40877057236662</v>
      </c>
      <c r="H386" s="100">
        <f t="shared" si="42"/>
        <v>870.15495832688771</v>
      </c>
      <c r="I386" s="100"/>
      <c r="J386" s="13">
        <f t="shared" si="34"/>
        <v>6088.4999999999991</v>
      </c>
      <c r="K386" s="13">
        <f t="shared" si="35"/>
        <v>6545.4087705723659</v>
      </c>
      <c r="L386" s="13">
        <f t="shared" si="36"/>
        <v>7020.154958326887</v>
      </c>
    </row>
    <row r="387" spans="1:12" x14ac:dyDescent="0.2">
      <c r="A387" s="59">
        <v>46</v>
      </c>
      <c r="B387" s="24">
        <v>382</v>
      </c>
      <c r="C387" s="13">
        <f t="shared" si="38"/>
        <v>4536</v>
      </c>
      <c r="D387" s="13">
        <f t="shared" si="39"/>
        <v>4968</v>
      </c>
      <c r="E387" s="13">
        <f t="shared" si="40"/>
        <v>5399.9999999999991</v>
      </c>
      <c r="F387" s="13">
        <f t="shared" si="41"/>
        <v>809.99999999999989</v>
      </c>
      <c r="G387" s="1">
        <f t="shared" si="41"/>
        <v>779.18818879524872</v>
      </c>
      <c r="H387" s="100">
        <f t="shared" si="42"/>
        <v>764.03849999434044</v>
      </c>
      <c r="I387" s="100"/>
      <c r="J387" s="13">
        <f t="shared" si="34"/>
        <v>5346</v>
      </c>
      <c r="K387" s="13">
        <f t="shared" si="35"/>
        <v>5747.1881887952486</v>
      </c>
      <c r="L387" s="13">
        <f t="shared" si="36"/>
        <v>6164.0384999943399</v>
      </c>
    </row>
    <row r="388" spans="1:12" x14ac:dyDescent="0.2">
      <c r="A388" s="59">
        <v>47</v>
      </c>
      <c r="B388" s="24">
        <v>383</v>
      </c>
      <c r="C388" s="13">
        <f t="shared" si="38"/>
        <v>3905.9999999999986</v>
      </c>
      <c r="D388" s="13">
        <f t="shared" si="39"/>
        <v>4277.9999999999991</v>
      </c>
      <c r="E388" s="13">
        <f t="shared" si="40"/>
        <v>4649.9999999999982</v>
      </c>
      <c r="F388" s="13">
        <f t="shared" si="41"/>
        <v>697.49999999999977</v>
      </c>
      <c r="G388" s="1">
        <f t="shared" si="41"/>
        <v>670.96760701813071</v>
      </c>
      <c r="H388" s="100">
        <f t="shared" si="42"/>
        <v>657.92204166179306</v>
      </c>
      <c r="I388" s="100"/>
      <c r="J388" s="13">
        <f t="shared" si="34"/>
        <v>4603.4999999999982</v>
      </c>
      <c r="K388" s="13">
        <f t="shared" si="35"/>
        <v>4948.9676070181295</v>
      </c>
      <c r="L388" s="13">
        <f t="shared" si="36"/>
        <v>5307.9220416617909</v>
      </c>
    </row>
    <row r="389" spans="1:12" x14ac:dyDescent="0.2">
      <c r="A389" s="59">
        <v>48</v>
      </c>
      <c r="B389" s="24">
        <v>384</v>
      </c>
      <c r="C389" s="13">
        <f t="shared" si="38"/>
        <v>3275.9999999999991</v>
      </c>
      <c r="D389" s="13">
        <f t="shared" si="39"/>
        <v>3587.9999999999991</v>
      </c>
      <c r="E389" s="13">
        <f t="shared" si="40"/>
        <v>3899.9999999999991</v>
      </c>
      <c r="F389" s="13">
        <f t="shared" si="41"/>
        <v>584.99999999999989</v>
      </c>
      <c r="G389" s="1">
        <f t="shared" si="41"/>
        <v>562.74702524101292</v>
      </c>
      <c r="H389" s="100">
        <f t="shared" si="42"/>
        <v>551.80558332924579</v>
      </c>
      <c r="I389" s="100"/>
      <c r="J389" s="13">
        <f t="shared" si="34"/>
        <v>3860.9999999999991</v>
      </c>
      <c r="K389" s="13">
        <f t="shared" si="35"/>
        <v>4150.7470252410121</v>
      </c>
      <c r="L389" s="13">
        <f t="shared" si="36"/>
        <v>4451.8055833292447</v>
      </c>
    </row>
    <row r="390" spans="1:12" x14ac:dyDescent="0.2">
      <c r="A390" s="59">
        <v>49</v>
      </c>
      <c r="B390" s="24">
        <v>385</v>
      </c>
      <c r="C390" s="13">
        <f t="shared" si="38"/>
        <v>2142</v>
      </c>
      <c r="D390" s="13">
        <f t="shared" si="39"/>
        <v>2346</v>
      </c>
      <c r="E390" s="13">
        <f t="shared" si="40"/>
        <v>2550</v>
      </c>
      <c r="F390" s="13">
        <f t="shared" si="41"/>
        <v>382.5</v>
      </c>
      <c r="G390" s="1">
        <f t="shared" si="41"/>
        <v>367.94997804220088</v>
      </c>
      <c r="H390" s="100">
        <f t="shared" si="42"/>
        <v>360.79595833066077</v>
      </c>
      <c r="I390" s="100"/>
      <c r="J390" s="13">
        <f t="shared" si="34"/>
        <v>2524.5</v>
      </c>
      <c r="K390" s="13">
        <f t="shared" si="35"/>
        <v>2713.9499780422011</v>
      </c>
      <c r="L390" s="13">
        <f t="shared" si="36"/>
        <v>2910.7959583306606</v>
      </c>
    </row>
    <row r="391" spans="1:12" x14ac:dyDescent="0.2">
      <c r="A391" s="59">
        <v>50</v>
      </c>
      <c r="B391" s="24">
        <v>386</v>
      </c>
      <c r="C391" s="13">
        <f t="shared" si="38"/>
        <v>2016</v>
      </c>
      <c r="D391" s="13">
        <f t="shared" si="39"/>
        <v>2208</v>
      </c>
      <c r="E391" s="13">
        <f t="shared" si="40"/>
        <v>2400</v>
      </c>
      <c r="F391" s="13">
        <f t="shared" si="41"/>
        <v>360.00000000000006</v>
      </c>
      <c r="G391" s="1">
        <f t="shared" si="41"/>
        <v>346.30586168677729</v>
      </c>
      <c r="H391" s="100">
        <f t="shared" si="42"/>
        <v>339.57266666415131</v>
      </c>
      <c r="I391" s="100"/>
      <c r="J391" s="13">
        <f t="shared" ref="J391:J454" si="43">C391+F391</f>
        <v>2376</v>
      </c>
      <c r="K391" s="13">
        <f t="shared" ref="K391:K454" si="44">D391+G391</f>
        <v>2554.3058616867775</v>
      </c>
      <c r="L391" s="13">
        <f t="shared" ref="L391:L454" si="45">E391+H391</f>
        <v>2739.5726666641513</v>
      </c>
    </row>
    <row r="392" spans="1:12" x14ac:dyDescent="0.2">
      <c r="A392" s="59">
        <v>51</v>
      </c>
      <c r="B392" s="24">
        <v>387</v>
      </c>
      <c r="C392" s="13">
        <f t="shared" si="38"/>
        <v>2142</v>
      </c>
      <c r="D392" s="13">
        <f t="shared" si="39"/>
        <v>2346</v>
      </c>
      <c r="E392" s="13">
        <f t="shared" si="40"/>
        <v>2550</v>
      </c>
      <c r="F392" s="13">
        <f t="shared" si="41"/>
        <v>382.5</v>
      </c>
      <c r="G392" s="1">
        <f t="shared" si="41"/>
        <v>367.94997804220088</v>
      </c>
      <c r="H392" s="100">
        <f t="shared" si="42"/>
        <v>360.79595833066077</v>
      </c>
      <c r="I392" s="100"/>
      <c r="J392" s="13">
        <f t="shared" si="43"/>
        <v>2524.5</v>
      </c>
      <c r="K392" s="13">
        <f t="shared" si="44"/>
        <v>2713.9499780422011</v>
      </c>
      <c r="L392" s="13">
        <f t="shared" si="45"/>
        <v>2910.7959583306606</v>
      </c>
    </row>
    <row r="393" spans="1:12" x14ac:dyDescent="0.2">
      <c r="A393" s="59">
        <v>52</v>
      </c>
      <c r="B393" s="24">
        <v>388</v>
      </c>
      <c r="C393" s="13">
        <f t="shared" si="38"/>
        <v>2268</v>
      </c>
      <c r="D393" s="13">
        <f t="shared" si="39"/>
        <v>2484</v>
      </c>
      <c r="E393" s="13">
        <f t="shared" si="40"/>
        <v>2700</v>
      </c>
      <c r="F393" s="13">
        <f t="shared" si="41"/>
        <v>404.99999999999994</v>
      </c>
      <c r="G393" s="1">
        <f t="shared" si="41"/>
        <v>389.59409439762436</v>
      </c>
      <c r="H393" s="100">
        <f t="shared" si="42"/>
        <v>382.01924999717028</v>
      </c>
      <c r="I393" s="100"/>
      <c r="J393" s="13">
        <f t="shared" si="43"/>
        <v>2673</v>
      </c>
      <c r="K393" s="13">
        <f t="shared" si="44"/>
        <v>2873.5940943976243</v>
      </c>
      <c r="L393" s="13">
        <f t="shared" si="45"/>
        <v>3082.0192499971704</v>
      </c>
    </row>
    <row r="394" spans="1:12" x14ac:dyDescent="0.2">
      <c r="A394" s="59">
        <v>53</v>
      </c>
      <c r="B394" s="24">
        <v>389</v>
      </c>
      <c r="C394" s="13">
        <f t="shared" si="38"/>
        <v>2539.3846153846148</v>
      </c>
      <c r="D394" s="13">
        <f t="shared" si="39"/>
        <v>2781.2307692307691</v>
      </c>
      <c r="E394" s="13">
        <f t="shared" si="40"/>
        <v>3023.0769230769229</v>
      </c>
      <c r="F394" s="13">
        <f t="shared" si="41"/>
        <v>453.4615384615384</v>
      </c>
      <c r="G394" s="1">
        <f t="shared" si="41"/>
        <v>436.21219116315211</v>
      </c>
      <c r="H394" s="100">
        <f t="shared" si="42"/>
        <v>427.73095512503676</v>
      </c>
      <c r="I394" s="100"/>
      <c r="J394" s="13">
        <f t="shared" si="43"/>
        <v>2992.8461538461534</v>
      </c>
      <c r="K394" s="13">
        <f t="shared" si="44"/>
        <v>3217.4429603939211</v>
      </c>
      <c r="L394" s="13">
        <f t="shared" si="45"/>
        <v>3450.8078782019597</v>
      </c>
    </row>
    <row r="395" spans="1:12" x14ac:dyDescent="0.2">
      <c r="A395" s="59">
        <v>54</v>
      </c>
      <c r="B395" s="24">
        <v>390</v>
      </c>
      <c r="C395" s="13">
        <f t="shared" si="38"/>
        <v>2713.8461538461538</v>
      </c>
      <c r="D395" s="13">
        <f t="shared" si="39"/>
        <v>2972.3076923076924</v>
      </c>
      <c r="E395" s="13">
        <f t="shared" si="40"/>
        <v>3230.7692307692305</v>
      </c>
      <c r="F395" s="13">
        <f t="shared" si="41"/>
        <v>484.61538461538464</v>
      </c>
      <c r="G395" s="1">
        <f t="shared" si="41"/>
        <v>466.18096765527707</v>
      </c>
      <c r="H395" s="100">
        <f t="shared" si="42"/>
        <v>457.1170512786652</v>
      </c>
      <c r="I395" s="100"/>
      <c r="J395" s="13">
        <f t="shared" si="43"/>
        <v>3198.4615384615386</v>
      </c>
      <c r="K395" s="13">
        <f t="shared" si="44"/>
        <v>3438.4886599629695</v>
      </c>
      <c r="L395" s="13">
        <f t="shared" si="45"/>
        <v>3687.8862820478957</v>
      </c>
    </row>
    <row r="396" spans="1:12" x14ac:dyDescent="0.2">
      <c r="A396" s="59">
        <v>55</v>
      </c>
      <c r="B396" s="24">
        <v>391</v>
      </c>
      <c r="C396" s="13">
        <f t="shared" si="38"/>
        <v>2888.3076923076919</v>
      </c>
      <c r="D396" s="13">
        <f t="shared" si="39"/>
        <v>3163.3846153846152</v>
      </c>
      <c r="E396" s="13">
        <f t="shared" si="40"/>
        <v>3438.4615384615377</v>
      </c>
      <c r="F396" s="13">
        <f t="shared" si="41"/>
        <v>515.76923076923072</v>
      </c>
      <c r="G396" s="1">
        <f t="shared" si="41"/>
        <v>496.14974414740198</v>
      </c>
      <c r="H396" s="100">
        <f t="shared" si="42"/>
        <v>486.50314743229364</v>
      </c>
      <c r="I396" s="100"/>
      <c r="J396" s="13">
        <f t="shared" si="43"/>
        <v>3404.0769230769229</v>
      </c>
      <c r="K396" s="13">
        <f t="shared" si="44"/>
        <v>3659.5343595320173</v>
      </c>
      <c r="L396" s="13">
        <f t="shared" si="45"/>
        <v>3924.9646858938313</v>
      </c>
    </row>
    <row r="397" spans="1:12" x14ac:dyDescent="0.2">
      <c r="A397" s="59">
        <v>56</v>
      </c>
      <c r="B397" s="24">
        <v>392</v>
      </c>
      <c r="C397" s="13">
        <f t="shared" si="38"/>
        <v>3062.7692307692296</v>
      </c>
      <c r="D397" s="13">
        <f t="shared" si="39"/>
        <v>3354.4615384615377</v>
      </c>
      <c r="E397" s="13">
        <f t="shared" si="40"/>
        <v>3646.1538461538453</v>
      </c>
      <c r="F397" s="13">
        <f t="shared" si="41"/>
        <v>546.92307692307668</v>
      </c>
      <c r="G397" s="1">
        <f t="shared" si="41"/>
        <v>526.11852063952688</v>
      </c>
      <c r="H397" s="100">
        <f t="shared" si="42"/>
        <v>515.88924358592215</v>
      </c>
      <c r="I397" s="100"/>
      <c r="J397" s="13">
        <f t="shared" si="43"/>
        <v>3609.6923076923063</v>
      </c>
      <c r="K397" s="13">
        <f t="shared" si="44"/>
        <v>3880.5800591010648</v>
      </c>
      <c r="L397" s="13">
        <f t="shared" si="45"/>
        <v>4162.0430897397673</v>
      </c>
    </row>
    <row r="398" spans="1:12" x14ac:dyDescent="0.2">
      <c r="A398" s="59">
        <v>57</v>
      </c>
      <c r="B398" s="24">
        <v>393</v>
      </c>
      <c r="C398" s="13">
        <f t="shared" si="38"/>
        <v>3237.2307692307686</v>
      </c>
      <c r="D398" s="13">
        <f t="shared" si="39"/>
        <v>3545.538461538461</v>
      </c>
      <c r="E398" s="13">
        <f t="shared" si="40"/>
        <v>3853.8461538461529</v>
      </c>
      <c r="F398" s="13">
        <f t="shared" si="41"/>
        <v>578.07692307692309</v>
      </c>
      <c r="G398" s="1">
        <f t="shared" si="41"/>
        <v>556.08729713165178</v>
      </c>
      <c r="H398" s="100">
        <f t="shared" si="42"/>
        <v>545.27533973955053</v>
      </c>
      <c r="I398" s="100"/>
      <c r="J398" s="13">
        <f t="shared" si="43"/>
        <v>3815.3076923076915</v>
      </c>
      <c r="K398" s="13">
        <f t="shared" si="44"/>
        <v>4101.6257586701131</v>
      </c>
      <c r="L398" s="13">
        <f t="shared" si="45"/>
        <v>4399.1214935857033</v>
      </c>
    </row>
    <row r="399" spans="1:12" x14ac:dyDescent="0.2">
      <c r="A399" s="59">
        <v>58</v>
      </c>
      <c r="B399" s="24">
        <v>394</v>
      </c>
      <c r="C399" s="13">
        <f t="shared" si="38"/>
        <v>3411.6923076923072</v>
      </c>
      <c r="D399" s="13">
        <f t="shared" si="39"/>
        <v>3736.6153846153838</v>
      </c>
      <c r="E399" s="13">
        <f t="shared" si="40"/>
        <v>4061.5384615384605</v>
      </c>
      <c r="F399" s="13">
        <f t="shared" si="41"/>
        <v>609.23076923076917</v>
      </c>
      <c r="G399" s="1">
        <f t="shared" si="41"/>
        <v>586.0560736237768</v>
      </c>
      <c r="H399" s="100">
        <f t="shared" si="42"/>
        <v>574.66143589317903</v>
      </c>
      <c r="I399" s="100"/>
      <c r="J399" s="13">
        <f t="shared" si="43"/>
        <v>4020.9230769230762</v>
      </c>
      <c r="K399" s="13">
        <f t="shared" si="44"/>
        <v>4322.6714582391605</v>
      </c>
      <c r="L399" s="13">
        <f t="shared" si="45"/>
        <v>4636.1998974316393</v>
      </c>
    </row>
    <row r="400" spans="1:12" x14ac:dyDescent="0.2">
      <c r="A400" s="59">
        <v>59</v>
      </c>
      <c r="B400" s="24">
        <v>395</v>
      </c>
      <c r="C400" s="13">
        <f t="shared" si="38"/>
        <v>3586.1538461538457</v>
      </c>
      <c r="D400" s="13">
        <f t="shared" si="39"/>
        <v>3927.6923076923072</v>
      </c>
      <c r="E400" s="13">
        <f t="shared" si="40"/>
        <v>4269.2307692307686</v>
      </c>
      <c r="F400" s="13">
        <f t="shared" si="41"/>
        <v>640.38461538461536</v>
      </c>
      <c r="G400" s="1">
        <f t="shared" si="41"/>
        <v>616.02485011590181</v>
      </c>
      <c r="H400" s="100">
        <f t="shared" si="42"/>
        <v>604.04753204680753</v>
      </c>
      <c r="I400" s="100"/>
      <c r="J400" s="13">
        <f t="shared" si="43"/>
        <v>4226.538461538461</v>
      </c>
      <c r="K400" s="13">
        <f t="shared" si="44"/>
        <v>4543.7171578082089</v>
      </c>
      <c r="L400" s="13">
        <f t="shared" si="45"/>
        <v>4873.2783012775762</v>
      </c>
    </row>
    <row r="401" spans="1:12" x14ac:dyDescent="0.2">
      <c r="A401" s="59">
        <v>60</v>
      </c>
      <c r="B401" s="24">
        <v>396</v>
      </c>
      <c r="C401" s="13">
        <f t="shared" si="38"/>
        <v>3760.6153846153838</v>
      </c>
      <c r="D401" s="13">
        <f t="shared" si="39"/>
        <v>4118.7692307692305</v>
      </c>
      <c r="E401" s="13">
        <f t="shared" si="40"/>
        <v>4476.9230769230762</v>
      </c>
      <c r="F401" s="13">
        <f t="shared" si="41"/>
        <v>671.53846153846155</v>
      </c>
      <c r="G401" s="1">
        <f t="shared" si="41"/>
        <v>645.99362660802683</v>
      </c>
      <c r="H401" s="100">
        <f t="shared" si="42"/>
        <v>633.43362820043603</v>
      </c>
      <c r="I401" s="100"/>
      <c r="J401" s="13">
        <f t="shared" si="43"/>
        <v>4432.1538461538457</v>
      </c>
      <c r="K401" s="13">
        <f t="shared" si="44"/>
        <v>4764.7628573772572</v>
      </c>
      <c r="L401" s="13">
        <f t="shared" si="45"/>
        <v>5110.3567051235123</v>
      </c>
    </row>
    <row r="402" spans="1:12" x14ac:dyDescent="0.2">
      <c r="A402" s="59">
        <v>61</v>
      </c>
      <c r="B402" s="24">
        <v>397</v>
      </c>
      <c r="C402" s="13">
        <f t="shared" si="38"/>
        <v>3935.076923076922</v>
      </c>
      <c r="D402" s="13">
        <f t="shared" si="39"/>
        <v>4309.8461538461534</v>
      </c>
      <c r="E402" s="13">
        <f t="shared" si="40"/>
        <v>4684.6153846153829</v>
      </c>
      <c r="F402" s="13">
        <f t="shared" si="41"/>
        <v>702.69230769230751</v>
      </c>
      <c r="G402" s="1">
        <f t="shared" si="41"/>
        <v>675.96240310015162</v>
      </c>
      <c r="H402" s="100">
        <f t="shared" si="42"/>
        <v>662.81972435406442</v>
      </c>
      <c r="I402" s="100"/>
      <c r="J402" s="13">
        <f t="shared" si="43"/>
        <v>4637.7692307692296</v>
      </c>
      <c r="K402" s="13">
        <f t="shared" si="44"/>
        <v>4985.8085569463046</v>
      </c>
      <c r="L402" s="13">
        <f t="shared" si="45"/>
        <v>5347.4351089694474</v>
      </c>
    </row>
    <row r="403" spans="1:12" x14ac:dyDescent="0.2">
      <c r="A403" s="59">
        <v>62</v>
      </c>
      <c r="B403" s="24">
        <v>398</v>
      </c>
      <c r="C403" s="13">
        <f t="shared" si="38"/>
        <v>4109.538461538461</v>
      </c>
      <c r="D403" s="13">
        <f t="shared" si="39"/>
        <v>4500.9230769230771</v>
      </c>
      <c r="E403" s="13">
        <f t="shared" si="40"/>
        <v>4892.3076923076915</v>
      </c>
      <c r="F403" s="13">
        <f t="shared" si="41"/>
        <v>733.84615384615381</v>
      </c>
      <c r="G403" s="1">
        <f t="shared" si="41"/>
        <v>705.93117959227675</v>
      </c>
      <c r="H403" s="100">
        <f t="shared" si="42"/>
        <v>692.20582050769303</v>
      </c>
      <c r="I403" s="100"/>
      <c r="J403" s="13">
        <f t="shared" si="43"/>
        <v>4843.3846153846152</v>
      </c>
      <c r="K403" s="13">
        <f t="shared" si="44"/>
        <v>5206.8542565153539</v>
      </c>
      <c r="L403" s="13">
        <f t="shared" si="45"/>
        <v>5584.5135128153843</v>
      </c>
    </row>
    <row r="404" spans="1:12" x14ac:dyDescent="0.2">
      <c r="A404" s="59">
        <v>63</v>
      </c>
      <c r="B404" s="24">
        <v>399</v>
      </c>
      <c r="C404" s="13">
        <f t="shared" si="38"/>
        <v>4284</v>
      </c>
      <c r="D404" s="13">
        <f t="shared" si="39"/>
        <v>4692</v>
      </c>
      <c r="E404" s="13">
        <f t="shared" si="40"/>
        <v>5100</v>
      </c>
      <c r="F404" s="13">
        <f t="shared" si="41"/>
        <v>765</v>
      </c>
      <c r="G404" s="1">
        <f t="shared" si="41"/>
        <v>735.89995608440177</v>
      </c>
      <c r="H404" s="100">
        <f t="shared" si="42"/>
        <v>721.59191666132153</v>
      </c>
      <c r="I404" s="100"/>
      <c r="J404" s="13">
        <f t="shared" si="43"/>
        <v>5049</v>
      </c>
      <c r="K404" s="13">
        <f t="shared" si="44"/>
        <v>5427.8999560844022</v>
      </c>
      <c r="L404" s="13">
        <f t="shared" si="45"/>
        <v>5821.5919166613212</v>
      </c>
    </row>
    <row r="405" spans="1:12" x14ac:dyDescent="0.2">
      <c r="A405" s="59">
        <v>64</v>
      </c>
      <c r="B405" s="24">
        <v>400</v>
      </c>
      <c r="C405" s="13">
        <f t="shared" si="38"/>
        <v>4157.9999999999991</v>
      </c>
      <c r="D405" s="13">
        <f t="shared" si="39"/>
        <v>4553.9999999999991</v>
      </c>
      <c r="E405" s="13">
        <f t="shared" si="40"/>
        <v>4949.9999999999991</v>
      </c>
      <c r="F405" s="13">
        <f t="shared" si="41"/>
        <v>742.49999999999989</v>
      </c>
      <c r="G405" s="1">
        <f t="shared" si="41"/>
        <v>714.255839728978</v>
      </c>
      <c r="H405" s="100">
        <f t="shared" si="42"/>
        <v>700.36862499481197</v>
      </c>
      <c r="I405" s="100"/>
      <c r="J405" s="13">
        <f t="shared" si="43"/>
        <v>4900.4999999999991</v>
      </c>
      <c r="K405" s="13">
        <f t="shared" si="44"/>
        <v>5268.2558397289768</v>
      </c>
      <c r="L405" s="13">
        <f t="shared" si="45"/>
        <v>5650.3686249948114</v>
      </c>
    </row>
    <row r="406" spans="1:12" x14ac:dyDescent="0.2">
      <c r="A406" s="59">
        <v>65</v>
      </c>
      <c r="B406" s="24">
        <v>401</v>
      </c>
      <c r="C406" s="13">
        <f t="shared" si="38"/>
        <v>4384.8</v>
      </c>
      <c r="D406" s="13">
        <f t="shared" si="39"/>
        <v>4802.4000000000005</v>
      </c>
      <c r="E406" s="13">
        <f t="shared" si="40"/>
        <v>5220</v>
      </c>
      <c r="F406" s="13">
        <f t="shared" si="41"/>
        <v>783.00000000000011</v>
      </c>
      <c r="G406" s="1">
        <f t="shared" si="41"/>
        <v>753.21524916874057</v>
      </c>
      <c r="H406" s="100">
        <f t="shared" si="42"/>
        <v>738.57054999452907</v>
      </c>
      <c r="I406" s="100"/>
      <c r="J406" s="13">
        <f t="shared" si="43"/>
        <v>5167.8</v>
      </c>
      <c r="K406" s="13">
        <f t="shared" si="44"/>
        <v>5555.6152491687408</v>
      </c>
      <c r="L406" s="13">
        <f t="shared" si="45"/>
        <v>5958.5705499945288</v>
      </c>
    </row>
    <row r="407" spans="1:12" x14ac:dyDescent="0.2">
      <c r="A407" s="59">
        <v>66</v>
      </c>
      <c r="B407" s="24">
        <v>402</v>
      </c>
      <c r="C407" s="13">
        <f t="shared" ref="C407:C470" si="46">C71</f>
        <v>4611.6000000000004</v>
      </c>
      <c r="D407" s="13">
        <f t="shared" ref="D407:D470" si="47">D71</f>
        <v>5050.8</v>
      </c>
      <c r="E407" s="13">
        <f t="shared" ref="E407:E470" si="48">E71</f>
        <v>5490</v>
      </c>
      <c r="F407" s="13">
        <f t="shared" ref="F407:G470" si="49">F71</f>
        <v>823.50000000000011</v>
      </c>
      <c r="G407" s="1">
        <f t="shared" si="49"/>
        <v>792.17465860850291</v>
      </c>
      <c r="H407" s="100">
        <f t="shared" ref="H407:H470" si="50">H71</f>
        <v>776.77247499424618</v>
      </c>
      <c r="I407" s="100"/>
      <c r="J407" s="13">
        <f t="shared" si="43"/>
        <v>5435.1</v>
      </c>
      <c r="K407" s="13">
        <f t="shared" si="44"/>
        <v>5842.974658608503</v>
      </c>
      <c r="L407" s="13">
        <f t="shared" si="45"/>
        <v>6266.7724749942463</v>
      </c>
    </row>
    <row r="408" spans="1:12" x14ac:dyDescent="0.2">
      <c r="A408" s="59">
        <v>67</v>
      </c>
      <c r="B408" s="24">
        <v>403</v>
      </c>
      <c r="C408" s="13">
        <f t="shared" si="46"/>
        <v>5039.9999999999991</v>
      </c>
      <c r="D408" s="13">
        <f t="shared" si="47"/>
        <v>5520</v>
      </c>
      <c r="E408" s="13">
        <f t="shared" si="48"/>
        <v>6000</v>
      </c>
      <c r="F408" s="13">
        <f t="shared" si="49"/>
        <v>899.99999999999989</v>
      </c>
      <c r="G408" s="1">
        <f t="shared" si="49"/>
        <v>865.76465421694309</v>
      </c>
      <c r="H408" s="100">
        <f t="shared" si="50"/>
        <v>848.93166666037837</v>
      </c>
      <c r="I408" s="100"/>
      <c r="J408" s="13">
        <f t="shared" si="43"/>
        <v>5939.9999999999991</v>
      </c>
      <c r="K408" s="13">
        <f t="shared" si="44"/>
        <v>6385.7646542169432</v>
      </c>
      <c r="L408" s="13">
        <f t="shared" si="45"/>
        <v>6848.9316666603781</v>
      </c>
    </row>
    <row r="409" spans="1:12" x14ac:dyDescent="0.2">
      <c r="A409" s="59">
        <v>68</v>
      </c>
      <c r="B409" s="24">
        <v>404</v>
      </c>
      <c r="C409" s="13">
        <f t="shared" si="46"/>
        <v>5039.9999999999991</v>
      </c>
      <c r="D409" s="13">
        <f t="shared" si="47"/>
        <v>5520</v>
      </c>
      <c r="E409" s="13">
        <f t="shared" si="48"/>
        <v>6000</v>
      </c>
      <c r="F409" s="13">
        <f t="shared" si="49"/>
        <v>899.99999999999989</v>
      </c>
      <c r="G409" s="1">
        <f t="shared" si="49"/>
        <v>865.76465421694309</v>
      </c>
      <c r="H409" s="100">
        <f t="shared" si="50"/>
        <v>848.93166666037837</v>
      </c>
      <c r="I409" s="100"/>
      <c r="J409" s="13">
        <f t="shared" si="43"/>
        <v>5939.9999999999991</v>
      </c>
      <c r="K409" s="13">
        <f t="shared" si="44"/>
        <v>6385.7646542169432</v>
      </c>
      <c r="L409" s="13">
        <f t="shared" si="45"/>
        <v>6848.9316666603781</v>
      </c>
    </row>
    <row r="410" spans="1:12" x14ac:dyDescent="0.2">
      <c r="A410" s="59">
        <v>69</v>
      </c>
      <c r="B410" s="24">
        <v>405</v>
      </c>
      <c r="C410" s="13">
        <f t="shared" si="46"/>
        <v>5292</v>
      </c>
      <c r="D410" s="13">
        <f t="shared" si="47"/>
        <v>5796</v>
      </c>
      <c r="E410" s="13">
        <f t="shared" si="48"/>
        <v>6300</v>
      </c>
      <c r="F410" s="13">
        <f t="shared" si="49"/>
        <v>945.00000000000011</v>
      </c>
      <c r="G410" s="1">
        <f t="shared" si="49"/>
        <v>909.05288692779027</v>
      </c>
      <c r="H410" s="100">
        <f t="shared" si="50"/>
        <v>891.37824999339716</v>
      </c>
      <c r="I410" s="100"/>
      <c r="J410" s="13">
        <f t="shared" si="43"/>
        <v>6237</v>
      </c>
      <c r="K410" s="13">
        <f t="shared" si="44"/>
        <v>6705.0528869277905</v>
      </c>
      <c r="L410" s="13">
        <f t="shared" si="45"/>
        <v>7191.3782499933968</v>
      </c>
    </row>
    <row r="411" spans="1:12" x14ac:dyDescent="0.2">
      <c r="A411" s="59">
        <v>70</v>
      </c>
      <c r="B411" s="24">
        <v>406</v>
      </c>
      <c r="C411" s="13">
        <f t="shared" si="46"/>
        <v>4636.8</v>
      </c>
      <c r="D411" s="13">
        <f t="shared" si="47"/>
        <v>5078.4000000000005</v>
      </c>
      <c r="E411" s="13">
        <f t="shared" si="48"/>
        <v>5520</v>
      </c>
      <c r="F411" s="13">
        <f t="shared" si="49"/>
        <v>828.00000000000011</v>
      </c>
      <c r="G411" s="1">
        <f t="shared" si="49"/>
        <v>796.50348187958775</v>
      </c>
      <c r="H411" s="100">
        <f t="shared" si="50"/>
        <v>781.01713332754809</v>
      </c>
      <c r="I411" s="100"/>
      <c r="J411" s="13">
        <f t="shared" si="43"/>
        <v>5464.8</v>
      </c>
      <c r="K411" s="13">
        <f t="shared" si="44"/>
        <v>5874.9034818795881</v>
      </c>
      <c r="L411" s="13">
        <f t="shared" si="45"/>
        <v>6301.0171333275484</v>
      </c>
    </row>
    <row r="412" spans="1:12" x14ac:dyDescent="0.2">
      <c r="A412" s="59">
        <v>71</v>
      </c>
      <c r="B412" s="24">
        <v>407</v>
      </c>
      <c r="C412" s="13">
        <f t="shared" si="46"/>
        <v>3981.6</v>
      </c>
      <c r="D412" s="13">
        <f t="shared" si="47"/>
        <v>4360.8</v>
      </c>
      <c r="E412" s="13">
        <f t="shared" si="48"/>
        <v>4740</v>
      </c>
      <c r="F412" s="13">
        <f t="shared" si="49"/>
        <v>711</v>
      </c>
      <c r="G412" s="1">
        <f t="shared" si="49"/>
        <v>683.95407683138512</v>
      </c>
      <c r="H412" s="100">
        <f t="shared" si="50"/>
        <v>670.65601666169891</v>
      </c>
      <c r="I412" s="100"/>
      <c r="J412" s="13">
        <f t="shared" si="43"/>
        <v>4692.6000000000004</v>
      </c>
      <c r="K412" s="13">
        <f t="shared" si="44"/>
        <v>5044.7540768313856</v>
      </c>
      <c r="L412" s="13">
        <f t="shared" si="45"/>
        <v>5410.6560166616991</v>
      </c>
    </row>
    <row r="413" spans="1:12" x14ac:dyDescent="0.2">
      <c r="A413" s="59">
        <v>72</v>
      </c>
      <c r="B413" s="24">
        <v>408</v>
      </c>
      <c r="C413" s="13">
        <f t="shared" si="46"/>
        <v>3326.3999999999996</v>
      </c>
      <c r="D413" s="13">
        <f t="shared" si="47"/>
        <v>3643.2</v>
      </c>
      <c r="E413" s="13">
        <f t="shared" si="48"/>
        <v>3959.9999999999995</v>
      </c>
      <c r="F413" s="13">
        <f t="shared" si="49"/>
        <v>594</v>
      </c>
      <c r="G413" s="1">
        <f t="shared" si="49"/>
        <v>571.40467178318249</v>
      </c>
      <c r="H413" s="100">
        <f t="shared" si="50"/>
        <v>560.29489999584973</v>
      </c>
      <c r="I413" s="100"/>
      <c r="J413" s="13">
        <f t="shared" si="43"/>
        <v>3920.3999999999996</v>
      </c>
      <c r="K413" s="13">
        <f t="shared" si="44"/>
        <v>4214.6046717831823</v>
      </c>
      <c r="L413" s="13">
        <f t="shared" si="45"/>
        <v>4520.2948999958489</v>
      </c>
    </row>
    <row r="414" spans="1:12" x14ac:dyDescent="0.2">
      <c r="A414" s="59">
        <v>73</v>
      </c>
      <c r="B414" s="24">
        <v>409</v>
      </c>
      <c r="C414" s="13">
        <f t="shared" si="46"/>
        <v>2142</v>
      </c>
      <c r="D414" s="13">
        <f t="shared" si="47"/>
        <v>2346</v>
      </c>
      <c r="E414" s="13">
        <f t="shared" si="48"/>
        <v>2550</v>
      </c>
      <c r="F414" s="13">
        <f t="shared" si="49"/>
        <v>382.5</v>
      </c>
      <c r="G414" s="1">
        <f t="shared" si="49"/>
        <v>367.94997804220088</v>
      </c>
      <c r="H414" s="100">
        <f t="shared" si="50"/>
        <v>360.79595833066077</v>
      </c>
      <c r="I414" s="100"/>
      <c r="J414" s="13">
        <f t="shared" si="43"/>
        <v>2524.5</v>
      </c>
      <c r="K414" s="13">
        <f t="shared" si="44"/>
        <v>2713.9499780422011</v>
      </c>
      <c r="L414" s="13">
        <f t="shared" si="45"/>
        <v>2910.7959583306606</v>
      </c>
    </row>
    <row r="415" spans="1:12" x14ac:dyDescent="0.2">
      <c r="A415" s="59">
        <v>74</v>
      </c>
      <c r="B415" s="24">
        <v>410</v>
      </c>
      <c r="C415" s="13">
        <f t="shared" si="46"/>
        <v>2016</v>
      </c>
      <c r="D415" s="13">
        <f t="shared" si="47"/>
        <v>2208</v>
      </c>
      <c r="E415" s="13">
        <f t="shared" si="48"/>
        <v>2400</v>
      </c>
      <c r="F415" s="13">
        <f t="shared" si="49"/>
        <v>360.00000000000006</v>
      </c>
      <c r="G415" s="1">
        <f t="shared" si="49"/>
        <v>346.30586168677729</v>
      </c>
      <c r="H415" s="100">
        <f t="shared" si="50"/>
        <v>339.57266666415131</v>
      </c>
      <c r="I415" s="100"/>
      <c r="J415" s="13">
        <f t="shared" si="43"/>
        <v>2376</v>
      </c>
      <c r="K415" s="13">
        <f t="shared" si="44"/>
        <v>2554.3058616867775</v>
      </c>
      <c r="L415" s="13">
        <f t="shared" si="45"/>
        <v>2739.5726666641513</v>
      </c>
    </row>
    <row r="416" spans="1:12" x14ac:dyDescent="0.2">
      <c r="A416" s="59">
        <v>75</v>
      </c>
      <c r="B416" s="24">
        <v>411</v>
      </c>
      <c r="C416" s="13">
        <f t="shared" si="46"/>
        <v>2142</v>
      </c>
      <c r="D416" s="13">
        <f t="shared" si="47"/>
        <v>2346</v>
      </c>
      <c r="E416" s="13">
        <f t="shared" si="48"/>
        <v>2550</v>
      </c>
      <c r="F416" s="13">
        <f t="shared" si="49"/>
        <v>382.5</v>
      </c>
      <c r="G416" s="1">
        <f t="shared" si="49"/>
        <v>367.94997804220088</v>
      </c>
      <c r="H416" s="100">
        <f t="shared" si="50"/>
        <v>360.79595833066077</v>
      </c>
      <c r="I416" s="100"/>
      <c r="J416" s="13">
        <f t="shared" si="43"/>
        <v>2524.5</v>
      </c>
      <c r="K416" s="13">
        <f t="shared" si="44"/>
        <v>2713.9499780422011</v>
      </c>
      <c r="L416" s="13">
        <f t="shared" si="45"/>
        <v>2910.7959583306606</v>
      </c>
    </row>
    <row r="417" spans="1:12" x14ac:dyDescent="0.2">
      <c r="A417" s="59">
        <v>76</v>
      </c>
      <c r="B417" s="24">
        <v>412</v>
      </c>
      <c r="C417" s="13">
        <f t="shared" si="46"/>
        <v>2268</v>
      </c>
      <c r="D417" s="13">
        <f t="shared" si="47"/>
        <v>2484</v>
      </c>
      <c r="E417" s="13">
        <f t="shared" si="48"/>
        <v>2700</v>
      </c>
      <c r="F417" s="13">
        <f t="shared" si="49"/>
        <v>404.99999999999994</v>
      </c>
      <c r="G417" s="1">
        <f t="shared" si="49"/>
        <v>389.59409439762436</v>
      </c>
      <c r="H417" s="100">
        <f t="shared" si="50"/>
        <v>382.01924999717028</v>
      </c>
      <c r="I417" s="100"/>
      <c r="J417" s="13">
        <f t="shared" si="43"/>
        <v>2673</v>
      </c>
      <c r="K417" s="13">
        <f t="shared" si="44"/>
        <v>2873.5940943976243</v>
      </c>
      <c r="L417" s="13">
        <f t="shared" si="45"/>
        <v>3082.0192499971704</v>
      </c>
    </row>
    <row r="418" spans="1:12" x14ac:dyDescent="0.2">
      <c r="A418" s="59">
        <v>77</v>
      </c>
      <c r="B418" s="24">
        <v>413</v>
      </c>
      <c r="C418" s="13">
        <f t="shared" si="46"/>
        <v>2519.9999999999995</v>
      </c>
      <c r="D418" s="13">
        <f t="shared" si="47"/>
        <v>2760</v>
      </c>
      <c r="E418" s="13">
        <f t="shared" si="48"/>
        <v>3000</v>
      </c>
      <c r="F418" s="13">
        <f t="shared" si="49"/>
        <v>449.99999999999994</v>
      </c>
      <c r="G418" s="1">
        <f t="shared" si="49"/>
        <v>432.88232710847154</v>
      </c>
      <c r="H418" s="100">
        <f t="shared" si="50"/>
        <v>424.46583333018918</v>
      </c>
      <c r="I418" s="100"/>
      <c r="J418" s="13">
        <f t="shared" si="43"/>
        <v>2969.9999999999995</v>
      </c>
      <c r="K418" s="13">
        <f t="shared" si="44"/>
        <v>3192.8823271084716</v>
      </c>
      <c r="L418" s="13">
        <f t="shared" si="45"/>
        <v>3424.4658333301891</v>
      </c>
    </row>
    <row r="419" spans="1:12" x14ac:dyDescent="0.2">
      <c r="A419" s="59">
        <v>78</v>
      </c>
      <c r="B419" s="24">
        <v>414</v>
      </c>
      <c r="C419" s="13">
        <f t="shared" si="46"/>
        <v>2687.9999999999995</v>
      </c>
      <c r="D419" s="13">
        <f t="shared" si="47"/>
        <v>2944</v>
      </c>
      <c r="E419" s="13">
        <f t="shared" si="48"/>
        <v>3199.9999999999995</v>
      </c>
      <c r="F419" s="13">
        <f t="shared" si="49"/>
        <v>480</v>
      </c>
      <c r="G419" s="1">
        <f t="shared" si="49"/>
        <v>461.74114891570298</v>
      </c>
      <c r="H419" s="100">
        <f t="shared" si="50"/>
        <v>452.76355555220175</v>
      </c>
      <c r="I419" s="100"/>
      <c r="J419" s="13">
        <f t="shared" si="43"/>
        <v>3167.9999999999995</v>
      </c>
      <c r="K419" s="13">
        <f t="shared" si="44"/>
        <v>3405.741148915703</v>
      </c>
      <c r="L419" s="13">
        <f t="shared" si="45"/>
        <v>3652.7635555522011</v>
      </c>
    </row>
    <row r="420" spans="1:12" x14ac:dyDescent="0.2">
      <c r="A420" s="59">
        <v>79</v>
      </c>
      <c r="B420" s="24">
        <v>415</v>
      </c>
      <c r="C420" s="13">
        <f t="shared" si="46"/>
        <v>2855.9999999999995</v>
      </c>
      <c r="D420" s="13">
        <f t="shared" si="47"/>
        <v>3127.9999999999995</v>
      </c>
      <c r="E420" s="13">
        <f t="shared" si="48"/>
        <v>3399.9999999999995</v>
      </c>
      <c r="F420" s="13">
        <f t="shared" si="49"/>
        <v>509.99999999999989</v>
      </c>
      <c r="G420" s="1">
        <f t="shared" si="49"/>
        <v>490.59997072293436</v>
      </c>
      <c r="H420" s="100">
        <f t="shared" si="50"/>
        <v>481.06127777421432</v>
      </c>
      <c r="I420" s="100"/>
      <c r="J420" s="13">
        <f t="shared" si="43"/>
        <v>3365.9999999999995</v>
      </c>
      <c r="K420" s="13">
        <f t="shared" si="44"/>
        <v>3618.5999707229339</v>
      </c>
      <c r="L420" s="13">
        <f t="shared" si="45"/>
        <v>3881.061277774214</v>
      </c>
    </row>
    <row r="421" spans="1:12" x14ac:dyDescent="0.2">
      <c r="A421" s="59">
        <v>80</v>
      </c>
      <c r="B421" s="24">
        <v>416</v>
      </c>
      <c r="C421" s="13">
        <f t="shared" si="46"/>
        <v>3023.9999999999995</v>
      </c>
      <c r="D421" s="13">
        <f t="shared" si="47"/>
        <v>3312</v>
      </c>
      <c r="E421" s="13">
        <f t="shared" si="48"/>
        <v>3599.9999999999995</v>
      </c>
      <c r="F421" s="13">
        <f t="shared" si="49"/>
        <v>539.99999999999989</v>
      </c>
      <c r="G421" s="1">
        <f t="shared" si="49"/>
        <v>519.45879253016585</v>
      </c>
      <c r="H421" s="100">
        <f t="shared" si="50"/>
        <v>509.35899999622688</v>
      </c>
      <c r="I421" s="100"/>
      <c r="J421" s="13">
        <f t="shared" si="43"/>
        <v>3563.9999999999995</v>
      </c>
      <c r="K421" s="13">
        <f t="shared" si="44"/>
        <v>3831.4587925301657</v>
      </c>
      <c r="L421" s="13">
        <f t="shared" si="45"/>
        <v>4109.358999996226</v>
      </c>
    </row>
    <row r="422" spans="1:12" x14ac:dyDescent="0.2">
      <c r="A422" s="59">
        <v>81</v>
      </c>
      <c r="B422" s="24">
        <v>417</v>
      </c>
      <c r="C422" s="13">
        <f t="shared" si="46"/>
        <v>3191.9999999999991</v>
      </c>
      <c r="D422" s="13">
        <f t="shared" si="47"/>
        <v>3495.9999999999995</v>
      </c>
      <c r="E422" s="13">
        <f t="shared" si="48"/>
        <v>3799.9999999999995</v>
      </c>
      <c r="F422" s="13">
        <f t="shared" si="49"/>
        <v>570</v>
      </c>
      <c r="G422" s="1">
        <f t="shared" si="49"/>
        <v>548.31761433739723</v>
      </c>
      <c r="H422" s="100">
        <f t="shared" si="50"/>
        <v>537.65672221823957</v>
      </c>
      <c r="I422" s="100"/>
      <c r="J422" s="13">
        <f t="shared" si="43"/>
        <v>3761.9999999999991</v>
      </c>
      <c r="K422" s="13">
        <f t="shared" si="44"/>
        <v>4044.3176143373967</v>
      </c>
      <c r="L422" s="13">
        <f t="shared" si="45"/>
        <v>4337.6567222182393</v>
      </c>
    </row>
    <row r="423" spans="1:12" x14ac:dyDescent="0.2">
      <c r="A423" s="59">
        <v>82</v>
      </c>
      <c r="B423" s="24">
        <v>418</v>
      </c>
      <c r="C423" s="13">
        <f t="shared" si="46"/>
        <v>3359.9999999999995</v>
      </c>
      <c r="D423" s="13">
        <f t="shared" si="47"/>
        <v>3679.9999999999995</v>
      </c>
      <c r="E423" s="13">
        <f t="shared" si="48"/>
        <v>3999.9999999999995</v>
      </c>
      <c r="F423" s="13">
        <f t="shared" si="49"/>
        <v>600</v>
      </c>
      <c r="G423" s="1">
        <f t="shared" si="49"/>
        <v>577.17643614462861</v>
      </c>
      <c r="H423" s="100">
        <f t="shared" si="50"/>
        <v>565.95444444025213</v>
      </c>
      <c r="I423" s="100"/>
      <c r="J423" s="13">
        <f t="shared" si="43"/>
        <v>3959.9999999999995</v>
      </c>
      <c r="K423" s="13">
        <f t="shared" si="44"/>
        <v>4257.1764361446285</v>
      </c>
      <c r="L423" s="13">
        <f t="shared" si="45"/>
        <v>4565.9544444402518</v>
      </c>
    </row>
    <row r="424" spans="1:12" x14ac:dyDescent="0.2">
      <c r="A424" s="59">
        <v>83</v>
      </c>
      <c r="B424" s="24">
        <v>419</v>
      </c>
      <c r="C424" s="13">
        <f t="shared" si="46"/>
        <v>3527.9999999999995</v>
      </c>
      <c r="D424" s="13">
        <f t="shared" si="47"/>
        <v>3864</v>
      </c>
      <c r="E424" s="13">
        <f t="shared" si="48"/>
        <v>4199.9999999999991</v>
      </c>
      <c r="F424" s="13">
        <f t="shared" si="49"/>
        <v>630</v>
      </c>
      <c r="G424" s="1">
        <f t="shared" si="49"/>
        <v>606.03525795186022</v>
      </c>
      <c r="H424" s="100">
        <f t="shared" si="50"/>
        <v>594.25216666226481</v>
      </c>
      <c r="I424" s="100"/>
      <c r="J424" s="13">
        <f t="shared" si="43"/>
        <v>4158</v>
      </c>
      <c r="K424" s="13">
        <f t="shared" si="44"/>
        <v>4470.0352579518603</v>
      </c>
      <c r="L424" s="13">
        <f t="shared" si="45"/>
        <v>4794.2521666622642</v>
      </c>
    </row>
    <row r="425" spans="1:12" x14ac:dyDescent="0.2">
      <c r="A425" s="59">
        <v>84</v>
      </c>
      <c r="B425" s="24">
        <v>420</v>
      </c>
      <c r="C425" s="13">
        <f t="shared" si="46"/>
        <v>3695.9999999999995</v>
      </c>
      <c r="D425" s="13">
        <f t="shared" si="47"/>
        <v>4048</v>
      </c>
      <c r="E425" s="13">
        <f t="shared" si="48"/>
        <v>4399.9999999999991</v>
      </c>
      <c r="F425" s="13">
        <f t="shared" si="49"/>
        <v>660</v>
      </c>
      <c r="G425" s="1">
        <f t="shared" si="49"/>
        <v>634.8940797590916</v>
      </c>
      <c r="H425" s="100">
        <f t="shared" si="50"/>
        <v>622.54988888427738</v>
      </c>
      <c r="I425" s="100"/>
      <c r="J425" s="13">
        <f t="shared" si="43"/>
        <v>4356</v>
      </c>
      <c r="K425" s="13">
        <f t="shared" si="44"/>
        <v>4682.8940797590913</v>
      </c>
      <c r="L425" s="13">
        <f t="shared" si="45"/>
        <v>5022.5498888842767</v>
      </c>
    </row>
    <row r="426" spans="1:12" x14ac:dyDescent="0.2">
      <c r="A426" s="59">
        <v>85</v>
      </c>
      <c r="B426" s="24">
        <v>421</v>
      </c>
      <c r="C426" s="13">
        <f t="shared" si="46"/>
        <v>3863.9999999999991</v>
      </c>
      <c r="D426" s="13">
        <f t="shared" si="47"/>
        <v>4231.9999999999991</v>
      </c>
      <c r="E426" s="13">
        <f t="shared" si="48"/>
        <v>4599.9999999999991</v>
      </c>
      <c r="F426" s="13">
        <f t="shared" si="49"/>
        <v>689.99999999999989</v>
      </c>
      <c r="G426" s="1">
        <f t="shared" si="49"/>
        <v>663.75290156632298</v>
      </c>
      <c r="H426" s="100">
        <f t="shared" si="50"/>
        <v>650.84761110628983</v>
      </c>
      <c r="I426" s="100"/>
      <c r="J426" s="13">
        <f t="shared" si="43"/>
        <v>4553.9999999999991</v>
      </c>
      <c r="K426" s="13">
        <f t="shared" si="44"/>
        <v>4895.7529015663222</v>
      </c>
      <c r="L426" s="13">
        <f t="shared" si="45"/>
        <v>5250.8476111062892</v>
      </c>
    </row>
    <row r="427" spans="1:12" x14ac:dyDescent="0.2">
      <c r="A427" s="59">
        <v>86</v>
      </c>
      <c r="B427" s="24">
        <v>422</v>
      </c>
      <c r="C427" s="13">
        <f t="shared" si="46"/>
        <v>4032</v>
      </c>
      <c r="D427" s="13">
        <f t="shared" si="47"/>
        <v>4416</v>
      </c>
      <c r="E427" s="13">
        <f t="shared" si="48"/>
        <v>4800</v>
      </c>
      <c r="F427" s="13">
        <f t="shared" si="49"/>
        <v>720.00000000000011</v>
      </c>
      <c r="G427" s="1">
        <f t="shared" si="49"/>
        <v>692.61172337355458</v>
      </c>
      <c r="H427" s="100">
        <f t="shared" si="50"/>
        <v>679.14533332830263</v>
      </c>
      <c r="I427" s="100"/>
      <c r="J427" s="13">
        <f t="shared" si="43"/>
        <v>4752</v>
      </c>
      <c r="K427" s="13">
        <f t="shared" si="44"/>
        <v>5108.6117233735549</v>
      </c>
      <c r="L427" s="13">
        <f t="shared" si="45"/>
        <v>5479.1453333283025</v>
      </c>
    </row>
    <row r="428" spans="1:12" x14ac:dyDescent="0.2">
      <c r="A428" s="59">
        <v>87</v>
      </c>
      <c r="B428" s="24">
        <v>423</v>
      </c>
      <c r="C428" s="13">
        <f t="shared" si="46"/>
        <v>3905.9999999999995</v>
      </c>
      <c r="D428" s="13">
        <f t="shared" si="47"/>
        <v>4278</v>
      </c>
      <c r="E428" s="13">
        <f t="shared" si="48"/>
        <v>4649.9999999999991</v>
      </c>
      <c r="F428" s="13">
        <f t="shared" si="49"/>
        <v>697.5</v>
      </c>
      <c r="G428" s="1">
        <f t="shared" si="49"/>
        <v>670.96760701813082</v>
      </c>
      <c r="H428" s="100">
        <f t="shared" si="50"/>
        <v>657.92204166179317</v>
      </c>
      <c r="I428" s="100"/>
      <c r="J428" s="13">
        <f t="shared" si="43"/>
        <v>4603.5</v>
      </c>
      <c r="K428" s="13">
        <f t="shared" si="44"/>
        <v>4948.9676070181304</v>
      </c>
      <c r="L428" s="13">
        <f t="shared" si="45"/>
        <v>5307.9220416617918</v>
      </c>
    </row>
    <row r="429" spans="1:12" x14ac:dyDescent="0.2">
      <c r="A429" s="59">
        <v>88</v>
      </c>
      <c r="B429" s="24">
        <v>424</v>
      </c>
      <c r="C429" s="13">
        <f t="shared" si="46"/>
        <v>4200</v>
      </c>
      <c r="D429" s="13">
        <f t="shared" si="47"/>
        <v>4600.0000000000009</v>
      </c>
      <c r="E429" s="13">
        <f t="shared" si="48"/>
        <v>5000</v>
      </c>
      <c r="F429" s="13">
        <f t="shared" si="49"/>
        <v>750.00000000000011</v>
      </c>
      <c r="G429" s="1">
        <f t="shared" si="49"/>
        <v>721.47054518078596</v>
      </c>
      <c r="H429" s="100">
        <f t="shared" si="50"/>
        <v>707.44305555031531</v>
      </c>
      <c r="I429" s="100"/>
      <c r="J429" s="13">
        <f t="shared" si="43"/>
        <v>4950</v>
      </c>
      <c r="K429" s="13">
        <f t="shared" si="44"/>
        <v>5321.4705451807868</v>
      </c>
      <c r="L429" s="13">
        <f t="shared" si="45"/>
        <v>5707.443055550315</v>
      </c>
    </row>
    <row r="430" spans="1:12" x14ac:dyDescent="0.2">
      <c r="A430" s="59">
        <v>89</v>
      </c>
      <c r="B430" s="24">
        <v>425</v>
      </c>
      <c r="C430" s="13">
        <f t="shared" si="46"/>
        <v>4494</v>
      </c>
      <c r="D430" s="13">
        <f t="shared" si="47"/>
        <v>4922</v>
      </c>
      <c r="E430" s="13">
        <f t="shared" si="48"/>
        <v>5350</v>
      </c>
      <c r="F430" s="13">
        <f t="shared" si="49"/>
        <v>802.5</v>
      </c>
      <c r="G430" s="1">
        <f t="shared" si="49"/>
        <v>771.97348334344099</v>
      </c>
      <c r="H430" s="100">
        <f t="shared" si="50"/>
        <v>756.96406943883733</v>
      </c>
      <c r="I430" s="100"/>
      <c r="J430" s="13">
        <f t="shared" si="43"/>
        <v>5296.5</v>
      </c>
      <c r="K430" s="13">
        <f t="shared" si="44"/>
        <v>5693.9734833434413</v>
      </c>
      <c r="L430" s="13">
        <f t="shared" si="45"/>
        <v>6106.9640694388372</v>
      </c>
    </row>
    <row r="431" spans="1:12" x14ac:dyDescent="0.2">
      <c r="A431" s="59">
        <v>90</v>
      </c>
      <c r="B431" s="24">
        <v>426</v>
      </c>
      <c r="C431" s="13">
        <f t="shared" si="46"/>
        <v>4787.9999999999991</v>
      </c>
      <c r="D431" s="13">
        <f t="shared" si="47"/>
        <v>5244</v>
      </c>
      <c r="E431" s="13">
        <f t="shared" si="48"/>
        <v>5699.9999999999991</v>
      </c>
      <c r="F431" s="13">
        <f t="shared" si="49"/>
        <v>855</v>
      </c>
      <c r="G431" s="1">
        <f t="shared" si="49"/>
        <v>822.4764215060959</v>
      </c>
      <c r="H431" s="100">
        <f t="shared" si="50"/>
        <v>806.48508332735935</v>
      </c>
      <c r="I431" s="100"/>
      <c r="J431" s="13">
        <f t="shared" si="43"/>
        <v>5642.9999999999991</v>
      </c>
      <c r="K431" s="13">
        <f t="shared" si="44"/>
        <v>6066.4764215060959</v>
      </c>
      <c r="L431" s="13">
        <f t="shared" si="45"/>
        <v>6506.4850833273586</v>
      </c>
    </row>
    <row r="432" spans="1:12" x14ac:dyDescent="0.2">
      <c r="A432" s="59">
        <v>91</v>
      </c>
      <c r="B432" s="24">
        <v>427</v>
      </c>
      <c r="C432" s="13">
        <f t="shared" si="46"/>
        <v>4441.5</v>
      </c>
      <c r="D432" s="13">
        <f t="shared" si="47"/>
        <v>4864.5</v>
      </c>
      <c r="E432" s="13">
        <f t="shared" si="48"/>
        <v>5287.5</v>
      </c>
      <c r="F432" s="13">
        <f t="shared" si="49"/>
        <v>793.125</v>
      </c>
      <c r="G432" s="1">
        <f t="shared" si="49"/>
        <v>762.9551015286811</v>
      </c>
      <c r="H432" s="100">
        <f t="shared" si="50"/>
        <v>748.12103124445844</v>
      </c>
      <c r="I432" s="100"/>
      <c r="J432" s="13">
        <f t="shared" si="43"/>
        <v>5234.625</v>
      </c>
      <c r="K432" s="13">
        <f t="shared" si="44"/>
        <v>5627.4551015286816</v>
      </c>
      <c r="L432" s="13">
        <f t="shared" si="45"/>
        <v>6035.6210312444582</v>
      </c>
    </row>
    <row r="433" spans="1:12" x14ac:dyDescent="0.2">
      <c r="A433" s="59">
        <v>92</v>
      </c>
      <c r="B433" s="24">
        <v>428</v>
      </c>
      <c r="C433" s="13">
        <f t="shared" si="46"/>
        <v>4094.9999999999995</v>
      </c>
      <c r="D433" s="13">
        <f t="shared" si="47"/>
        <v>4485</v>
      </c>
      <c r="E433" s="13">
        <f t="shared" si="48"/>
        <v>4875</v>
      </c>
      <c r="F433" s="13">
        <f t="shared" si="49"/>
        <v>731.25</v>
      </c>
      <c r="G433" s="1">
        <f t="shared" si="49"/>
        <v>703.43378155126629</v>
      </c>
      <c r="H433" s="100">
        <f t="shared" si="50"/>
        <v>689.75697916155741</v>
      </c>
      <c r="I433" s="100"/>
      <c r="J433" s="13">
        <f t="shared" si="43"/>
        <v>4826.25</v>
      </c>
      <c r="K433" s="13">
        <f t="shared" si="44"/>
        <v>5188.4337815512663</v>
      </c>
      <c r="L433" s="13">
        <f t="shared" si="45"/>
        <v>5564.756979161557</v>
      </c>
    </row>
    <row r="434" spans="1:12" x14ac:dyDescent="0.2">
      <c r="A434" s="59">
        <v>93</v>
      </c>
      <c r="B434" s="24">
        <v>429</v>
      </c>
      <c r="C434" s="13">
        <f t="shared" si="46"/>
        <v>3748.5</v>
      </c>
      <c r="D434" s="13">
        <f t="shared" si="47"/>
        <v>4105.5</v>
      </c>
      <c r="E434" s="13">
        <f t="shared" si="48"/>
        <v>4462.4999999999991</v>
      </c>
      <c r="F434" s="13">
        <f t="shared" si="49"/>
        <v>669.375</v>
      </c>
      <c r="G434" s="1">
        <f t="shared" si="49"/>
        <v>643.91246157385149</v>
      </c>
      <c r="H434" s="100">
        <f t="shared" si="50"/>
        <v>631.39292707865638</v>
      </c>
      <c r="I434" s="100"/>
      <c r="J434" s="13">
        <f t="shared" si="43"/>
        <v>4417.875</v>
      </c>
      <c r="K434" s="13">
        <f t="shared" si="44"/>
        <v>4749.412461573851</v>
      </c>
      <c r="L434" s="13">
        <f t="shared" si="45"/>
        <v>5093.8929270786557</v>
      </c>
    </row>
    <row r="435" spans="1:12" x14ac:dyDescent="0.2">
      <c r="A435" s="59">
        <v>94</v>
      </c>
      <c r="B435" s="24">
        <v>430</v>
      </c>
      <c r="C435" s="13">
        <f t="shared" si="46"/>
        <v>3402</v>
      </c>
      <c r="D435" s="13">
        <f t="shared" si="47"/>
        <v>3726.0000000000005</v>
      </c>
      <c r="E435" s="13">
        <f t="shared" si="48"/>
        <v>4050</v>
      </c>
      <c r="F435" s="13">
        <f t="shared" si="49"/>
        <v>607.5</v>
      </c>
      <c r="G435" s="1">
        <f t="shared" si="49"/>
        <v>584.39114159643668</v>
      </c>
      <c r="H435" s="100">
        <f t="shared" si="50"/>
        <v>573.02887499575536</v>
      </c>
      <c r="I435" s="100"/>
      <c r="J435" s="13">
        <f t="shared" si="43"/>
        <v>4009.5</v>
      </c>
      <c r="K435" s="13">
        <f t="shared" si="44"/>
        <v>4310.3911415964376</v>
      </c>
      <c r="L435" s="13">
        <f t="shared" si="45"/>
        <v>4623.0288749957554</v>
      </c>
    </row>
    <row r="436" spans="1:12" x14ac:dyDescent="0.2">
      <c r="A436" s="59">
        <v>95</v>
      </c>
      <c r="B436" s="24">
        <v>431</v>
      </c>
      <c r="C436" s="13">
        <f t="shared" si="46"/>
        <v>3055.5000000000005</v>
      </c>
      <c r="D436" s="13">
        <f t="shared" si="47"/>
        <v>3346.5000000000009</v>
      </c>
      <c r="E436" s="13">
        <f t="shared" si="48"/>
        <v>3637.5</v>
      </c>
      <c r="F436" s="13">
        <f t="shared" si="49"/>
        <v>545.62500000000011</v>
      </c>
      <c r="G436" s="1">
        <f t="shared" si="49"/>
        <v>524.86982161902188</v>
      </c>
      <c r="H436" s="100">
        <f t="shared" si="50"/>
        <v>514.66482291285445</v>
      </c>
      <c r="I436" s="100"/>
      <c r="J436" s="13">
        <f t="shared" si="43"/>
        <v>3601.1250000000005</v>
      </c>
      <c r="K436" s="13">
        <f t="shared" si="44"/>
        <v>3871.3698216190228</v>
      </c>
      <c r="L436" s="13">
        <f t="shared" si="45"/>
        <v>4152.1648229128541</v>
      </c>
    </row>
    <row r="437" spans="1:12" x14ac:dyDescent="0.2">
      <c r="A437" s="59">
        <v>96</v>
      </c>
      <c r="B437" s="24">
        <v>432</v>
      </c>
      <c r="C437" s="13">
        <f t="shared" si="46"/>
        <v>2519.9999999999995</v>
      </c>
      <c r="D437" s="13">
        <f t="shared" si="47"/>
        <v>2760</v>
      </c>
      <c r="E437" s="13">
        <f t="shared" si="48"/>
        <v>3000</v>
      </c>
      <c r="F437" s="13">
        <f t="shared" si="49"/>
        <v>449.99999999999994</v>
      </c>
      <c r="G437" s="1">
        <f t="shared" si="49"/>
        <v>432.88232710847154</v>
      </c>
      <c r="H437" s="100">
        <f t="shared" si="50"/>
        <v>424.46583333018918</v>
      </c>
      <c r="I437" s="100"/>
      <c r="J437" s="13">
        <f t="shared" si="43"/>
        <v>2969.9999999999995</v>
      </c>
      <c r="K437" s="13">
        <f t="shared" si="44"/>
        <v>3192.8823271084716</v>
      </c>
      <c r="L437" s="13">
        <f t="shared" si="45"/>
        <v>3424.4658333301891</v>
      </c>
    </row>
    <row r="438" spans="1:12" x14ac:dyDescent="0.2">
      <c r="A438" s="59">
        <v>97</v>
      </c>
      <c r="B438" s="24">
        <v>433</v>
      </c>
      <c r="C438" s="13">
        <f t="shared" si="46"/>
        <v>2142</v>
      </c>
      <c r="D438" s="13">
        <f t="shared" si="47"/>
        <v>2346</v>
      </c>
      <c r="E438" s="13">
        <f t="shared" si="48"/>
        <v>2550</v>
      </c>
      <c r="F438" s="13">
        <f t="shared" si="49"/>
        <v>382.5</v>
      </c>
      <c r="G438" s="1">
        <f t="shared" si="49"/>
        <v>367.94997804220088</v>
      </c>
      <c r="H438" s="100">
        <f t="shared" si="50"/>
        <v>360.79595833066077</v>
      </c>
      <c r="I438" s="100"/>
      <c r="J438" s="13">
        <f t="shared" si="43"/>
        <v>2524.5</v>
      </c>
      <c r="K438" s="13">
        <f t="shared" si="44"/>
        <v>2713.9499780422011</v>
      </c>
      <c r="L438" s="13">
        <f t="shared" si="45"/>
        <v>2910.7959583306606</v>
      </c>
    </row>
    <row r="439" spans="1:12" x14ac:dyDescent="0.2">
      <c r="A439" s="59">
        <v>98</v>
      </c>
      <c r="B439" s="24">
        <v>434</v>
      </c>
      <c r="C439" s="13">
        <f t="shared" si="46"/>
        <v>2016</v>
      </c>
      <c r="D439" s="13">
        <f t="shared" si="47"/>
        <v>2208</v>
      </c>
      <c r="E439" s="13">
        <f t="shared" si="48"/>
        <v>2400</v>
      </c>
      <c r="F439" s="13">
        <f t="shared" si="49"/>
        <v>360.00000000000006</v>
      </c>
      <c r="G439" s="1">
        <f t="shared" si="49"/>
        <v>346.30586168677729</v>
      </c>
      <c r="H439" s="100">
        <f t="shared" si="50"/>
        <v>339.57266666415131</v>
      </c>
      <c r="I439" s="100"/>
      <c r="J439" s="13">
        <f t="shared" si="43"/>
        <v>2376</v>
      </c>
      <c r="K439" s="13">
        <f t="shared" si="44"/>
        <v>2554.3058616867775</v>
      </c>
      <c r="L439" s="13">
        <f t="shared" si="45"/>
        <v>2739.5726666641513</v>
      </c>
    </row>
    <row r="440" spans="1:12" x14ac:dyDescent="0.2">
      <c r="A440" s="59">
        <v>99</v>
      </c>
      <c r="B440" s="24">
        <v>435</v>
      </c>
      <c r="C440" s="13">
        <f t="shared" si="46"/>
        <v>2142</v>
      </c>
      <c r="D440" s="13">
        <f t="shared" si="47"/>
        <v>2346</v>
      </c>
      <c r="E440" s="13">
        <f t="shared" si="48"/>
        <v>2550</v>
      </c>
      <c r="F440" s="13">
        <f t="shared" si="49"/>
        <v>382.5</v>
      </c>
      <c r="G440" s="1">
        <f t="shared" si="49"/>
        <v>367.94997804220088</v>
      </c>
      <c r="H440" s="100">
        <f t="shared" si="50"/>
        <v>360.79595833066077</v>
      </c>
      <c r="I440" s="100"/>
      <c r="J440" s="13">
        <f t="shared" si="43"/>
        <v>2524.5</v>
      </c>
      <c r="K440" s="13">
        <f t="shared" si="44"/>
        <v>2713.9499780422011</v>
      </c>
      <c r="L440" s="13">
        <f t="shared" si="45"/>
        <v>2910.7959583306606</v>
      </c>
    </row>
    <row r="441" spans="1:12" x14ac:dyDescent="0.2">
      <c r="A441" s="59">
        <v>100</v>
      </c>
      <c r="B441" s="24">
        <v>436</v>
      </c>
      <c r="C441" s="13">
        <f t="shared" si="46"/>
        <v>2268</v>
      </c>
      <c r="D441" s="13">
        <f t="shared" si="47"/>
        <v>2484</v>
      </c>
      <c r="E441" s="13">
        <f t="shared" si="48"/>
        <v>2700</v>
      </c>
      <c r="F441" s="13">
        <f t="shared" si="49"/>
        <v>404.99999999999994</v>
      </c>
      <c r="G441" s="1">
        <f t="shared" si="49"/>
        <v>389.59409439762436</v>
      </c>
      <c r="H441" s="100">
        <f t="shared" si="50"/>
        <v>382.01924999717028</v>
      </c>
      <c r="I441" s="100"/>
      <c r="J441" s="13">
        <f t="shared" si="43"/>
        <v>2673</v>
      </c>
      <c r="K441" s="13">
        <f t="shared" si="44"/>
        <v>2873.5940943976243</v>
      </c>
      <c r="L441" s="13">
        <f t="shared" si="45"/>
        <v>3082.0192499971704</v>
      </c>
    </row>
    <row r="442" spans="1:12" x14ac:dyDescent="0.2">
      <c r="A442" s="59">
        <v>101</v>
      </c>
      <c r="B442" s="24">
        <v>437</v>
      </c>
      <c r="C442" s="13">
        <f t="shared" si="46"/>
        <v>2497.090909090909</v>
      </c>
      <c r="D442" s="13">
        <f t="shared" si="47"/>
        <v>2734.909090909091</v>
      </c>
      <c r="E442" s="13">
        <f t="shared" si="48"/>
        <v>2972.7272727272725</v>
      </c>
      <c r="F442" s="13">
        <f t="shared" si="49"/>
        <v>445.90909090909088</v>
      </c>
      <c r="G442" s="1">
        <f t="shared" si="49"/>
        <v>428.94703322566727</v>
      </c>
      <c r="H442" s="100">
        <f t="shared" si="50"/>
        <v>420.60705302718742</v>
      </c>
      <c r="I442" s="100"/>
      <c r="J442" s="13">
        <f t="shared" si="43"/>
        <v>2943</v>
      </c>
      <c r="K442" s="13">
        <f t="shared" si="44"/>
        <v>3163.8561241347584</v>
      </c>
      <c r="L442" s="13">
        <f t="shared" si="45"/>
        <v>3393.3343257544598</v>
      </c>
    </row>
    <row r="443" spans="1:12" x14ac:dyDescent="0.2">
      <c r="A443" s="59">
        <v>102</v>
      </c>
      <c r="B443" s="24">
        <v>438</v>
      </c>
      <c r="C443" s="13">
        <f t="shared" si="46"/>
        <v>2657.454545454545</v>
      </c>
      <c r="D443" s="13">
        <f t="shared" si="47"/>
        <v>2910.5454545454545</v>
      </c>
      <c r="E443" s="13">
        <f t="shared" si="48"/>
        <v>3163.6363636363631</v>
      </c>
      <c r="F443" s="13">
        <f t="shared" si="49"/>
        <v>474.5454545454545</v>
      </c>
      <c r="G443" s="1">
        <f t="shared" si="49"/>
        <v>456.49409040529724</v>
      </c>
      <c r="H443" s="100">
        <f t="shared" si="50"/>
        <v>447.61851514819944</v>
      </c>
      <c r="I443" s="100"/>
      <c r="J443" s="13">
        <f t="shared" si="43"/>
        <v>3131.9999999999995</v>
      </c>
      <c r="K443" s="13">
        <f t="shared" si="44"/>
        <v>3367.0395449507519</v>
      </c>
      <c r="L443" s="13">
        <f t="shared" si="45"/>
        <v>3611.2548787845626</v>
      </c>
    </row>
    <row r="444" spans="1:12" x14ac:dyDescent="0.2">
      <c r="A444" s="59">
        <v>103</v>
      </c>
      <c r="B444" s="24">
        <v>439</v>
      </c>
      <c r="C444" s="13">
        <f t="shared" si="46"/>
        <v>2817.818181818182</v>
      </c>
      <c r="D444" s="13">
        <f t="shared" si="47"/>
        <v>3086.181818181818</v>
      </c>
      <c r="E444" s="13">
        <f t="shared" si="48"/>
        <v>3354.5454545454545</v>
      </c>
      <c r="F444" s="13">
        <f t="shared" si="49"/>
        <v>503.18181818181819</v>
      </c>
      <c r="G444" s="1">
        <f t="shared" si="49"/>
        <v>484.04114758492727</v>
      </c>
      <c r="H444" s="100">
        <f t="shared" si="50"/>
        <v>474.62997726921151</v>
      </c>
      <c r="I444" s="100"/>
      <c r="J444" s="13">
        <f t="shared" si="43"/>
        <v>3321</v>
      </c>
      <c r="K444" s="13">
        <f t="shared" si="44"/>
        <v>3570.2229657667453</v>
      </c>
      <c r="L444" s="13">
        <f t="shared" si="45"/>
        <v>3829.1754318146659</v>
      </c>
    </row>
    <row r="445" spans="1:12" x14ac:dyDescent="0.2">
      <c r="A445" s="59">
        <v>104</v>
      </c>
      <c r="B445" s="24">
        <v>440</v>
      </c>
      <c r="C445" s="13">
        <f t="shared" si="46"/>
        <v>2978.181818181818</v>
      </c>
      <c r="D445" s="13">
        <f t="shared" si="47"/>
        <v>3261.818181818182</v>
      </c>
      <c r="E445" s="13">
        <f t="shared" si="48"/>
        <v>3545.4545454545455</v>
      </c>
      <c r="F445" s="13">
        <f t="shared" si="49"/>
        <v>531.81818181818187</v>
      </c>
      <c r="G445" s="1">
        <f t="shared" si="49"/>
        <v>511.58820476455736</v>
      </c>
      <c r="H445" s="100">
        <f t="shared" si="50"/>
        <v>501.64143939022352</v>
      </c>
      <c r="I445" s="100"/>
      <c r="J445" s="13">
        <f t="shared" si="43"/>
        <v>3510</v>
      </c>
      <c r="K445" s="13">
        <f t="shared" si="44"/>
        <v>3773.4063865827393</v>
      </c>
      <c r="L445" s="13">
        <f t="shared" si="45"/>
        <v>4047.0959848447692</v>
      </c>
    </row>
    <row r="446" spans="1:12" x14ac:dyDescent="0.2">
      <c r="A446" s="59">
        <v>105</v>
      </c>
      <c r="B446" s="24">
        <v>441</v>
      </c>
      <c r="C446" s="13">
        <f t="shared" si="46"/>
        <v>3138.5454545454545</v>
      </c>
      <c r="D446" s="13">
        <f t="shared" si="47"/>
        <v>3437.454545454546</v>
      </c>
      <c r="E446" s="13">
        <f t="shared" si="48"/>
        <v>3736.3636363636365</v>
      </c>
      <c r="F446" s="13">
        <f t="shared" si="49"/>
        <v>560.45454545454538</v>
      </c>
      <c r="G446" s="1">
        <f t="shared" si="49"/>
        <v>539.13526194418739</v>
      </c>
      <c r="H446" s="100">
        <f t="shared" si="50"/>
        <v>528.65290151123554</v>
      </c>
      <c r="I446" s="100"/>
      <c r="J446" s="13">
        <f t="shared" si="43"/>
        <v>3699</v>
      </c>
      <c r="K446" s="13">
        <f t="shared" si="44"/>
        <v>3976.5898073987332</v>
      </c>
      <c r="L446" s="13">
        <f t="shared" si="45"/>
        <v>4265.0165378748716</v>
      </c>
    </row>
    <row r="447" spans="1:12" x14ac:dyDescent="0.2">
      <c r="A447" s="59">
        <v>106</v>
      </c>
      <c r="B447" s="24">
        <v>442</v>
      </c>
      <c r="C447" s="13">
        <f t="shared" si="46"/>
        <v>3298.9090909090905</v>
      </c>
      <c r="D447" s="13">
        <f t="shared" si="47"/>
        <v>3613.090909090909</v>
      </c>
      <c r="E447" s="13">
        <f t="shared" si="48"/>
        <v>3927.272727272727</v>
      </c>
      <c r="F447" s="13">
        <f t="shared" si="49"/>
        <v>589.09090909090912</v>
      </c>
      <c r="G447" s="1">
        <f t="shared" si="49"/>
        <v>566.68231912381725</v>
      </c>
      <c r="H447" s="100">
        <f t="shared" si="50"/>
        <v>555.66436363224773</v>
      </c>
      <c r="I447" s="100"/>
      <c r="J447" s="13">
        <f t="shared" si="43"/>
        <v>3887.9999999999995</v>
      </c>
      <c r="K447" s="13">
        <f t="shared" si="44"/>
        <v>4179.7732282147263</v>
      </c>
      <c r="L447" s="13">
        <f t="shared" si="45"/>
        <v>4482.9370909049749</v>
      </c>
    </row>
    <row r="448" spans="1:12" x14ac:dyDescent="0.2">
      <c r="A448" s="59">
        <v>107</v>
      </c>
      <c r="B448" s="24">
        <v>443</v>
      </c>
      <c r="C448" s="13">
        <f t="shared" si="46"/>
        <v>3459.272727272727</v>
      </c>
      <c r="D448" s="13">
        <f t="shared" si="47"/>
        <v>3788.7272727272725</v>
      </c>
      <c r="E448" s="13">
        <f t="shared" si="48"/>
        <v>4118.181818181818</v>
      </c>
      <c r="F448" s="13">
        <f t="shared" si="49"/>
        <v>617.72727272727263</v>
      </c>
      <c r="G448" s="1">
        <f t="shared" si="49"/>
        <v>594.22937630344734</v>
      </c>
      <c r="H448" s="100">
        <f t="shared" si="50"/>
        <v>582.67582575325969</v>
      </c>
      <c r="I448" s="100"/>
      <c r="J448" s="13">
        <f t="shared" si="43"/>
        <v>4076.9999999999995</v>
      </c>
      <c r="K448" s="13">
        <f t="shared" si="44"/>
        <v>4382.9566490307197</v>
      </c>
      <c r="L448" s="13">
        <f t="shared" si="45"/>
        <v>4700.8576439350782</v>
      </c>
    </row>
    <row r="449" spans="1:12" x14ac:dyDescent="0.2">
      <c r="A449" s="59">
        <v>108</v>
      </c>
      <c r="B449" s="24">
        <v>444</v>
      </c>
      <c r="C449" s="13">
        <f t="shared" si="46"/>
        <v>3619.636363636364</v>
      </c>
      <c r="D449" s="13">
        <f t="shared" si="47"/>
        <v>3964.3636363636369</v>
      </c>
      <c r="E449" s="13">
        <f t="shared" si="48"/>
        <v>4309.0909090909099</v>
      </c>
      <c r="F449" s="13">
        <f t="shared" si="49"/>
        <v>646.36363636363649</v>
      </c>
      <c r="G449" s="1">
        <f t="shared" si="49"/>
        <v>621.77643348307743</v>
      </c>
      <c r="H449" s="100">
        <f t="shared" si="50"/>
        <v>609.68728787427176</v>
      </c>
      <c r="I449" s="100"/>
      <c r="J449" s="13">
        <f t="shared" si="43"/>
        <v>4266</v>
      </c>
      <c r="K449" s="13">
        <f t="shared" si="44"/>
        <v>4586.1400698467141</v>
      </c>
      <c r="L449" s="13">
        <f t="shared" si="45"/>
        <v>4918.7781969651815</v>
      </c>
    </row>
    <row r="450" spans="1:12" x14ac:dyDescent="0.2">
      <c r="A450" s="59">
        <v>109</v>
      </c>
      <c r="B450" s="24">
        <v>445</v>
      </c>
      <c r="C450" s="13">
        <f t="shared" si="46"/>
        <v>3780.0000000000005</v>
      </c>
      <c r="D450" s="13">
        <f t="shared" si="47"/>
        <v>4140.0000000000009</v>
      </c>
      <c r="E450" s="13">
        <f t="shared" si="48"/>
        <v>4500</v>
      </c>
      <c r="F450" s="13">
        <f t="shared" si="49"/>
        <v>675</v>
      </c>
      <c r="G450" s="1">
        <f t="shared" si="49"/>
        <v>649.3234906627074</v>
      </c>
      <c r="H450" s="100">
        <f t="shared" si="50"/>
        <v>636.69874999528372</v>
      </c>
      <c r="I450" s="100"/>
      <c r="J450" s="13">
        <f t="shared" si="43"/>
        <v>4455</v>
      </c>
      <c r="K450" s="13">
        <f t="shared" si="44"/>
        <v>4789.3234906627085</v>
      </c>
      <c r="L450" s="13">
        <f t="shared" si="45"/>
        <v>5136.6987499952838</v>
      </c>
    </row>
    <row r="451" spans="1:12" x14ac:dyDescent="0.2">
      <c r="A451" s="59">
        <v>110</v>
      </c>
      <c r="B451" s="24">
        <v>446</v>
      </c>
      <c r="C451" s="13">
        <f t="shared" si="46"/>
        <v>3708</v>
      </c>
      <c r="D451" s="13">
        <f t="shared" si="47"/>
        <v>4061.1428571428573</v>
      </c>
      <c r="E451" s="13">
        <f t="shared" si="48"/>
        <v>4414.2857142857147</v>
      </c>
      <c r="F451" s="13">
        <f t="shared" si="49"/>
        <v>662.14285714285722</v>
      </c>
      <c r="G451" s="1">
        <f t="shared" si="49"/>
        <v>636.9554241738939</v>
      </c>
      <c r="H451" s="100">
        <f t="shared" si="50"/>
        <v>624.57115475727846</v>
      </c>
      <c r="I451" s="100"/>
      <c r="J451" s="13">
        <f t="shared" si="43"/>
        <v>4370.1428571428569</v>
      </c>
      <c r="K451" s="13">
        <f t="shared" si="44"/>
        <v>4698.0982813167511</v>
      </c>
      <c r="L451" s="13">
        <f t="shared" si="45"/>
        <v>5038.8568690429929</v>
      </c>
    </row>
    <row r="452" spans="1:12" x14ac:dyDescent="0.2">
      <c r="A452" s="59">
        <v>111</v>
      </c>
      <c r="B452" s="24">
        <v>447</v>
      </c>
      <c r="C452" s="13">
        <f t="shared" si="46"/>
        <v>3636.0000000000005</v>
      </c>
      <c r="D452" s="13">
        <f t="shared" si="47"/>
        <v>3982.2857142857151</v>
      </c>
      <c r="E452" s="13">
        <f t="shared" si="48"/>
        <v>4328.5714285714294</v>
      </c>
      <c r="F452" s="13">
        <f t="shared" si="49"/>
        <v>649.28571428571445</v>
      </c>
      <c r="G452" s="1">
        <f t="shared" si="49"/>
        <v>624.58735768508052</v>
      </c>
      <c r="H452" s="100">
        <f t="shared" si="50"/>
        <v>612.44355951927298</v>
      </c>
      <c r="I452" s="100"/>
      <c r="J452" s="13">
        <f t="shared" si="43"/>
        <v>4285.2857142857147</v>
      </c>
      <c r="K452" s="13">
        <f t="shared" si="44"/>
        <v>4606.8730719707955</v>
      </c>
      <c r="L452" s="13">
        <f t="shared" si="45"/>
        <v>4941.014988090702</v>
      </c>
    </row>
    <row r="453" spans="1:12" x14ac:dyDescent="0.2">
      <c r="A453" s="59">
        <v>112</v>
      </c>
      <c r="B453" s="24">
        <v>448</v>
      </c>
      <c r="C453" s="13">
        <f t="shared" si="46"/>
        <v>3564</v>
      </c>
      <c r="D453" s="13">
        <f t="shared" si="47"/>
        <v>3903.428571428572</v>
      </c>
      <c r="E453" s="13">
        <f t="shared" si="48"/>
        <v>4242.8571428571431</v>
      </c>
      <c r="F453" s="13">
        <f t="shared" si="49"/>
        <v>636.42857142857144</v>
      </c>
      <c r="G453" s="1">
        <f t="shared" si="49"/>
        <v>612.21929119626702</v>
      </c>
      <c r="H453" s="100">
        <f t="shared" si="50"/>
        <v>600.3159642812675</v>
      </c>
      <c r="I453" s="100"/>
      <c r="J453" s="13">
        <f t="shared" si="43"/>
        <v>4200.4285714285716</v>
      </c>
      <c r="K453" s="13">
        <f t="shared" si="44"/>
        <v>4515.647862624839</v>
      </c>
      <c r="L453" s="13">
        <f t="shared" si="45"/>
        <v>4843.1731071384111</v>
      </c>
    </row>
    <row r="454" spans="1:12" x14ac:dyDescent="0.2">
      <c r="A454" s="59">
        <v>113</v>
      </c>
      <c r="B454" s="24">
        <v>449</v>
      </c>
      <c r="C454" s="13">
        <f t="shared" si="46"/>
        <v>3491.9999999999995</v>
      </c>
      <c r="D454" s="13">
        <f t="shared" si="47"/>
        <v>3824.5714285714289</v>
      </c>
      <c r="E454" s="13">
        <f t="shared" si="48"/>
        <v>4157.1428571428569</v>
      </c>
      <c r="F454" s="13">
        <f t="shared" si="49"/>
        <v>623.57142857142856</v>
      </c>
      <c r="G454" s="1">
        <f t="shared" si="49"/>
        <v>599.85122470745341</v>
      </c>
      <c r="H454" s="100">
        <f t="shared" si="50"/>
        <v>588.18836904326213</v>
      </c>
      <c r="I454" s="100"/>
      <c r="J454" s="13">
        <f t="shared" si="43"/>
        <v>4115.5714285714284</v>
      </c>
      <c r="K454" s="13">
        <f t="shared" si="44"/>
        <v>4424.4226532788825</v>
      </c>
      <c r="L454" s="13">
        <f t="shared" si="45"/>
        <v>4745.3312261861192</v>
      </c>
    </row>
    <row r="455" spans="1:12" x14ac:dyDescent="0.2">
      <c r="A455" s="59">
        <v>114</v>
      </c>
      <c r="B455" s="24">
        <v>450</v>
      </c>
      <c r="C455" s="13">
        <f t="shared" si="46"/>
        <v>3420</v>
      </c>
      <c r="D455" s="13">
        <f t="shared" si="47"/>
        <v>3745.7142857142858</v>
      </c>
      <c r="E455" s="13">
        <f t="shared" si="48"/>
        <v>4071.4285714285711</v>
      </c>
      <c r="F455" s="13">
        <f t="shared" si="49"/>
        <v>610.71428571428578</v>
      </c>
      <c r="G455" s="1">
        <f t="shared" si="49"/>
        <v>587.48315821864003</v>
      </c>
      <c r="H455" s="100">
        <f t="shared" si="50"/>
        <v>576.06077380525664</v>
      </c>
      <c r="I455" s="100"/>
      <c r="J455" s="13">
        <f t="shared" ref="J455:J518" si="51">C455+F455</f>
        <v>4030.7142857142858</v>
      </c>
      <c r="K455" s="13">
        <f t="shared" ref="K455:K518" si="52">D455+G455</f>
        <v>4333.197443932926</v>
      </c>
      <c r="L455" s="13">
        <f t="shared" ref="L455:L518" si="53">E455+H455</f>
        <v>4647.4893452338274</v>
      </c>
    </row>
    <row r="456" spans="1:12" x14ac:dyDescent="0.2">
      <c r="A456" s="59">
        <v>115</v>
      </c>
      <c r="B456" s="24">
        <v>451</v>
      </c>
      <c r="C456" s="13">
        <f t="shared" si="46"/>
        <v>3348.0000000000005</v>
      </c>
      <c r="D456" s="13">
        <f t="shared" si="47"/>
        <v>3666.8571428571431</v>
      </c>
      <c r="E456" s="13">
        <f t="shared" si="48"/>
        <v>3985.7142857142862</v>
      </c>
      <c r="F456" s="13">
        <f t="shared" si="49"/>
        <v>597.857142857143</v>
      </c>
      <c r="G456" s="1">
        <f t="shared" si="49"/>
        <v>575.11509172982653</v>
      </c>
      <c r="H456" s="100">
        <f t="shared" si="50"/>
        <v>563.9331785672515</v>
      </c>
      <c r="I456" s="100"/>
      <c r="J456" s="13">
        <f t="shared" si="51"/>
        <v>3945.8571428571436</v>
      </c>
      <c r="K456" s="13">
        <f t="shared" si="52"/>
        <v>4241.9722345869695</v>
      </c>
      <c r="L456" s="13">
        <f t="shared" si="53"/>
        <v>4549.6474642815374</v>
      </c>
    </row>
    <row r="457" spans="1:12" x14ac:dyDescent="0.2">
      <c r="A457" s="59">
        <v>116</v>
      </c>
      <c r="B457" s="24">
        <v>452</v>
      </c>
      <c r="C457" s="13">
        <f t="shared" si="46"/>
        <v>3276</v>
      </c>
      <c r="D457" s="13">
        <f t="shared" si="47"/>
        <v>3588</v>
      </c>
      <c r="E457" s="13">
        <f t="shared" si="48"/>
        <v>3900</v>
      </c>
      <c r="F457" s="13">
        <f t="shared" si="49"/>
        <v>585</v>
      </c>
      <c r="G457" s="1">
        <f t="shared" si="49"/>
        <v>562.74702524101303</v>
      </c>
      <c r="H457" s="100">
        <f t="shared" si="50"/>
        <v>551.80558332924591</v>
      </c>
      <c r="I457" s="100"/>
      <c r="J457" s="13">
        <f t="shared" si="51"/>
        <v>3861</v>
      </c>
      <c r="K457" s="13">
        <f t="shared" si="52"/>
        <v>4150.747025241013</v>
      </c>
      <c r="L457" s="13">
        <f t="shared" si="53"/>
        <v>4451.8055833292456</v>
      </c>
    </row>
    <row r="458" spans="1:12" x14ac:dyDescent="0.2">
      <c r="A458" s="59">
        <v>117</v>
      </c>
      <c r="B458" s="24">
        <v>453</v>
      </c>
      <c r="C458" s="13">
        <f t="shared" si="46"/>
        <v>3527.9999999999995</v>
      </c>
      <c r="D458" s="13">
        <f t="shared" si="47"/>
        <v>3864</v>
      </c>
      <c r="E458" s="13">
        <f t="shared" si="48"/>
        <v>4199.9999999999991</v>
      </c>
      <c r="F458" s="13">
        <f t="shared" si="49"/>
        <v>630</v>
      </c>
      <c r="G458" s="1">
        <f t="shared" si="49"/>
        <v>606.03525795186022</v>
      </c>
      <c r="H458" s="100">
        <f t="shared" si="50"/>
        <v>594.25216666226481</v>
      </c>
      <c r="I458" s="100"/>
      <c r="J458" s="13">
        <f t="shared" si="51"/>
        <v>4158</v>
      </c>
      <c r="K458" s="13">
        <f t="shared" si="52"/>
        <v>4470.0352579518603</v>
      </c>
      <c r="L458" s="13">
        <f t="shared" si="53"/>
        <v>4794.2521666622642</v>
      </c>
    </row>
    <row r="459" spans="1:12" x14ac:dyDescent="0.2">
      <c r="A459" s="59">
        <v>118</v>
      </c>
      <c r="B459" s="24">
        <v>454</v>
      </c>
      <c r="C459" s="13">
        <f t="shared" si="46"/>
        <v>3149.9999999999995</v>
      </c>
      <c r="D459" s="13">
        <f t="shared" si="47"/>
        <v>3449.9999999999995</v>
      </c>
      <c r="E459" s="13">
        <f t="shared" si="48"/>
        <v>3749.9999999999995</v>
      </c>
      <c r="F459" s="13">
        <f t="shared" si="49"/>
        <v>562.49999999999989</v>
      </c>
      <c r="G459" s="1">
        <f t="shared" si="49"/>
        <v>541.10290888558939</v>
      </c>
      <c r="H459" s="100">
        <f t="shared" si="50"/>
        <v>530.58229166273645</v>
      </c>
      <c r="I459" s="100"/>
      <c r="J459" s="13">
        <f t="shared" si="51"/>
        <v>3712.4999999999995</v>
      </c>
      <c r="K459" s="13">
        <f t="shared" si="52"/>
        <v>3991.1029088855889</v>
      </c>
      <c r="L459" s="13">
        <f t="shared" si="53"/>
        <v>4280.5822916627358</v>
      </c>
    </row>
    <row r="460" spans="1:12" x14ac:dyDescent="0.2">
      <c r="A460" s="59">
        <v>119</v>
      </c>
      <c r="B460" s="24">
        <v>455</v>
      </c>
      <c r="C460" s="13">
        <f t="shared" si="46"/>
        <v>2772</v>
      </c>
      <c r="D460" s="13">
        <f t="shared" si="47"/>
        <v>3036</v>
      </c>
      <c r="E460" s="13">
        <f t="shared" si="48"/>
        <v>3300</v>
      </c>
      <c r="F460" s="13">
        <f t="shared" si="49"/>
        <v>495</v>
      </c>
      <c r="G460" s="1">
        <f t="shared" si="49"/>
        <v>476.17055981931873</v>
      </c>
      <c r="H460" s="100">
        <f t="shared" si="50"/>
        <v>466.91241666320803</v>
      </c>
      <c r="I460" s="100"/>
      <c r="J460" s="13">
        <f t="shared" si="51"/>
        <v>3267</v>
      </c>
      <c r="K460" s="13">
        <f t="shared" si="52"/>
        <v>3512.1705598193189</v>
      </c>
      <c r="L460" s="13">
        <f t="shared" si="53"/>
        <v>3766.9124166632082</v>
      </c>
    </row>
    <row r="461" spans="1:12" x14ac:dyDescent="0.2">
      <c r="A461" s="59">
        <v>120</v>
      </c>
      <c r="B461" s="24">
        <v>456</v>
      </c>
      <c r="C461" s="13">
        <f t="shared" si="46"/>
        <v>2393.9999999999995</v>
      </c>
      <c r="D461" s="13">
        <f t="shared" si="47"/>
        <v>2622</v>
      </c>
      <c r="E461" s="13">
        <f t="shared" si="48"/>
        <v>2850</v>
      </c>
      <c r="F461" s="13">
        <f t="shared" si="49"/>
        <v>427.5</v>
      </c>
      <c r="G461" s="1">
        <f t="shared" si="49"/>
        <v>411.23821075304795</v>
      </c>
      <c r="H461" s="100">
        <f t="shared" si="50"/>
        <v>403.24254166367973</v>
      </c>
      <c r="I461" s="100"/>
      <c r="J461" s="13">
        <f t="shared" si="51"/>
        <v>2821.4999999999995</v>
      </c>
      <c r="K461" s="13">
        <f t="shared" si="52"/>
        <v>3033.238210753048</v>
      </c>
      <c r="L461" s="13">
        <f t="shared" si="53"/>
        <v>3253.2425416636797</v>
      </c>
    </row>
    <row r="462" spans="1:12" x14ac:dyDescent="0.2">
      <c r="A462" s="59">
        <v>121</v>
      </c>
      <c r="B462" s="24">
        <v>457</v>
      </c>
      <c r="C462" s="13">
        <f t="shared" si="46"/>
        <v>2016</v>
      </c>
      <c r="D462" s="13">
        <f t="shared" si="47"/>
        <v>2208</v>
      </c>
      <c r="E462" s="13">
        <f t="shared" si="48"/>
        <v>2400</v>
      </c>
      <c r="F462" s="13">
        <f t="shared" si="49"/>
        <v>360.00000000000006</v>
      </c>
      <c r="G462" s="1">
        <f t="shared" si="49"/>
        <v>346.30586168677729</v>
      </c>
      <c r="H462" s="100">
        <f t="shared" si="50"/>
        <v>339.57266666415131</v>
      </c>
      <c r="I462" s="100"/>
      <c r="J462" s="13">
        <f t="shared" si="51"/>
        <v>2376</v>
      </c>
      <c r="K462" s="13">
        <f t="shared" si="52"/>
        <v>2554.3058616867775</v>
      </c>
      <c r="L462" s="13">
        <f t="shared" si="53"/>
        <v>2739.5726666641513</v>
      </c>
    </row>
    <row r="463" spans="1:12" x14ac:dyDescent="0.2">
      <c r="A463" s="59">
        <v>122</v>
      </c>
      <c r="B463" s="24">
        <v>458</v>
      </c>
      <c r="C463" s="13">
        <f t="shared" si="46"/>
        <v>2016</v>
      </c>
      <c r="D463" s="13">
        <f t="shared" si="47"/>
        <v>2208</v>
      </c>
      <c r="E463" s="13">
        <f t="shared" si="48"/>
        <v>2400</v>
      </c>
      <c r="F463" s="13">
        <f t="shared" si="49"/>
        <v>360.00000000000006</v>
      </c>
      <c r="G463" s="1">
        <f t="shared" si="49"/>
        <v>346.30586168677729</v>
      </c>
      <c r="H463" s="100">
        <f t="shared" si="50"/>
        <v>339.57266666415131</v>
      </c>
      <c r="I463" s="100"/>
      <c r="J463" s="13">
        <f t="shared" si="51"/>
        <v>2376</v>
      </c>
      <c r="K463" s="13">
        <f t="shared" si="52"/>
        <v>2554.3058616867775</v>
      </c>
      <c r="L463" s="13">
        <f t="shared" si="53"/>
        <v>2739.5726666641513</v>
      </c>
    </row>
    <row r="464" spans="1:12" x14ac:dyDescent="0.2">
      <c r="A464" s="59">
        <v>123</v>
      </c>
      <c r="B464" s="24">
        <v>459</v>
      </c>
      <c r="C464" s="13">
        <f t="shared" si="46"/>
        <v>2160</v>
      </c>
      <c r="D464" s="13">
        <f t="shared" si="47"/>
        <v>2365.7142857142862</v>
      </c>
      <c r="E464" s="13">
        <f t="shared" si="48"/>
        <v>2571.4285714285716</v>
      </c>
      <c r="F464" s="13">
        <f t="shared" si="49"/>
        <v>385.71428571428578</v>
      </c>
      <c r="G464" s="1">
        <f t="shared" si="49"/>
        <v>371.04199466440423</v>
      </c>
      <c r="H464" s="100">
        <f t="shared" si="50"/>
        <v>363.82785714016217</v>
      </c>
      <c r="I464" s="100"/>
      <c r="J464" s="13">
        <f t="shared" si="51"/>
        <v>2545.7142857142858</v>
      </c>
      <c r="K464" s="13">
        <f t="shared" si="52"/>
        <v>2736.7562803786905</v>
      </c>
      <c r="L464" s="13">
        <f t="shared" si="53"/>
        <v>2935.2564285687336</v>
      </c>
    </row>
    <row r="465" spans="1:12" x14ac:dyDescent="0.2">
      <c r="A465" s="59">
        <v>124</v>
      </c>
      <c r="B465" s="24">
        <v>460</v>
      </c>
      <c r="C465" s="13">
        <f t="shared" si="46"/>
        <v>2304</v>
      </c>
      <c r="D465" s="13">
        <f t="shared" si="47"/>
        <v>2523.4285714285716</v>
      </c>
      <c r="E465" s="13">
        <f t="shared" si="48"/>
        <v>2742.8571428571427</v>
      </c>
      <c r="F465" s="13">
        <f t="shared" si="49"/>
        <v>411.42857142857144</v>
      </c>
      <c r="G465" s="1">
        <f t="shared" si="49"/>
        <v>395.77812764203117</v>
      </c>
      <c r="H465" s="100">
        <f t="shared" si="50"/>
        <v>388.08304761617296</v>
      </c>
      <c r="I465" s="100"/>
      <c r="J465" s="13">
        <f t="shared" si="51"/>
        <v>2715.4285714285716</v>
      </c>
      <c r="K465" s="13">
        <f t="shared" si="52"/>
        <v>2919.2066990706026</v>
      </c>
      <c r="L465" s="13">
        <f t="shared" si="53"/>
        <v>3130.9401904733159</v>
      </c>
    </row>
    <row r="466" spans="1:12" x14ac:dyDescent="0.2">
      <c r="A466" s="59">
        <v>125</v>
      </c>
      <c r="B466" s="24">
        <v>461</v>
      </c>
      <c r="C466" s="13">
        <f t="shared" si="46"/>
        <v>2448</v>
      </c>
      <c r="D466" s="13">
        <f t="shared" si="47"/>
        <v>2681.1428571428573</v>
      </c>
      <c r="E466" s="13">
        <f t="shared" si="48"/>
        <v>2914.2857142857147</v>
      </c>
      <c r="F466" s="13">
        <f t="shared" si="49"/>
        <v>437.14285714285717</v>
      </c>
      <c r="G466" s="1">
        <f t="shared" si="49"/>
        <v>420.5142606196581</v>
      </c>
      <c r="H466" s="100">
        <f t="shared" si="50"/>
        <v>412.33823809218376</v>
      </c>
      <c r="I466" s="100"/>
      <c r="J466" s="13">
        <f t="shared" si="51"/>
        <v>2885.1428571428573</v>
      </c>
      <c r="K466" s="13">
        <f t="shared" si="52"/>
        <v>3101.6571177625156</v>
      </c>
      <c r="L466" s="13">
        <f t="shared" si="53"/>
        <v>3326.6239523778986</v>
      </c>
    </row>
    <row r="467" spans="1:12" x14ac:dyDescent="0.2">
      <c r="A467" s="59">
        <v>126</v>
      </c>
      <c r="B467" s="24">
        <v>462</v>
      </c>
      <c r="C467" s="13">
        <f t="shared" si="46"/>
        <v>2592</v>
      </c>
      <c r="D467" s="13">
        <f t="shared" si="47"/>
        <v>2838.8571428571436</v>
      </c>
      <c r="E467" s="13">
        <f t="shared" si="48"/>
        <v>3085.7142857142858</v>
      </c>
      <c r="F467" s="13">
        <f t="shared" si="49"/>
        <v>462.85714285714289</v>
      </c>
      <c r="G467" s="1">
        <f t="shared" si="49"/>
        <v>445.25039359728515</v>
      </c>
      <c r="H467" s="100">
        <f t="shared" si="50"/>
        <v>436.59342856819461</v>
      </c>
      <c r="I467" s="100"/>
      <c r="J467" s="13">
        <f t="shared" si="51"/>
        <v>3054.8571428571431</v>
      </c>
      <c r="K467" s="13">
        <f t="shared" si="52"/>
        <v>3284.1075364544286</v>
      </c>
      <c r="L467" s="13">
        <f t="shared" si="53"/>
        <v>3522.3077142824804</v>
      </c>
    </row>
    <row r="468" spans="1:12" x14ac:dyDescent="0.2">
      <c r="A468" s="59">
        <v>127</v>
      </c>
      <c r="B468" s="24">
        <v>463</v>
      </c>
      <c r="C468" s="13">
        <f t="shared" si="46"/>
        <v>2736</v>
      </c>
      <c r="D468" s="13">
        <f t="shared" si="47"/>
        <v>2996.5714285714289</v>
      </c>
      <c r="E468" s="13">
        <f t="shared" si="48"/>
        <v>3257.1428571428573</v>
      </c>
      <c r="F468" s="13">
        <f t="shared" si="49"/>
        <v>488.57142857142867</v>
      </c>
      <c r="G468" s="1">
        <f t="shared" si="49"/>
        <v>469.98652657491203</v>
      </c>
      <c r="H468" s="100">
        <f t="shared" si="50"/>
        <v>460.84861904420535</v>
      </c>
      <c r="I468" s="100"/>
      <c r="J468" s="13">
        <f t="shared" si="51"/>
        <v>3224.5714285714284</v>
      </c>
      <c r="K468" s="13">
        <f t="shared" si="52"/>
        <v>3466.5579551463411</v>
      </c>
      <c r="L468" s="13">
        <f t="shared" si="53"/>
        <v>3717.9914761870627</v>
      </c>
    </row>
    <row r="469" spans="1:12" x14ac:dyDescent="0.2">
      <c r="A469" s="59">
        <v>128</v>
      </c>
      <c r="B469" s="24">
        <v>464</v>
      </c>
      <c r="C469" s="13">
        <f t="shared" si="46"/>
        <v>2880.0000000000005</v>
      </c>
      <c r="D469" s="13">
        <f t="shared" si="47"/>
        <v>3154.2857142857147</v>
      </c>
      <c r="E469" s="13">
        <f t="shared" si="48"/>
        <v>3428.5714285714289</v>
      </c>
      <c r="F469" s="13">
        <f t="shared" si="49"/>
        <v>514.28571428571433</v>
      </c>
      <c r="G469" s="1">
        <f t="shared" si="49"/>
        <v>494.72265955253903</v>
      </c>
      <c r="H469" s="100">
        <f t="shared" si="50"/>
        <v>485.10380952021626</v>
      </c>
      <c r="I469" s="100"/>
      <c r="J469" s="13">
        <f t="shared" si="51"/>
        <v>3394.2857142857147</v>
      </c>
      <c r="K469" s="13">
        <f t="shared" si="52"/>
        <v>3649.0083738382536</v>
      </c>
      <c r="L469" s="13">
        <f t="shared" si="53"/>
        <v>3913.675238091645</v>
      </c>
    </row>
    <row r="470" spans="1:12" x14ac:dyDescent="0.2">
      <c r="A470" s="59">
        <v>129</v>
      </c>
      <c r="B470" s="24">
        <v>465</v>
      </c>
      <c r="C470" s="13">
        <f t="shared" si="46"/>
        <v>3024</v>
      </c>
      <c r="D470" s="13">
        <f t="shared" si="47"/>
        <v>3312.0000000000005</v>
      </c>
      <c r="E470" s="13">
        <f t="shared" si="48"/>
        <v>3600</v>
      </c>
      <c r="F470" s="13">
        <f t="shared" si="49"/>
        <v>540</v>
      </c>
      <c r="G470" s="1">
        <f t="shared" si="49"/>
        <v>519.45879253016597</v>
      </c>
      <c r="H470" s="100">
        <f t="shared" si="50"/>
        <v>509.358999996227</v>
      </c>
      <c r="I470" s="100"/>
      <c r="J470" s="13">
        <f t="shared" si="51"/>
        <v>3564</v>
      </c>
      <c r="K470" s="13">
        <f t="shared" si="52"/>
        <v>3831.4587925301666</v>
      </c>
      <c r="L470" s="13">
        <f t="shared" si="53"/>
        <v>4109.3589999962269</v>
      </c>
    </row>
    <row r="471" spans="1:12" x14ac:dyDescent="0.2">
      <c r="A471" s="59">
        <v>130</v>
      </c>
      <c r="B471" s="24">
        <v>466</v>
      </c>
      <c r="C471" s="13">
        <f t="shared" ref="C471:C509" si="54">C135</f>
        <v>3168</v>
      </c>
      <c r="D471" s="13">
        <f t="shared" ref="D471:D509" si="55">D135</f>
        <v>3469.7142857142862</v>
      </c>
      <c r="E471" s="13">
        <f t="shared" ref="E471:E509" si="56">E135</f>
        <v>3771.428571428572</v>
      </c>
      <c r="F471" s="13">
        <f t="shared" ref="F471:G509" si="57">F135</f>
        <v>565.71428571428578</v>
      </c>
      <c r="G471" s="1">
        <f t="shared" si="57"/>
        <v>544.19492550779296</v>
      </c>
      <c r="H471" s="100">
        <f t="shared" ref="H471:H509" si="58">H135</f>
        <v>533.61419047223785</v>
      </c>
      <c r="I471" s="100"/>
      <c r="J471" s="13">
        <f t="shared" si="51"/>
        <v>3733.7142857142858</v>
      </c>
      <c r="K471" s="13">
        <f t="shared" si="52"/>
        <v>4013.9092112220792</v>
      </c>
      <c r="L471" s="13">
        <f t="shared" si="53"/>
        <v>4305.0427619008096</v>
      </c>
    </row>
    <row r="472" spans="1:12" x14ac:dyDescent="0.2">
      <c r="A472" s="59">
        <v>131</v>
      </c>
      <c r="B472" s="24">
        <v>467</v>
      </c>
      <c r="C472" s="13">
        <f t="shared" si="54"/>
        <v>3312.0000000000005</v>
      </c>
      <c r="D472" s="13">
        <f t="shared" si="55"/>
        <v>3627.428571428572</v>
      </c>
      <c r="E472" s="13">
        <f t="shared" si="56"/>
        <v>3942.8571428571436</v>
      </c>
      <c r="F472" s="13">
        <f t="shared" si="57"/>
        <v>591.42857142857156</v>
      </c>
      <c r="G472" s="1">
        <f t="shared" si="57"/>
        <v>568.93105848541995</v>
      </c>
      <c r="H472" s="100">
        <f t="shared" si="58"/>
        <v>557.8693809482487</v>
      </c>
      <c r="I472" s="100"/>
      <c r="J472" s="13">
        <f t="shared" si="51"/>
        <v>3903.428571428572</v>
      </c>
      <c r="K472" s="13">
        <f t="shared" si="52"/>
        <v>4196.3596299139917</v>
      </c>
      <c r="L472" s="13">
        <f t="shared" si="53"/>
        <v>4500.7265238053924</v>
      </c>
    </row>
    <row r="473" spans="1:12" x14ac:dyDescent="0.2">
      <c r="A473" s="59">
        <v>132</v>
      </c>
      <c r="B473" s="24">
        <v>468</v>
      </c>
      <c r="C473" s="13">
        <f t="shared" si="54"/>
        <v>3456.0000000000005</v>
      </c>
      <c r="D473" s="13">
        <f t="shared" si="55"/>
        <v>3785.1428571428582</v>
      </c>
      <c r="E473" s="13">
        <f t="shared" si="56"/>
        <v>4114.2857142857147</v>
      </c>
      <c r="F473" s="13">
        <f t="shared" si="57"/>
        <v>617.14285714285722</v>
      </c>
      <c r="G473" s="1">
        <f t="shared" si="57"/>
        <v>593.66719146304683</v>
      </c>
      <c r="H473" s="100">
        <f t="shared" si="58"/>
        <v>582.12457142425956</v>
      </c>
      <c r="I473" s="100"/>
      <c r="J473" s="13">
        <f t="shared" si="51"/>
        <v>4073.1428571428578</v>
      </c>
      <c r="K473" s="13">
        <f t="shared" si="52"/>
        <v>4378.8100486059047</v>
      </c>
      <c r="L473" s="13">
        <f t="shared" si="53"/>
        <v>4696.4102857099742</v>
      </c>
    </row>
    <row r="474" spans="1:12" x14ac:dyDescent="0.2">
      <c r="A474" s="59">
        <v>133</v>
      </c>
      <c r="B474" s="24">
        <v>469</v>
      </c>
      <c r="C474" s="13">
        <f t="shared" si="54"/>
        <v>3527.9999999999995</v>
      </c>
      <c r="D474" s="13">
        <f t="shared" si="55"/>
        <v>3864</v>
      </c>
      <c r="E474" s="13">
        <f t="shared" si="56"/>
        <v>4199.9999999999991</v>
      </c>
      <c r="F474" s="13">
        <f t="shared" si="57"/>
        <v>630</v>
      </c>
      <c r="G474" s="1">
        <f t="shared" si="57"/>
        <v>606.03525795186022</v>
      </c>
      <c r="H474" s="100">
        <f t="shared" si="58"/>
        <v>594.25216666226481</v>
      </c>
      <c r="I474" s="100"/>
      <c r="J474" s="13">
        <f t="shared" si="51"/>
        <v>4158</v>
      </c>
      <c r="K474" s="13">
        <f t="shared" si="52"/>
        <v>4470.0352579518603</v>
      </c>
      <c r="L474" s="13">
        <f t="shared" si="53"/>
        <v>4794.2521666622642</v>
      </c>
    </row>
    <row r="475" spans="1:12" x14ac:dyDescent="0.2">
      <c r="A475" s="59">
        <v>134</v>
      </c>
      <c r="B475" s="24">
        <v>470</v>
      </c>
      <c r="C475" s="13">
        <f t="shared" si="54"/>
        <v>3527.9999999999995</v>
      </c>
      <c r="D475" s="13">
        <f t="shared" si="55"/>
        <v>3864</v>
      </c>
      <c r="E475" s="13">
        <f t="shared" si="56"/>
        <v>4199.9999999999991</v>
      </c>
      <c r="F475" s="13">
        <f t="shared" si="57"/>
        <v>630</v>
      </c>
      <c r="G475" s="1">
        <f t="shared" si="57"/>
        <v>606.03525795186022</v>
      </c>
      <c r="H475" s="100">
        <f t="shared" si="58"/>
        <v>594.25216666226481</v>
      </c>
      <c r="I475" s="100"/>
      <c r="J475" s="13">
        <f t="shared" si="51"/>
        <v>4158</v>
      </c>
      <c r="K475" s="13">
        <f t="shared" si="52"/>
        <v>4470.0352579518603</v>
      </c>
      <c r="L475" s="13">
        <f t="shared" si="53"/>
        <v>4794.2521666622642</v>
      </c>
    </row>
    <row r="476" spans="1:12" x14ac:dyDescent="0.2">
      <c r="A476" s="59">
        <v>135</v>
      </c>
      <c r="B476" s="24">
        <v>471</v>
      </c>
      <c r="C476" s="13">
        <f t="shared" si="54"/>
        <v>3888.0000000000005</v>
      </c>
      <c r="D476" s="13">
        <f t="shared" si="55"/>
        <v>4258.2857142857147</v>
      </c>
      <c r="E476" s="13">
        <f t="shared" si="56"/>
        <v>4628.5714285714294</v>
      </c>
      <c r="F476" s="13">
        <f t="shared" si="57"/>
        <v>694.28571428571445</v>
      </c>
      <c r="G476" s="1">
        <f t="shared" si="57"/>
        <v>667.8755903959277</v>
      </c>
      <c r="H476" s="100">
        <f t="shared" si="58"/>
        <v>654.890142852292</v>
      </c>
      <c r="I476" s="100"/>
      <c r="J476" s="13">
        <f t="shared" si="51"/>
        <v>4582.2857142857147</v>
      </c>
      <c r="K476" s="13">
        <f t="shared" si="52"/>
        <v>4926.1613046816419</v>
      </c>
      <c r="L476" s="13">
        <f t="shared" si="53"/>
        <v>5283.4615714237216</v>
      </c>
    </row>
    <row r="477" spans="1:12" x14ac:dyDescent="0.2">
      <c r="A477" s="59">
        <v>136</v>
      </c>
      <c r="B477" s="24">
        <v>472</v>
      </c>
      <c r="C477" s="13">
        <f t="shared" si="54"/>
        <v>4032</v>
      </c>
      <c r="D477" s="13">
        <f t="shared" si="55"/>
        <v>4416</v>
      </c>
      <c r="E477" s="13">
        <f t="shared" si="56"/>
        <v>4800</v>
      </c>
      <c r="F477" s="13">
        <f t="shared" si="57"/>
        <v>720.00000000000011</v>
      </c>
      <c r="G477" s="1">
        <f t="shared" si="57"/>
        <v>692.61172337355458</v>
      </c>
      <c r="H477" s="100">
        <f t="shared" si="58"/>
        <v>679.14533332830263</v>
      </c>
      <c r="I477" s="100"/>
      <c r="J477" s="13">
        <f t="shared" si="51"/>
        <v>4752</v>
      </c>
      <c r="K477" s="13">
        <f t="shared" si="52"/>
        <v>5108.6117233735549</v>
      </c>
      <c r="L477" s="13">
        <f t="shared" si="53"/>
        <v>5479.1453333283025</v>
      </c>
    </row>
    <row r="478" spans="1:12" x14ac:dyDescent="0.2">
      <c r="A478" s="59">
        <v>137</v>
      </c>
      <c r="B478" s="24">
        <v>473</v>
      </c>
      <c r="C478" s="13">
        <f t="shared" si="54"/>
        <v>3830.4</v>
      </c>
      <c r="D478" s="13">
        <f t="shared" si="55"/>
        <v>4195.2</v>
      </c>
      <c r="E478" s="13">
        <f t="shared" si="56"/>
        <v>4560</v>
      </c>
      <c r="F478" s="13">
        <f t="shared" si="57"/>
        <v>684</v>
      </c>
      <c r="G478" s="1">
        <f t="shared" si="57"/>
        <v>657.98113720487675</v>
      </c>
      <c r="H478" s="100">
        <f t="shared" si="58"/>
        <v>645.18806666188743</v>
      </c>
      <c r="I478" s="100"/>
      <c r="J478" s="13">
        <f t="shared" si="51"/>
        <v>4514.3999999999996</v>
      </c>
      <c r="K478" s="13">
        <f t="shared" si="52"/>
        <v>4853.1811372048769</v>
      </c>
      <c r="L478" s="13">
        <f t="shared" si="53"/>
        <v>5205.1880666618872</v>
      </c>
    </row>
    <row r="479" spans="1:12" x14ac:dyDescent="0.2">
      <c r="A479" s="59">
        <v>138</v>
      </c>
      <c r="B479" s="24">
        <v>474</v>
      </c>
      <c r="C479" s="13">
        <f t="shared" si="54"/>
        <v>3628.8</v>
      </c>
      <c r="D479" s="13">
        <f t="shared" si="55"/>
        <v>3974.4</v>
      </c>
      <c r="E479" s="13">
        <f t="shared" si="56"/>
        <v>4320</v>
      </c>
      <c r="F479" s="13">
        <f t="shared" si="57"/>
        <v>648</v>
      </c>
      <c r="G479" s="1">
        <f t="shared" si="57"/>
        <v>623.35055103619902</v>
      </c>
      <c r="H479" s="100">
        <f t="shared" si="58"/>
        <v>611.23079999547247</v>
      </c>
      <c r="I479" s="100"/>
      <c r="J479" s="13">
        <f t="shared" si="51"/>
        <v>4276.8</v>
      </c>
      <c r="K479" s="13">
        <f t="shared" si="52"/>
        <v>4597.7505510361989</v>
      </c>
      <c r="L479" s="13">
        <f t="shared" si="53"/>
        <v>4931.2307999954728</v>
      </c>
    </row>
    <row r="480" spans="1:12" x14ac:dyDescent="0.2">
      <c r="A480" s="59">
        <v>139</v>
      </c>
      <c r="B480" s="24">
        <v>475</v>
      </c>
      <c r="C480" s="13">
        <f t="shared" si="54"/>
        <v>3527.9999999999995</v>
      </c>
      <c r="D480" s="13">
        <f t="shared" si="55"/>
        <v>3864</v>
      </c>
      <c r="E480" s="13">
        <f t="shared" si="56"/>
        <v>4199.9999999999991</v>
      </c>
      <c r="F480" s="13">
        <f t="shared" si="57"/>
        <v>630</v>
      </c>
      <c r="G480" s="1">
        <f t="shared" si="57"/>
        <v>606.03525795186022</v>
      </c>
      <c r="H480" s="100">
        <f t="shared" si="58"/>
        <v>594.25216666226481</v>
      </c>
      <c r="I480" s="100"/>
      <c r="J480" s="13">
        <f t="shared" si="51"/>
        <v>4158</v>
      </c>
      <c r="K480" s="13">
        <f t="shared" si="52"/>
        <v>4470.0352579518603</v>
      </c>
      <c r="L480" s="13">
        <f t="shared" si="53"/>
        <v>4794.2521666622642</v>
      </c>
    </row>
    <row r="481" spans="1:12" x14ac:dyDescent="0.2">
      <c r="A481" s="59">
        <v>140</v>
      </c>
      <c r="B481" s="24">
        <v>476</v>
      </c>
      <c r="C481" s="13">
        <f t="shared" si="54"/>
        <v>3225.599999999999</v>
      </c>
      <c r="D481" s="13">
        <f t="shared" si="55"/>
        <v>3532.7999999999993</v>
      </c>
      <c r="E481" s="13">
        <f t="shared" si="56"/>
        <v>3839.9999999999995</v>
      </c>
      <c r="F481" s="13">
        <f t="shared" si="57"/>
        <v>575.99999999999989</v>
      </c>
      <c r="G481" s="1">
        <f t="shared" si="57"/>
        <v>554.08937869884357</v>
      </c>
      <c r="H481" s="100">
        <f t="shared" si="58"/>
        <v>543.31626666264208</v>
      </c>
      <c r="I481" s="100"/>
      <c r="J481" s="13">
        <f t="shared" si="51"/>
        <v>3801.599999999999</v>
      </c>
      <c r="K481" s="13">
        <f t="shared" si="52"/>
        <v>4086.8893786988428</v>
      </c>
      <c r="L481" s="13">
        <f t="shared" si="53"/>
        <v>4383.3162666626413</v>
      </c>
    </row>
    <row r="482" spans="1:12" x14ac:dyDescent="0.2">
      <c r="A482" s="59">
        <v>141</v>
      </c>
      <c r="B482" s="24">
        <v>477</v>
      </c>
      <c r="C482" s="13">
        <f t="shared" si="54"/>
        <v>3023.9999999999991</v>
      </c>
      <c r="D482" s="13">
        <f t="shared" si="55"/>
        <v>3311.9999999999995</v>
      </c>
      <c r="E482" s="13">
        <f t="shared" si="56"/>
        <v>3599.9999999999986</v>
      </c>
      <c r="F482" s="13">
        <f t="shared" si="57"/>
        <v>539.99999999999989</v>
      </c>
      <c r="G482" s="1">
        <f t="shared" si="57"/>
        <v>519.45879253016585</v>
      </c>
      <c r="H482" s="100">
        <f t="shared" si="58"/>
        <v>509.35899999622683</v>
      </c>
      <c r="I482" s="100"/>
      <c r="J482" s="13">
        <f t="shared" si="51"/>
        <v>3563.9999999999991</v>
      </c>
      <c r="K482" s="13">
        <f t="shared" si="52"/>
        <v>3831.4587925301653</v>
      </c>
      <c r="L482" s="13">
        <f t="shared" si="53"/>
        <v>4109.3589999962251</v>
      </c>
    </row>
    <row r="483" spans="1:12" x14ac:dyDescent="0.2">
      <c r="A483" s="59">
        <v>142</v>
      </c>
      <c r="B483" s="24">
        <v>478</v>
      </c>
      <c r="C483" s="13">
        <f t="shared" si="54"/>
        <v>2822.3999999999996</v>
      </c>
      <c r="D483" s="13">
        <f t="shared" si="55"/>
        <v>3091.2</v>
      </c>
      <c r="E483" s="13">
        <f t="shared" si="56"/>
        <v>3359.9999999999995</v>
      </c>
      <c r="F483" s="13">
        <f t="shared" si="57"/>
        <v>504</v>
      </c>
      <c r="G483" s="1">
        <f t="shared" si="57"/>
        <v>484.82820636148813</v>
      </c>
      <c r="H483" s="100">
        <f t="shared" si="58"/>
        <v>475.4017333298118</v>
      </c>
      <c r="I483" s="100"/>
      <c r="J483" s="13">
        <f t="shared" si="51"/>
        <v>3326.3999999999996</v>
      </c>
      <c r="K483" s="13">
        <f t="shared" si="52"/>
        <v>3576.0282063614877</v>
      </c>
      <c r="L483" s="13">
        <f t="shared" si="53"/>
        <v>3835.4017333298116</v>
      </c>
    </row>
    <row r="484" spans="1:12" x14ac:dyDescent="0.2">
      <c r="A484" s="59">
        <v>143</v>
      </c>
      <c r="B484" s="24">
        <v>479</v>
      </c>
      <c r="C484" s="13">
        <f t="shared" si="54"/>
        <v>2268</v>
      </c>
      <c r="D484" s="13">
        <f t="shared" si="55"/>
        <v>2484</v>
      </c>
      <c r="E484" s="13">
        <f t="shared" si="56"/>
        <v>2700</v>
      </c>
      <c r="F484" s="13">
        <f t="shared" si="57"/>
        <v>404.99999999999994</v>
      </c>
      <c r="G484" s="1">
        <f t="shared" si="57"/>
        <v>389.59409439762436</v>
      </c>
      <c r="H484" s="100">
        <f t="shared" si="58"/>
        <v>382.01924999717028</v>
      </c>
      <c r="I484" s="100"/>
      <c r="J484" s="13">
        <f t="shared" si="51"/>
        <v>2673</v>
      </c>
      <c r="K484" s="13">
        <f t="shared" si="52"/>
        <v>2873.5940943976243</v>
      </c>
      <c r="L484" s="13">
        <f t="shared" si="53"/>
        <v>3082.0192499971704</v>
      </c>
    </row>
    <row r="485" spans="1:12" x14ac:dyDescent="0.2">
      <c r="A485" s="59">
        <v>144</v>
      </c>
      <c r="B485" s="24">
        <v>480</v>
      </c>
      <c r="C485" s="13">
        <f t="shared" si="54"/>
        <v>2142</v>
      </c>
      <c r="D485" s="13">
        <f t="shared" si="55"/>
        <v>2346</v>
      </c>
      <c r="E485" s="13">
        <f t="shared" si="56"/>
        <v>2550</v>
      </c>
      <c r="F485" s="13">
        <f t="shared" si="57"/>
        <v>382.5</v>
      </c>
      <c r="G485" s="1">
        <f t="shared" si="57"/>
        <v>367.94997804220088</v>
      </c>
      <c r="H485" s="100">
        <f t="shared" si="58"/>
        <v>360.79595833066077</v>
      </c>
      <c r="I485" s="100"/>
      <c r="J485" s="13">
        <f t="shared" si="51"/>
        <v>2524.5</v>
      </c>
      <c r="K485" s="13">
        <f t="shared" si="52"/>
        <v>2713.9499780422011</v>
      </c>
      <c r="L485" s="13">
        <f t="shared" si="53"/>
        <v>2910.7959583306606</v>
      </c>
    </row>
    <row r="486" spans="1:12" x14ac:dyDescent="0.2">
      <c r="A486" s="59">
        <v>145</v>
      </c>
      <c r="B486" s="24">
        <v>481</v>
      </c>
      <c r="C486" s="13">
        <f t="shared" si="54"/>
        <v>2016</v>
      </c>
      <c r="D486" s="13">
        <f t="shared" si="55"/>
        <v>2208</v>
      </c>
      <c r="E486" s="13">
        <f t="shared" si="56"/>
        <v>2400</v>
      </c>
      <c r="F486" s="13">
        <f t="shared" si="57"/>
        <v>360.00000000000006</v>
      </c>
      <c r="G486" s="1">
        <f t="shared" si="57"/>
        <v>346.30586168677729</v>
      </c>
      <c r="H486" s="100">
        <f t="shared" si="58"/>
        <v>339.57266666415131</v>
      </c>
      <c r="I486" s="100"/>
      <c r="J486" s="13">
        <f t="shared" si="51"/>
        <v>2376</v>
      </c>
      <c r="K486" s="13">
        <f t="shared" si="52"/>
        <v>2554.3058616867775</v>
      </c>
      <c r="L486" s="13">
        <f t="shared" si="53"/>
        <v>2739.5726666641513</v>
      </c>
    </row>
    <row r="487" spans="1:12" x14ac:dyDescent="0.2">
      <c r="A487" s="59">
        <v>146</v>
      </c>
      <c r="B487" s="24">
        <v>482</v>
      </c>
      <c r="C487" s="13">
        <f t="shared" si="54"/>
        <v>2016</v>
      </c>
      <c r="D487" s="13">
        <f t="shared" si="55"/>
        <v>2208</v>
      </c>
      <c r="E487" s="13">
        <f t="shared" si="56"/>
        <v>2400</v>
      </c>
      <c r="F487" s="13">
        <f t="shared" si="57"/>
        <v>360.00000000000006</v>
      </c>
      <c r="G487" s="1">
        <f t="shared" si="57"/>
        <v>346.30586168677729</v>
      </c>
      <c r="H487" s="100">
        <f t="shared" si="58"/>
        <v>339.57266666415131</v>
      </c>
      <c r="I487" s="100"/>
      <c r="J487" s="13">
        <f t="shared" si="51"/>
        <v>2376</v>
      </c>
      <c r="K487" s="13">
        <f t="shared" si="52"/>
        <v>2554.3058616867775</v>
      </c>
      <c r="L487" s="13">
        <f t="shared" si="53"/>
        <v>2739.5726666641513</v>
      </c>
    </row>
    <row r="488" spans="1:12" x14ac:dyDescent="0.2">
      <c r="A488" s="59">
        <v>147</v>
      </c>
      <c r="B488" s="24">
        <v>483</v>
      </c>
      <c r="C488" s="13">
        <f t="shared" si="54"/>
        <v>2142.0000000000005</v>
      </c>
      <c r="D488" s="13">
        <f t="shared" si="55"/>
        <v>2346.0000000000005</v>
      </c>
      <c r="E488" s="13">
        <f t="shared" si="56"/>
        <v>2550.0000000000005</v>
      </c>
      <c r="F488" s="13">
        <f t="shared" si="57"/>
        <v>382.50000000000006</v>
      </c>
      <c r="G488" s="1">
        <f t="shared" si="57"/>
        <v>367.94997804220094</v>
      </c>
      <c r="H488" s="100">
        <f t="shared" si="58"/>
        <v>360.79595833066088</v>
      </c>
      <c r="I488" s="100"/>
      <c r="J488" s="13">
        <f t="shared" si="51"/>
        <v>2524.5000000000005</v>
      </c>
      <c r="K488" s="13">
        <f t="shared" si="52"/>
        <v>2713.9499780422016</v>
      </c>
      <c r="L488" s="13">
        <f t="shared" si="53"/>
        <v>2910.7959583306615</v>
      </c>
    </row>
    <row r="489" spans="1:12" x14ac:dyDescent="0.2">
      <c r="A489" s="59">
        <v>148</v>
      </c>
      <c r="B489" s="24">
        <v>484</v>
      </c>
      <c r="C489" s="13">
        <f t="shared" si="54"/>
        <v>2268</v>
      </c>
      <c r="D489" s="13">
        <f t="shared" si="55"/>
        <v>2484</v>
      </c>
      <c r="E489" s="13">
        <f t="shared" si="56"/>
        <v>2700</v>
      </c>
      <c r="F489" s="13">
        <f t="shared" si="57"/>
        <v>404.99999999999994</v>
      </c>
      <c r="G489" s="1">
        <f t="shared" si="57"/>
        <v>389.59409439762436</v>
      </c>
      <c r="H489" s="100">
        <f t="shared" si="58"/>
        <v>382.01924999717028</v>
      </c>
      <c r="I489" s="100"/>
      <c r="J489" s="13">
        <f t="shared" si="51"/>
        <v>2673</v>
      </c>
      <c r="K489" s="13">
        <f t="shared" si="52"/>
        <v>2873.5940943976243</v>
      </c>
      <c r="L489" s="13">
        <f t="shared" si="53"/>
        <v>3082.0192499971704</v>
      </c>
    </row>
    <row r="490" spans="1:12" x14ac:dyDescent="0.2">
      <c r="A490" s="59">
        <v>149</v>
      </c>
      <c r="B490" s="24">
        <v>485</v>
      </c>
      <c r="C490" s="13">
        <f t="shared" si="54"/>
        <v>2393.9999999999995</v>
      </c>
      <c r="D490" s="13">
        <f t="shared" si="55"/>
        <v>2622</v>
      </c>
      <c r="E490" s="13">
        <f t="shared" si="56"/>
        <v>2850</v>
      </c>
      <c r="F490" s="13">
        <f t="shared" si="57"/>
        <v>427.5</v>
      </c>
      <c r="G490" s="1">
        <f t="shared" si="57"/>
        <v>411.23821075304795</v>
      </c>
      <c r="H490" s="100">
        <f t="shared" si="58"/>
        <v>403.24254166367973</v>
      </c>
      <c r="I490" s="100"/>
      <c r="J490" s="13">
        <f t="shared" si="51"/>
        <v>2821.4999999999995</v>
      </c>
      <c r="K490" s="13">
        <f t="shared" si="52"/>
        <v>3033.238210753048</v>
      </c>
      <c r="L490" s="13">
        <f t="shared" si="53"/>
        <v>3253.2425416636797</v>
      </c>
    </row>
    <row r="491" spans="1:12" x14ac:dyDescent="0.2">
      <c r="A491" s="59">
        <v>150</v>
      </c>
      <c r="B491" s="24">
        <v>486</v>
      </c>
      <c r="C491" s="13">
        <f t="shared" si="54"/>
        <v>2519.9999999999995</v>
      </c>
      <c r="D491" s="13">
        <f t="shared" si="55"/>
        <v>2760</v>
      </c>
      <c r="E491" s="13">
        <f t="shared" si="56"/>
        <v>3000</v>
      </c>
      <c r="F491" s="13">
        <f t="shared" si="57"/>
        <v>449.99999999999994</v>
      </c>
      <c r="G491" s="1">
        <f t="shared" si="57"/>
        <v>432.88232710847154</v>
      </c>
      <c r="H491" s="100">
        <f t="shared" si="58"/>
        <v>424.46583333018918</v>
      </c>
      <c r="I491" s="100"/>
      <c r="J491" s="13">
        <f t="shared" si="51"/>
        <v>2969.9999999999995</v>
      </c>
      <c r="K491" s="13">
        <f t="shared" si="52"/>
        <v>3192.8823271084716</v>
      </c>
      <c r="L491" s="13">
        <f t="shared" si="53"/>
        <v>3424.4658333301891</v>
      </c>
    </row>
    <row r="492" spans="1:12" x14ac:dyDescent="0.2">
      <c r="A492" s="59">
        <v>151</v>
      </c>
      <c r="B492" s="24">
        <v>487</v>
      </c>
      <c r="C492" s="13">
        <f t="shared" si="54"/>
        <v>2646</v>
      </c>
      <c r="D492" s="13">
        <f t="shared" si="55"/>
        <v>2898</v>
      </c>
      <c r="E492" s="13">
        <f t="shared" si="56"/>
        <v>3150</v>
      </c>
      <c r="F492" s="13">
        <f t="shared" si="57"/>
        <v>472.50000000000006</v>
      </c>
      <c r="G492" s="1">
        <f t="shared" si="57"/>
        <v>454.52644346389513</v>
      </c>
      <c r="H492" s="100">
        <f t="shared" si="58"/>
        <v>445.68912499669858</v>
      </c>
      <c r="I492" s="100"/>
      <c r="J492" s="13">
        <f t="shared" si="51"/>
        <v>3118.5</v>
      </c>
      <c r="K492" s="13">
        <f t="shared" si="52"/>
        <v>3352.5264434638952</v>
      </c>
      <c r="L492" s="13">
        <f t="shared" si="53"/>
        <v>3595.6891249966984</v>
      </c>
    </row>
    <row r="493" spans="1:12" x14ac:dyDescent="0.2">
      <c r="A493" s="59">
        <v>152</v>
      </c>
      <c r="B493" s="24">
        <v>488</v>
      </c>
      <c r="C493" s="13">
        <f t="shared" si="54"/>
        <v>2772</v>
      </c>
      <c r="D493" s="13">
        <f t="shared" si="55"/>
        <v>3036</v>
      </c>
      <c r="E493" s="13">
        <f t="shared" si="56"/>
        <v>3300</v>
      </c>
      <c r="F493" s="13">
        <f t="shared" si="57"/>
        <v>495</v>
      </c>
      <c r="G493" s="1">
        <f t="shared" si="57"/>
        <v>476.17055981931873</v>
      </c>
      <c r="H493" s="100">
        <f t="shared" si="58"/>
        <v>466.91241666320803</v>
      </c>
      <c r="I493" s="100"/>
      <c r="J493" s="13">
        <f t="shared" si="51"/>
        <v>3267</v>
      </c>
      <c r="K493" s="13">
        <f t="shared" si="52"/>
        <v>3512.1705598193189</v>
      </c>
      <c r="L493" s="13">
        <f t="shared" si="53"/>
        <v>3766.9124166632082</v>
      </c>
    </row>
    <row r="494" spans="1:12" x14ac:dyDescent="0.2">
      <c r="A494" s="59">
        <v>153</v>
      </c>
      <c r="B494" s="24">
        <v>489</v>
      </c>
      <c r="C494" s="13">
        <f t="shared" si="54"/>
        <v>2898</v>
      </c>
      <c r="D494" s="13">
        <f t="shared" si="55"/>
        <v>3174.0000000000005</v>
      </c>
      <c r="E494" s="13">
        <f t="shared" si="56"/>
        <v>3450</v>
      </c>
      <c r="F494" s="13">
        <f t="shared" si="57"/>
        <v>517.50000000000011</v>
      </c>
      <c r="G494" s="1">
        <f t="shared" si="57"/>
        <v>497.81467617474232</v>
      </c>
      <c r="H494" s="100">
        <f t="shared" si="58"/>
        <v>488.1357083297176</v>
      </c>
      <c r="I494" s="100"/>
      <c r="J494" s="13">
        <f t="shared" si="51"/>
        <v>3415.5</v>
      </c>
      <c r="K494" s="13">
        <f t="shared" si="52"/>
        <v>3671.814676174743</v>
      </c>
      <c r="L494" s="13">
        <f t="shared" si="53"/>
        <v>3938.1357083297175</v>
      </c>
    </row>
    <row r="495" spans="1:12" x14ac:dyDescent="0.2">
      <c r="A495" s="59">
        <v>154</v>
      </c>
      <c r="B495" s="24">
        <v>490</v>
      </c>
      <c r="C495" s="13">
        <f t="shared" si="54"/>
        <v>3024</v>
      </c>
      <c r="D495" s="13">
        <f t="shared" si="55"/>
        <v>3312.0000000000005</v>
      </c>
      <c r="E495" s="13">
        <f t="shared" si="56"/>
        <v>3600</v>
      </c>
      <c r="F495" s="13">
        <f t="shared" si="57"/>
        <v>540</v>
      </c>
      <c r="G495" s="1">
        <f t="shared" si="57"/>
        <v>519.45879253016597</v>
      </c>
      <c r="H495" s="100">
        <f t="shared" si="58"/>
        <v>509.358999996227</v>
      </c>
      <c r="I495" s="100"/>
      <c r="J495" s="13">
        <f t="shared" si="51"/>
        <v>3564</v>
      </c>
      <c r="K495" s="13">
        <f t="shared" si="52"/>
        <v>3831.4587925301666</v>
      </c>
      <c r="L495" s="13">
        <f t="shared" si="53"/>
        <v>4109.3589999962269</v>
      </c>
    </row>
    <row r="496" spans="1:12" x14ac:dyDescent="0.2">
      <c r="A496" s="59">
        <v>155</v>
      </c>
      <c r="B496" s="24">
        <v>491</v>
      </c>
      <c r="C496" s="13">
        <f t="shared" si="54"/>
        <v>3150.0000000000005</v>
      </c>
      <c r="D496" s="13">
        <f t="shared" si="55"/>
        <v>3450.0000000000005</v>
      </c>
      <c r="E496" s="13">
        <f t="shared" si="56"/>
        <v>3750.0000000000005</v>
      </c>
      <c r="F496" s="13">
        <f t="shared" si="57"/>
        <v>562.50000000000011</v>
      </c>
      <c r="G496" s="1">
        <f t="shared" si="57"/>
        <v>541.1029088855895</v>
      </c>
      <c r="H496" s="100">
        <f t="shared" si="58"/>
        <v>530.58229166273657</v>
      </c>
      <c r="I496" s="100"/>
      <c r="J496" s="13">
        <f t="shared" si="51"/>
        <v>3712.5000000000005</v>
      </c>
      <c r="K496" s="13">
        <f t="shared" si="52"/>
        <v>3991.1029088855898</v>
      </c>
      <c r="L496" s="13">
        <f t="shared" si="53"/>
        <v>4280.5822916627367</v>
      </c>
    </row>
    <row r="497" spans="1:12" x14ac:dyDescent="0.2">
      <c r="A497" s="59">
        <v>156</v>
      </c>
      <c r="B497" s="24">
        <v>492</v>
      </c>
      <c r="C497" s="13">
        <f t="shared" si="54"/>
        <v>3276.0000000000009</v>
      </c>
      <c r="D497" s="13">
        <f t="shared" si="55"/>
        <v>3588.0000000000009</v>
      </c>
      <c r="E497" s="13">
        <f t="shared" si="56"/>
        <v>3900.0000000000009</v>
      </c>
      <c r="F497" s="13">
        <f t="shared" si="57"/>
        <v>585.00000000000023</v>
      </c>
      <c r="G497" s="1">
        <f t="shared" si="57"/>
        <v>562.74702524101315</v>
      </c>
      <c r="H497" s="100">
        <f t="shared" si="58"/>
        <v>551.80558332924602</v>
      </c>
      <c r="I497" s="100"/>
      <c r="J497" s="13">
        <f t="shared" si="51"/>
        <v>3861.0000000000009</v>
      </c>
      <c r="K497" s="13">
        <f t="shared" si="52"/>
        <v>4150.7470252410139</v>
      </c>
      <c r="L497" s="13">
        <f t="shared" si="53"/>
        <v>4451.8055833292474</v>
      </c>
    </row>
    <row r="498" spans="1:12" x14ac:dyDescent="0.2">
      <c r="A498" s="59">
        <v>157</v>
      </c>
      <c r="B498" s="24">
        <v>493</v>
      </c>
      <c r="C498" s="13">
        <f t="shared" si="54"/>
        <v>3402.0000000000005</v>
      </c>
      <c r="D498" s="13">
        <f t="shared" si="55"/>
        <v>3726.0000000000009</v>
      </c>
      <c r="E498" s="13">
        <f t="shared" si="56"/>
        <v>4050.0000000000009</v>
      </c>
      <c r="F498" s="13">
        <f t="shared" si="57"/>
        <v>607.50000000000011</v>
      </c>
      <c r="G498" s="1">
        <f t="shared" si="57"/>
        <v>584.3911415964368</v>
      </c>
      <c r="H498" s="100">
        <f t="shared" si="58"/>
        <v>573.02887499575547</v>
      </c>
      <c r="I498" s="100"/>
      <c r="J498" s="13">
        <f t="shared" si="51"/>
        <v>4009.5000000000005</v>
      </c>
      <c r="K498" s="13">
        <f t="shared" si="52"/>
        <v>4310.3911415964376</v>
      </c>
      <c r="L498" s="13">
        <f t="shared" si="53"/>
        <v>4623.0288749957563</v>
      </c>
    </row>
    <row r="499" spans="1:12" x14ac:dyDescent="0.2">
      <c r="A499" s="59">
        <v>158</v>
      </c>
      <c r="B499" s="24">
        <v>494</v>
      </c>
      <c r="C499" s="13">
        <f t="shared" si="54"/>
        <v>3528.0000000000009</v>
      </c>
      <c r="D499" s="13">
        <f t="shared" si="55"/>
        <v>3864.0000000000014</v>
      </c>
      <c r="E499" s="13">
        <f t="shared" si="56"/>
        <v>4200.0000000000009</v>
      </c>
      <c r="F499" s="13">
        <f t="shared" si="57"/>
        <v>630.00000000000023</v>
      </c>
      <c r="G499" s="1">
        <f t="shared" si="57"/>
        <v>606.03525795186044</v>
      </c>
      <c r="H499" s="100">
        <f t="shared" si="58"/>
        <v>594.25216666226504</v>
      </c>
      <c r="I499" s="100"/>
      <c r="J499" s="13">
        <f t="shared" si="51"/>
        <v>4158.0000000000009</v>
      </c>
      <c r="K499" s="13">
        <f t="shared" si="52"/>
        <v>4470.0352579518621</v>
      </c>
      <c r="L499" s="13">
        <f t="shared" si="53"/>
        <v>4794.2521666622661</v>
      </c>
    </row>
    <row r="500" spans="1:12" x14ac:dyDescent="0.2">
      <c r="A500" s="59">
        <v>159</v>
      </c>
      <c r="B500" s="24">
        <v>495</v>
      </c>
      <c r="C500" s="13">
        <f t="shared" si="54"/>
        <v>3402</v>
      </c>
      <c r="D500" s="13">
        <f t="shared" si="55"/>
        <v>3726.0000000000005</v>
      </c>
      <c r="E500" s="13">
        <f t="shared" si="56"/>
        <v>4050</v>
      </c>
      <c r="F500" s="13">
        <f t="shared" si="57"/>
        <v>607.5</v>
      </c>
      <c r="G500" s="1">
        <f t="shared" si="57"/>
        <v>584.39114159643668</v>
      </c>
      <c r="H500" s="100">
        <f t="shared" si="58"/>
        <v>573.02887499575536</v>
      </c>
      <c r="I500" s="100"/>
      <c r="J500" s="13">
        <f t="shared" si="51"/>
        <v>4009.5</v>
      </c>
      <c r="K500" s="13">
        <f t="shared" si="52"/>
        <v>4310.3911415964376</v>
      </c>
      <c r="L500" s="13">
        <f t="shared" si="53"/>
        <v>4623.0288749957554</v>
      </c>
    </row>
    <row r="501" spans="1:12" x14ac:dyDescent="0.2">
      <c r="A501" s="59">
        <v>160</v>
      </c>
      <c r="B501" s="24">
        <v>496</v>
      </c>
      <c r="C501" s="13">
        <f t="shared" si="54"/>
        <v>3527.9999999999995</v>
      </c>
      <c r="D501" s="13">
        <f t="shared" si="55"/>
        <v>3864</v>
      </c>
      <c r="E501" s="13">
        <f t="shared" si="56"/>
        <v>4199.9999999999991</v>
      </c>
      <c r="F501" s="13">
        <f t="shared" si="57"/>
        <v>630</v>
      </c>
      <c r="G501" s="1">
        <f t="shared" si="57"/>
        <v>606.03525795186022</v>
      </c>
      <c r="H501" s="100">
        <f t="shared" si="58"/>
        <v>594.25216666226481</v>
      </c>
      <c r="I501" s="100"/>
      <c r="J501" s="13">
        <f t="shared" si="51"/>
        <v>4158</v>
      </c>
      <c r="K501" s="13">
        <f t="shared" si="52"/>
        <v>4470.0352579518603</v>
      </c>
      <c r="L501" s="13">
        <f t="shared" si="53"/>
        <v>4794.2521666622642</v>
      </c>
    </row>
    <row r="502" spans="1:12" x14ac:dyDescent="0.2">
      <c r="A502" s="59">
        <v>161</v>
      </c>
      <c r="B502" s="24">
        <v>497</v>
      </c>
      <c r="C502" s="13">
        <f t="shared" si="54"/>
        <v>4032</v>
      </c>
      <c r="D502" s="13">
        <f t="shared" si="55"/>
        <v>4416</v>
      </c>
      <c r="E502" s="13">
        <f t="shared" si="56"/>
        <v>4800</v>
      </c>
      <c r="F502" s="13">
        <f t="shared" si="57"/>
        <v>720.00000000000011</v>
      </c>
      <c r="G502" s="1">
        <f t="shared" si="57"/>
        <v>692.61172337355458</v>
      </c>
      <c r="H502" s="100">
        <f t="shared" si="58"/>
        <v>679.14533332830263</v>
      </c>
      <c r="I502" s="100"/>
      <c r="J502" s="13">
        <f t="shared" si="51"/>
        <v>4752</v>
      </c>
      <c r="K502" s="13">
        <f t="shared" si="52"/>
        <v>5108.6117233735549</v>
      </c>
      <c r="L502" s="13">
        <f t="shared" si="53"/>
        <v>5479.1453333283025</v>
      </c>
    </row>
    <row r="503" spans="1:12" x14ac:dyDescent="0.2">
      <c r="A503" s="59">
        <v>162</v>
      </c>
      <c r="B503" s="24">
        <v>498</v>
      </c>
      <c r="C503" s="13">
        <f t="shared" si="54"/>
        <v>3905.9999999999995</v>
      </c>
      <c r="D503" s="13">
        <f t="shared" si="55"/>
        <v>4278</v>
      </c>
      <c r="E503" s="13">
        <f t="shared" si="56"/>
        <v>4649.9999999999991</v>
      </c>
      <c r="F503" s="13">
        <f t="shared" si="57"/>
        <v>697.5</v>
      </c>
      <c r="G503" s="1">
        <f t="shared" si="57"/>
        <v>670.96760701813082</v>
      </c>
      <c r="H503" s="100">
        <f t="shared" si="58"/>
        <v>657.92204166179317</v>
      </c>
      <c r="I503" s="100"/>
      <c r="J503" s="13">
        <f t="shared" si="51"/>
        <v>4603.5</v>
      </c>
      <c r="K503" s="13">
        <f t="shared" si="52"/>
        <v>4948.9676070181304</v>
      </c>
      <c r="L503" s="13">
        <f t="shared" si="53"/>
        <v>5307.9220416617918</v>
      </c>
    </row>
    <row r="504" spans="1:12" x14ac:dyDescent="0.2">
      <c r="A504" s="59">
        <v>163</v>
      </c>
      <c r="B504" s="24">
        <v>499</v>
      </c>
      <c r="C504" s="13">
        <f t="shared" si="54"/>
        <v>4157.9999999999991</v>
      </c>
      <c r="D504" s="13">
        <f t="shared" si="55"/>
        <v>4553.9999999999991</v>
      </c>
      <c r="E504" s="13">
        <f t="shared" si="56"/>
        <v>4949.9999999999991</v>
      </c>
      <c r="F504" s="13">
        <f t="shared" si="57"/>
        <v>742.49999999999989</v>
      </c>
      <c r="G504" s="1">
        <f t="shared" si="57"/>
        <v>714.255839728978</v>
      </c>
      <c r="H504" s="100">
        <f t="shared" si="58"/>
        <v>700.36862499481197</v>
      </c>
      <c r="I504" s="100"/>
      <c r="J504" s="13">
        <f t="shared" si="51"/>
        <v>4900.4999999999991</v>
      </c>
      <c r="K504" s="13">
        <f t="shared" si="52"/>
        <v>5268.2558397289768</v>
      </c>
      <c r="L504" s="13">
        <f t="shared" si="53"/>
        <v>5650.3686249948114</v>
      </c>
    </row>
    <row r="505" spans="1:12" x14ac:dyDescent="0.2">
      <c r="A505" s="59">
        <v>164</v>
      </c>
      <c r="B505" s="24">
        <v>500</v>
      </c>
      <c r="C505" s="13">
        <f t="shared" si="54"/>
        <v>3880.7999999999997</v>
      </c>
      <c r="D505" s="13">
        <f t="shared" si="55"/>
        <v>4250.3999999999996</v>
      </c>
      <c r="E505" s="13">
        <f t="shared" si="56"/>
        <v>4620</v>
      </c>
      <c r="F505" s="13">
        <f t="shared" si="57"/>
        <v>693.00000000000011</v>
      </c>
      <c r="G505" s="1">
        <f t="shared" si="57"/>
        <v>666.6387837470462</v>
      </c>
      <c r="H505" s="100">
        <f t="shared" si="58"/>
        <v>653.67738332849137</v>
      </c>
      <c r="I505" s="100"/>
      <c r="J505" s="13">
        <f t="shared" si="51"/>
        <v>4573.8</v>
      </c>
      <c r="K505" s="13">
        <f t="shared" si="52"/>
        <v>4917.0387837470462</v>
      </c>
      <c r="L505" s="13">
        <f t="shared" si="53"/>
        <v>5273.6773833284915</v>
      </c>
    </row>
    <row r="506" spans="1:12" x14ac:dyDescent="0.2">
      <c r="A506" s="59">
        <v>165</v>
      </c>
      <c r="B506" s="24">
        <v>501</v>
      </c>
      <c r="C506" s="13">
        <f t="shared" si="54"/>
        <v>3603.6000000000004</v>
      </c>
      <c r="D506" s="13">
        <f t="shared" si="55"/>
        <v>3946.8</v>
      </c>
      <c r="E506" s="13">
        <f t="shared" si="56"/>
        <v>4290</v>
      </c>
      <c r="F506" s="13">
        <f t="shared" si="57"/>
        <v>643.50000000000011</v>
      </c>
      <c r="G506" s="1">
        <f t="shared" si="57"/>
        <v>619.02172776511429</v>
      </c>
      <c r="H506" s="100">
        <f t="shared" si="58"/>
        <v>606.98614166217055</v>
      </c>
      <c r="I506" s="100"/>
      <c r="J506" s="13">
        <f t="shared" si="51"/>
        <v>4247.1000000000004</v>
      </c>
      <c r="K506" s="13">
        <f t="shared" si="52"/>
        <v>4565.8217277651147</v>
      </c>
      <c r="L506" s="13">
        <f t="shared" si="53"/>
        <v>4896.9861416621707</v>
      </c>
    </row>
    <row r="507" spans="1:12" x14ac:dyDescent="0.2">
      <c r="A507" s="59">
        <v>166</v>
      </c>
      <c r="B507" s="24">
        <v>502</v>
      </c>
      <c r="C507" s="13">
        <f t="shared" si="54"/>
        <v>3326.3999999999996</v>
      </c>
      <c r="D507" s="13">
        <f t="shared" si="55"/>
        <v>3643.2</v>
      </c>
      <c r="E507" s="13">
        <f t="shared" si="56"/>
        <v>3959.9999999999995</v>
      </c>
      <c r="F507" s="13">
        <f t="shared" si="57"/>
        <v>594</v>
      </c>
      <c r="G507" s="1">
        <f t="shared" si="57"/>
        <v>571.40467178318249</v>
      </c>
      <c r="H507" s="100">
        <f t="shared" si="58"/>
        <v>560.29489999584973</v>
      </c>
      <c r="I507" s="100"/>
      <c r="J507" s="13">
        <f t="shared" si="51"/>
        <v>3920.3999999999996</v>
      </c>
      <c r="K507" s="13">
        <f t="shared" si="52"/>
        <v>4214.6046717831823</v>
      </c>
      <c r="L507" s="13">
        <f t="shared" si="53"/>
        <v>4520.2948999958489</v>
      </c>
    </row>
    <row r="508" spans="1:12" x14ac:dyDescent="0.2">
      <c r="A508" s="59">
        <v>167</v>
      </c>
      <c r="B508" s="24">
        <v>503</v>
      </c>
      <c r="C508" s="13">
        <f t="shared" si="54"/>
        <v>3049.2</v>
      </c>
      <c r="D508" s="13">
        <f t="shared" si="55"/>
        <v>3339.6000000000004</v>
      </c>
      <c r="E508" s="13">
        <f t="shared" si="56"/>
        <v>3630</v>
      </c>
      <c r="F508" s="13">
        <f t="shared" si="57"/>
        <v>544.5</v>
      </c>
      <c r="G508" s="1">
        <f t="shared" si="57"/>
        <v>523.78761580125069</v>
      </c>
      <c r="H508" s="100">
        <f t="shared" si="58"/>
        <v>513.60365832952891</v>
      </c>
      <c r="I508" s="100"/>
      <c r="J508" s="13">
        <f t="shared" si="51"/>
        <v>3593.7</v>
      </c>
      <c r="K508" s="13">
        <f t="shared" si="52"/>
        <v>3863.3876158012508</v>
      </c>
      <c r="L508" s="13">
        <f t="shared" si="53"/>
        <v>4143.603658329529</v>
      </c>
    </row>
    <row r="509" spans="1:12" s="61" customFormat="1" x14ac:dyDescent="0.2">
      <c r="A509" s="62">
        <v>168</v>
      </c>
      <c r="B509" s="60">
        <v>504</v>
      </c>
      <c r="C509" s="13">
        <f t="shared" si="54"/>
        <v>2772</v>
      </c>
      <c r="D509" s="13">
        <f t="shared" si="55"/>
        <v>3036</v>
      </c>
      <c r="E509" s="13">
        <f t="shared" si="56"/>
        <v>3300</v>
      </c>
      <c r="F509" s="13">
        <f t="shared" si="57"/>
        <v>495</v>
      </c>
      <c r="G509" s="1">
        <f t="shared" si="57"/>
        <v>476.17055981931873</v>
      </c>
      <c r="H509" s="100">
        <f t="shared" si="58"/>
        <v>466.91241666320803</v>
      </c>
      <c r="I509" s="100"/>
      <c r="J509" s="13">
        <f t="shared" si="51"/>
        <v>3267</v>
      </c>
      <c r="K509" s="13">
        <f t="shared" si="52"/>
        <v>3512.1705598193189</v>
      </c>
      <c r="L509" s="13">
        <f t="shared" si="53"/>
        <v>3766.9124166632082</v>
      </c>
    </row>
    <row r="510" spans="1:12" x14ac:dyDescent="0.2">
      <c r="A510" s="59">
        <v>1</v>
      </c>
      <c r="B510" s="24">
        <v>505</v>
      </c>
      <c r="C510" s="13">
        <f>C6</f>
        <v>2142</v>
      </c>
      <c r="D510" s="13">
        <f t="shared" ref="D510:H510" si="59">D6</f>
        <v>2346</v>
      </c>
      <c r="E510" s="13">
        <f t="shared" si="59"/>
        <v>2550</v>
      </c>
      <c r="F510" s="13">
        <f t="shared" si="59"/>
        <v>382.5</v>
      </c>
      <c r="G510" s="1">
        <f t="shared" si="59"/>
        <v>367.94997804220088</v>
      </c>
      <c r="H510" s="100">
        <f t="shared" si="59"/>
        <v>360.79595833066077</v>
      </c>
      <c r="I510" s="100"/>
      <c r="J510" s="13">
        <f t="shared" si="51"/>
        <v>2524.5</v>
      </c>
      <c r="K510" s="13">
        <f t="shared" si="52"/>
        <v>2713.9499780422011</v>
      </c>
      <c r="L510" s="13">
        <f t="shared" si="53"/>
        <v>2910.7959583306606</v>
      </c>
    </row>
    <row r="511" spans="1:12" x14ac:dyDescent="0.2">
      <c r="A511" s="59">
        <v>2</v>
      </c>
      <c r="B511" s="24">
        <v>506</v>
      </c>
      <c r="C511" s="13">
        <f t="shared" ref="C511:C574" si="60">C7</f>
        <v>2016</v>
      </c>
      <c r="D511" s="13">
        <f t="shared" ref="D511:D574" si="61">D7</f>
        <v>2208</v>
      </c>
      <c r="E511" s="13">
        <f t="shared" ref="E511:E574" si="62">E7</f>
        <v>2400</v>
      </c>
      <c r="F511" s="13">
        <f t="shared" ref="F511:G574" si="63">F7</f>
        <v>360.00000000000006</v>
      </c>
      <c r="G511" s="1">
        <f t="shared" si="63"/>
        <v>346.30586168677729</v>
      </c>
      <c r="H511" s="100">
        <f t="shared" ref="H511:H574" si="64">H7</f>
        <v>339.57266666415131</v>
      </c>
      <c r="I511" s="100"/>
      <c r="J511" s="13">
        <f t="shared" si="51"/>
        <v>2376</v>
      </c>
      <c r="K511" s="13">
        <f t="shared" si="52"/>
        <v>2554.3058616867775</v>
      </c>
      <c r="L511" s="13">
        <f t="shared" si="53"/>
        <v>2739.5726666641513</v>
      </c>
    </row>
    <row r="512" spans="1:12" x14ac:dyDescent="0.2">
      <c r="A512" s="59">
        <v>3</v>
      </c>
      <c r="B512" s="24">
        <v>507</v>
      </c>
      <c r="C512" s="13">
        <f t="shared" si="60"/>
        <v>2142</v>
      </c>
      <c r="D512" s="13">
        <f t="shared" si="61"/>
        <v>2346</v>
      </c>
      <c r="E512" s="13">
        <f t="shared" si="62"/>
        <v>2550</v>
      </c>
      <c r="F512" s="13">
        <f t="shared" si="63"/>
        <v>382.5</v>
      </c>
      <c r="G512" s="1">
        <f t="shared" si="63"/>
        <v>367.94997804220088</v>
      </c>
      <c r="H512" s="100">
        <f t="shared" si="64"/>
        <v>360.79595833066077</v>
      </c>
      <c r="I512" s="100"/>
      <c r="J512" s="13">
        <f t="shared" si="51"/>
        <v>2524.5</v>
      </c>
      <c r="K512" s="13">
        <f t="shared" si="52"/>
        <v>2713.9499780422011</v>
      </c>
      <c r="L512" s="13">
        <f t="shared" si="53"/>
        <v>2910.7959583306606</v>
      </c>
    </row>
    <row r="513" spans="1:12" x14ac:dyDescent="0.2">
      <c r="A513" s="59">
        <v>4</v>
      </c>
      <c r="B513" s="24">
        <v>508</v>
      </c>
      <c r="C513" s="13">
        <f t="shared" si="60"/>
        <v>2268</v>
      </c>
      <c r="D513" s="13">
        <f t="shared" si="61"/>
        <v>2484</v>
      </c>
      <c r="E513" s="13">
        <f t="shared" si="62"/>
        <v>2700</v>
      </c>
      <c r="F513" s="13">
        <f t="shared" si="63"/>
        <v>404.99999999999994</v>
      </c>
      <c r="G513" s="1">
        <f t="shared" si="63"/>
        <v>389.59409439762436</v>
      </c>
      <c r="H513" s="100">
        <f t="shared" si="64"/>
        <v>382.01924999717028</v>
      </c>
      <c r="I513" s="100"/>
      <c r="J513" s="13">
        <f t="shared" si="51"/>
        <v>2673</v>
      </c>
      <c r="K513" s="13">
        <f t="shared" si="52"/>
        <v>2873.5940943976243</v>
      </c>
      <c r="L513" s="13">
        <f t="shared" si="53"/>
        <v>3082.0192499971704</v>
      </c>
    </row>
    <row r="514" spans="1:12" x14ac:dyDescent="0.2">
      <c r="A514" s="59">
        <v>5</v>
      </c>
      <c r="B514" s="24">
        <v>509</v>
      </c>
      <c r="C514" s="13">
        <f t="shared" si="60"/>
        <v>2582.9999999999995</v>
      </c>
      <c r="D514" s="13">
        <f t="shared" si="61"/>
        <v>2828.9999999999995</v>
      </c>
      <c r="E514" s="13">
        <f t="shared" si="62"/>
        <v>3074.9999999999995</v>
      </c>
      <c r="F514" s="13">
        <f t="shared" si="63"/>
        <v>461.25</v>
      </c>
      <c r="G514" s="1">
        <f t="shared" si="63"/>
        <v>443.70438528618331</v>
      </c>
      <c r="H514" s="100">
        <f t="shared" si="64"/>
        <v>435.07747916344385</v>
      </c>
      <c r="I514" s="100"/>
      <c r="J514" s="13">
        <f t="shared" si="51"/>
        <v>3044.2499999999995</v>
      </c>
      <c r="K514" s="13">
        <f t="shared" si="52"/>
        <v>3272.704385286183</v>
      </c>
      <c r="L514" s="13">
        <f t="shared" si="53"/>
        <v>3510.0774791634435</v>
      </c>
    </row>
    <row r="515" spans="1:12" x14ac:dyDescent="0.2">
      <c r="A515" s="59">
        <v>6</v>
      </c>
      <c r="B515" s="24">
        <v>510</v>
      </c>
      <c r="C515" s="13">
        <f t="shared" si="60"/>
        <v>2771.9999999999995</v>
      </c>
      <c r="D515" s="13">
        <f t="shared" si="61"/>
        <v>3035.9999999999995</v>
      </c>
      <c r="E515" s="13">
        <f t="shared" si="62"/>
        <v>3299.9999999999995</v>
      </c>
      <c r="F515" s="13">
        <f t="shared" si="63"/>
        <v>494.99999999999994</v>
      </c>
      <c r="G515" s="1">
        <f t="shared" si="63"/>
        <v>476.17055981931867</v>
      </c>
      <c r="H515" s="100">
        <f t="shared" si="64"/>
        <v>466.91241666320798</v>
      </c>
      <c r="I515" s="100"/>
      <c r="J515" s="13">
        <f t="shared" si="51"/>
        <v>3266.9999999999995</v>
      </c>
      <c r="K515" s="13">
        <f t="shared" si="52"/>
        <v>3512.1705598193184</v>
      </c>
      <c r="L515" s="13">
        <f t="shared" si="53"/>
        <v>3766.9124166632073</v>
      </c>
    </row>
    <row r="516" spans="1:12" x14ac:dyDescent="0.2">
      <c r="A516" s="59">
        <v>7</v>
      </c>
      <c r="B516" s="24">
        <v>511</v>
      </c>
      <c r="C516" s="13">
        <f t="shared" si="60"/>
        <v>2960.9999999999995</v>
      </c>
      <c r="D516" s="13">
        <f t="shared" si="61"/>
        <v>3242.9999999999995</v>
      </c>
      <c r="E516" s="13">
        <f t="shared" si="62"/>
        <v>3524.9999999999991</v>
      </c>
      <c r="F516" s="13">
        <f t="shared" si="63"/>
        <v>528.74999999999989</v>
      </c>
      <c r="G516" s="1">
        <f t="shared" si="63"/>
        <v>508.63673435245403</v>
      </c>
      <c r="H516" s="100">
        <f t="shared" si="64"/>
        <v>498.74735416297216</v>
      </c>
      <c r="I516" s="100"/>
      <c r="J516" s="13">
        <f t="shared" si="51"/>
        <v>3489.7499999999995</v>
      </c>
      <c r="K516" s="13">
        <f t="shared" si="52"/>
        <v>3751.6367343524535</v>
      </c>
      <c r="L516" s="13">
        <f t="shared" si="53"/>
        <v>4023.7473541629711</v>
      </c>
    </row>
    <row r="517" spans="1:12" x14ac:dyDescent="0.2">
      <c r="A517" s="59">
        <v>8</v>
      </c>
      <c r="B517" s="24">
        <v>512</v>
      </c>
      <c r="C517" s="13">
        <f t="shared" si="60"/>
        <v>3149.9999999999991</v>
      </c>
      <c r="D517" s="13">
        <f t="shared" si="61"/>
        <v>3449.9999999999986</v>
      </c>
      <c r="E517" s="13">
        <f t="shared" si="62"/>
        <v>3749.9999999999986</v>
      </c>
      <c r="F517" s="13">
        <f t="shared" si="63"/>
        <v>562.49999999999989</v>
      </c>
      <c r="G517" s="1">
        <f t="shared" si="63"/>
        <v>541.10290888558927</v>
      </c>
      <c r="H517" s="100">
        <f t="shared" si="64"/>
        <v>530.58229166273634</v>
      </c>
      <c r="I517" s="100"/>
      <c r="J517" s="13">
        <f t="shared" si="51"/>
        <v>3712.4999999999991</v>
      </c>
      <c r="K517" s="13">
        <f t="shared" si="52"/>
        <v>3991.102908885588</v>
      </c>
      <c r="L517" s="13">
        <f t="shared" si="53"/>
        <v>4280.5822916627349</v>
      </c>
    </row>
    <row r="518" spans="1:12" x14ac:dyDescent="0.2">
      <c r="A518" s="59">
        <v>9</v>
      </c>
      <c r="B518" s="24">
        <v>513</v>
      </c>
      <c r="C518" s="13">
        <f t="shared" si="60"/>
        <v>3338.9999999999991</v>
      </c>
      <c r="D518" s="13">
        <f t="shared" si="61"/>
        <v>3656.9999999999991</v>
      </c>
      <c r="E518" s="13">
        <f t="shared" si="62"/>
        <v>3974.9999999999986</v>
      </c>
      <c r="F518" s="13">
        <f t="shared" si="63"/>
        <v>596.24999999999989</v>
      </c>
      <c r="G518" s="1">
        <f t="shared" si="63"/>
        <v>573.56908341872474</v>
      </c>
      <c r="H518" s="100">
        <f t="shared" si="64"/>
        <v>562.41722916250046</v>
      </c>
      <c r="I518" s="100"/>
      <c r="J518" s="13">
        <f t="shared" si="51"/>
        <v>3935.2499999999991</v>
      </c>
      <c r="K518" s="13">
        <f t="shared" si="52"/>
        <v>4230.5690834187235</v>
      </c>
      <c r="L518" s="13">
        <f t="shared" si="53"/>
        <v>4537.4172291624991</v>
      </c>
    </row>
    <row r="519" spans="1:12" x14ac:dyDescent="0.2">
      <c r="A519" s="59">
        <v>10</v>
      </c>
      <c r="B519" s="24">
        <v>514</v>
      </c>
      <c r="C519" s="13">
        <f t="shared" si="60"/>
        <v>3527.9999999999986</v>
      </c>
      <c r="D519" s="13">
        <f t="shared" si="61"/>
        <v>3863.9999999999991</v>
      </c>
      <c r="E519" s="13">
        <f t="shared" si="62"/>
        <v>4199.9999999999982</v>
      </c>
      <c r="F519" s="13">
        <f t="shared" si="63"/>
        <v>629.99999999999977</v>
      </c>
      <c r="G519" s="1">
        <f t="shared" si="63"/>
        <v>606.0352579518601</v>
      </c>
      <c r="H519" s="100">
        <f t="shared" si="64"/>
        <v>594.2521666622647</v>
      </c>
      <c r="I519" s="100"/>
      <c r="J519" s="13">
        <f t="shared" ref="J519:J582" si="65">C519+F519</f>
        <v>4157.9999999999982</v>
      </c>
      <c r="K519" s="13">
        <f t="shared" ref="K519:K582" si="66">D519+G519</f>
        <v>4470.0352579518594</v>
      </c>
      <c r="L519" s="13">
        <f t="shared" ref="L519:L582" si="67">E519+H519</f>
        <v>4794.2521666622633</v>
      </c>
    </row>
    <row r="520" spans="1:12" x14ac:dyDescent="0.2">
      <c r="A520" s="59">
        <v>11</v>
      </c>
      <c r="B520" s="24">
        <v>515</v>
      </c>
      <c r="C520" s="13">
        <f t="shared" si="60"/>
        <v>3716.9999999999986</v>
      </c>
      <c r="D520" s="13">
        <f t="shared" si="61"/>
        <v>4070.9999999999986</v>
      </c>
      <c r="E520" s="13">
        <f t="shared" si="62"/>
        <v>4424.9999999999991</v>
      </c>
      <c r="F520" s="13">
        <f t="shared" si="63"/>
        <v>663.74999999999989</v>
      </c>
      <c r="G520" s="1">
        <f t="shared" si="63"/>
        <v>638.50143248499535</v>
      </c>
      <c r="H520" s="100">
        <f t="shared" si="64"/>
        <v>626.08710416202882</v>
      </c>
      <c r="I520" s="100"/>
      <c r="J520" s="13">
        <f t="shared" si="65"/>
        <v>4380.7499999999982</v>
      </c>
      <c r="K520" s="13">
        <f t="shared" si="66"/>
        <v>4709.5014324849944</v>
      </c>
      <c r="L520" s="13">
        <f t="shared" si="67"/>
        <v>5051.0871041620276</v>
      </c>
    </row>
    <row r="521" spans="1:12" x14ac:dyDescent="0.2">
      <c r="A521" s="59">
        <v>12</v>
      </c>
      <c r="B521" s="24">
        <v>516</v>
      </c>
      <c r="C521" s="13">
        <f t="shared" si="60"/>
        <v>3905.9999999999986</v>
      </c>
      <c r="D521" s="13">
        <f t="shared" si="61"/>
        <v>4277.9999999999991</v>
      </c>
      <c r="E521" s="13">
        <f t="shared" si="62"/>
        <v>4649.9999999999982</v>
      </c>
      <c r="F521" s="13">
        <f t="shared" si="63"/>
        <v>697.49999999999977</v>
      </c>
      <c r="G521" s="1">
        <f t="shared" si="63"/>
        <v>670.96760701813071</v>
      </c>
      <c r="H521" s="100">
        <f t="shared" si="64"/>
        <v>657.92204166179306</v>
      </c>
      <c r="I521" s="100"/>
      <c r="J521" s="13">
        <f t="shared" si="65"/>
        <v>4603.4999999999982</v>
      </c>
      <c r="K521" s="13">
        <f t="shared" si="66"/>
        <v>4948.9676070181295</v>
      </c>
      <c r="L521" s="13">
        <f t="shared" si="67"/>
        <v>5307.9220416617909</v>
      </c>
    </row>
    <row r="522" spans="1:12" x14ac:dyDescent="0.2">
      <c r="A522" s="59">
        <v>13</v>
      </c>
      <c r="B522" s="24">
        <v>517</v>
      </c>
      <c r="C522" s="13">
        <f t="shared" si="60"/>
        <v>4094.9999999999995</v>
      </c>
      <c r="D522" s="13">
        <f t="shared" si="61"/>
        <v>4485</v>
      </c>
      <c r="E522" s="13">
        <f t="shared" si="62"/>
        <v>4875</v>
      </c>
      <c r="F522" s="13">
        <f t="shared" si="63"/>
        <v>731.25</v>
      </c>
      <c r="G522" s="1">
        <f t="shared" si="63"/>
        <v>703.43378155126629</v>
      </c>
      <c r="H522" s="100">
        <f t="shared" si="64"/>
        <v>689.75697916155741</v>
      </c>
      <c r="I522" s="100"/>
      <c r="J522" s="13">
        <f t="shared" si="65"/>
        <v>4826.25</v>
      </c>
      <c r="K522" s="13">
        <f t="shared" si="66"/>
        <v>5188.4337815512663</v>
      </c>
      <c r="L522" s="13">
        <f t="shared" si="67"/>
        <v>5564.756979161557</v>
      </c>
    </row>
    <row r="523" spans="1:12" x14ac:dyDescent="0.2">
      <c r="A523" s="59">
        <v>14</v>
      </c>
      <c r="B523" s="24">
        <v>518</v>
      </c>
      <c r="C523" s="13">
        <f t="shared" si="60"/>
        <v>4284</v>
      </c>
      <c r="D523" s="13">
        <f t="shared" si="61"/>
        <v>4692</v>
      </c>
      <c r="E523" s="13">
        <f t="shared" si="62"/>
        <v>5100</v>
      </c>
      <c r="F523" s="13">
        <f t="shared" si="63"/>
        <v>765</v>
      </c>
      <c r="G523" s="1">
        <f t="shared" si="63"/>
        <v>735.89995608440177</v>
      </c>
      <c r="H523" s="100">
        <f t="shared" si="64"/>
        <v>721.59191666132153</v>
      </c>
      <c r="I523" s="100"/>
      <c r="J523" s="13">
        <f t="shared" si="65"/>
        <v>5049</v>
      </c>
      <c r="K523" s="13">
        <f t="shared" si="66"/>
        <v>5427.8999560844022</v>
      </c>
      <c r="L523" s="13">
        <f t="shared" si="67"/>
        <v>5821.5919166613212</v>
      </c>
    </row>
    <row r="524" spans="1:12" x14ac:dyDescent="0.2">
      <c r="A524" s="59">
        <v>15</v>
      </c>
      <c r="B524" s="24">
        <v>519</v>
      </c>
      <c r="C524" s="13">
        <f t="shared" si="60"/>
        <v>4157.9999999999991</v>
      </c>
      <c r="D524" s="13">
        <f t="shared" si="61"/>
        <v>4553.9999999999991</v>
      </c>
      <c r="E524" s="13">
        <f t="shared" si="62"/>
        <v>4949.9999999999991</v>
      </c>
      <c r="F524" s="13">
        <f t="shared" si="63"/>
        <v>742.49999999999989</v>
      </c>
      <c r="G524" s="1">
        <f t="shared" si="63"/>
        <v>714.255839728978</v>
      </c>
      <c r="H524" s="100">
        <f t="shared" si="64"/>
        <v>700.36862499481197</v>
      </c>
      <c r="I524" s="100"/>
      <c r="J524" s="13">
        <f t="shared" si="65"/>
        <v>4900.4999999999991</v>
      </c>
      <c r="K524" s="13">
        <f t="shared" si="66"/>
        <v>5268.2558397289768</v>
      </c>
      <c r="L524" s="13">
        <f t="shared" si="67"/>
        <v>5650.3686249948114</v>
      </c>
    </row>
    <row r="525" spans="1:12" x14ac:dyDescent="0.2">
      <c r="A525" s="59">
        <v>16</v>
      </c>
      <c r="B525" s="24">
        <v>520</v>
      </c>
      <c r="C525" s="13">
        <f t="shared" si="60"/>
        <v>4326</v>
      </c>
      <c r="D525" s="13">
        <f t="shared" si="61"/>
        <v>4738</v>
      </c>
      <c r="E525" s="13">
        <f t="shared" si="62"/>
        <v>5149.9999999999991</v>
      </c>
      <c r="F525" s="13">
        <f t="shared" si="63"/>
        <v>772.5</v>
      </c>
      <c r="G525" s="1">
        <f t="shared" si="63"/>
        <v>743.11466153620938</v>
      </c>
      <c r="H525" s="100">
        <f t="shared" si="64"/>
        <v>728.66634721682465</v>
      </c>
      <c r="I525" s="100"/>
      <c r="J525" s="13">
        <f t="shared" si="65"/>
        <v>5098.5</v>
      </c>
      <c r="K525" s="13">
        <f t="shared" si="66"/>
        <v>5481.1146615362095</v>
      </c>
      <c r="L525" s="13">
        <f t="shared" si="67"/>
        <v>5878.6663472168239</v>
      </c>
    </row>
    <row r="526" spans="1:12" x14ac:dyDescent="0.2">
      <c r="A526" s="59">
        <v>17</v>
      </c>
      <c r="B526" s="24">
        <v>521</v>
      </c>
      <c r="C526" s="13">
        <f t="shared" si="60"/>
        <v>4914</v>
      </c>
      <c r="D526" s="13">
        <f t="shared" si="61"/>
        <v>5382</v>
      </c>
      <c r="E526" s="13">
        <f t="shared" si="62"/>
        <v>5850</v>
      </c>
      <c r="F526" s="13">
        <f t="shared" si="63"/>
        <v>877.50000000000011</v>
      </c>
      <c r="G526" s="1">
        <f t="shared" si="63"/>
        <v>844.12053786151955</v>
      </c>
      <c r="H526" s="100">
        <f t="shared" si="64"/>
        <v>827.7083749938688</v>
      </c>
      <c r="I526" s="100"/>
      <c r="J526" s="13">
        <f t="shared" si="65"/>
        <v>5791.5</v>
      </c>
      <c r="K526" s="13">
        <f t="shared" si="66"/>
        <v>6226.1205378615196</v>
      </c>
      <c r="L526" s="13">
        <f t="shared" si="67"/>
        <v>6677.7083749938683</v>
      </c>
    </row>
    <row r="527" spans="1:12" x14ac:dyDescent="0.2">
      <c r="A527" s="59">
        <v>18</v>
      </c>
      <c r="B527" s="24">
        <v>522</v>
      </c>
      <c r="C527" s="13">
        <f t="shared" si="60"/>
        <v>4787.9999999999991</v>
      </c>
      <c r="D527" s="13">
        <f t="shared" si="61"/>
        <v>5244</v>
      </c>
      <c r="E527" s="13">
        <f t="shared" si="62"/>
        <v>5699.9999999999991</v>
      </c>
      <c r="F527" s="13">
        <f t="shared" si="63"/>
        <v>855</v>
      </c>
      <c r="G527" s="1">
        <f t="shared" si="63"/>
        <v>822.4764215060959</v>
      </c>
      <c r="H527" s="100">
        <f t="shared" si="64"/>
        <v>806.48508332735935</v>
      </c>
      <c r="I527" s="100"/>
      <c r="J527" s="13">
        <f t="shared" si="65"/>
        <v>5642.9999999999991</v>
      </c>
      <c r="K527" s="13">
        <f t="shared" si="66"/>
        <v>6066.4764215060959</v>
      </c>
      <c r="L527" s="13">
        <f t="shared" si="67"/>
        <v>6506.4850833273586</v>
      </c>
    </row>
    <row r="528" spans="1:12" x14ac:dyDescent="0.2">
      <c r="A528" s="59">
        <v>19</v>
      </c>
      <c r="B528" s="24">
        <v>523</v>
      </c>
      <c r="C528" s="13">
        <f t="shared" si="60"/>
        <v>5039.9999999999991</v>
      </c>
      <c r="D528" s="13">
        <f t="shared" si="61"/>
        <v>5520</v>
      </c>
      <c r="E528" s="13">
        <f t="shared" si="62"/>
        <v>6000</v>
      </c>
      <c r="F528" s="13">
        <f t="shared" si="63"/>
        <v>899.99999999999989</v>
      </c>
      <c r="G528" s="1">
        <f t="shared" si="63"/>
        <v>865.76465421694309</v>
      </c>
      <c r="H528" s="100">
        <f t="shared" si="64"/>
        <v>848.93166666037837</v>
      </c>
      <c r="I528" s="100"/>
      <c r="J528" s="13">
        <f t="shared" si="65"/>
        <v>5939.9999999999991</v>
      </c>
      <c r="K528" s="13">
        <f t="shared" si="66"/>
        <v>6385.7646542169432</v>
      </c>
      <c r="L528" s="13">
        <f t="shared" si="67"/>
        <v>6848.9316666603781</v>
      </c>
    </row>
    <row r="529" spans="1:12" x14ac:dyDescent="0.2">
      <c r="A529" s="59">
        <v>20</v>
      </c>
      <c r="B529" s="24">
        <v>524</v>
      </c>
      <c r="C529" s="13">
        <f t="shared" si="60"/>
        <v>4787.9999999999991</v>
      </c>
      <c r="D529" s="13">
        <f t="shared" si="61"/>
        <v>5244</v>
      </c>
      <c r="E529" s="13">
        <f t="shared" si="62"/>
        <v>5699.9999999999991</v>
      </c>
      <c r="F529" s="13">
        <f t="shared" si="63"/>
        <v>855</v>
      </c>
      <c r="G529" s="1">
        <f t="shared" si="63"/>
        <v>822.4764215060959</v>
      </c>
      <c r="H529" s="100">
        <f t="shared" si="64"/>
        <v>806.48508332735935</v>
      </c>
      <c r="I529" s="100"/>
      <c r="J529" s="13">
        <f t="shared" si="65"/>
        <v>5642.9999999999991</v>
      </c>
      <c r="K529" s="13">
        <f t="shared" si="66"/>
        <v>6066.4764215060959</v>
      </c>
      <c r="L529" s="13">
        <f t="shared" si="67"/>
        <v>6506.4850833273586</v>
      </c>
    </row>
    <row r="530" spans="1:12" x14ac:dyDescent="0.2">
      <c r="A530" s="59">
        <v>21</v>
      </c>
      <c r="B530" s="24">
        <v>525</v>
      </c>
      <c r="C530" s="13">
        <f t="shared" si="60"/>
        <v>5165.9999999999991</v>
      </c>
      <c r="D530" s="13">
        <f t="shared" si="61"/>
        <v>5657.9999999999991</v>
      </c>
      <c r="E530" s="13">
        <f t="shared" si="62"/>
        <v>6149.9999999999991</v>
      </c>
      <c r="F530" s="13">
        <f t="shared" si="63"/>
        <v>922.5</v>
      </c>
      <c r="G530" s="1">
        <f t="shared" si="63"/>
        <v>887.40877057236662</v>
      </c>
      <c r="H530" s="100">
        <f t="shared" si="64"/>
        <v>870.15495832688771</v>
      </c>
      <c r="I530" s="100"/>
      <c r="J530" s="13">
        <f t="shared" si="65"/>
        <v>6088.4999999999991</v>
      </c>
      <c r="K530" s="13">
        <f t="shared" si="66"/>
        <v>6545.4087705723659</v>
      </c>
      <c r="L530" s="13">
        <f t="shared" si="67"/>
        <v>7020.154958326887</v>
      </c>
    </row>
    <row r="531" spans="1:12" x14ac:dyDescent="0.2">
      <c r="A531" s="59">
        <v>22</v>
      </c>
      <c r="B531" s="24">
        <v>526</v>
      </c>
      <c r="C531" s="13">
        <f t="shared" si="60"/>
        <v>4536</v>
      </c>
      <c r="D531" s="13">
        <f t="shared" si="61"/>
        <v>4968</v>
      </c>
      <c r="E531" s="13">
        <f t="shared" si="62"/>
        <v>5399.9999999999991</v>
      </c>
      <c r="F531" s="13">
        <f t="shared" si="63"/>
        <v>809.99999999999989</v>
      </c>
      <c r="G531" s="1">
        <f t="shared" si="63"/>
        <v>779.18818879524872</v>
      </c>
      <c r="H531" s="100">
        <f t="shared" si="64"/>
        <v>764.03849999434044</v>
      </c>
      <c r="I531" s="100"/>
      <c r="J531" s="13">
        <f t="shared" si="65"/>
        <v>5346</v>
      </c>
      <c r="K531" s="13">
        <f t="shared" si="66"/>
        <v>5747.1881887952486</v>
      </c>
      <c r="L531" s="13">
        <f t="shared" si="67"/>
        <v>6164.0384999943399</v>
      </c>
    </row>
    <row r="532" spans="1:12" x14ac:dyDescent="0.2">
      <c r="A532" s="59">
        <v>23</v>
      </c>
      <c r="B532" s="24">
        <v>527</v>
      </c>
      <c r="C532" s="13">
        <f t="shared" si="60"/>
        <v>3905.9999999999986</v>
      </c>
      <c r="D532" s="13">
        <f t="shared" si="61"/>
        <v>4277.9999999999991</v>
      </c>
      <c r="E532" s="13">
        <f t="shared" si="62"/>
        <v>4649.9999999999982</v>
      </c>
      <c r="F532" s="13">
        <f t="shared" si="63"/>
        <v>697.49999999999977</v>
      </c>
      <c r="G532" s="1">
        <f t="shared" si="63"/>
        <v>670.96760701813071</v>
      </c>
      <c r="H532" s="100">
        <f t="shared" si="64"/>
        <v>657.92204166179306</v>
      </c>
      <c r="I532" s="100"/>
      <c r="J532" s="13">
        <f t="shared" si="65"/>
        <v>4603.4999999999982</v>
      </c>
      <c r="K532" s="13">
        <f t="shared" si="66"/>
        <v>4948.9676070181295</v>
      </c>
      <c r="L532" s="13">
        <f t="shared" si="67"/>
        <v>5307.9220416617909</v>
      </c>
    </row>
    <row r="533" spans="1:12" x14ac:dyDescent="0.2">
      <c r="A533" s="59">
        <v>24</v>
      </c>
      <c r="B533" s="24">
        <v>528</v>
      </c>
      <c r="C533" s="13">
        <f t="shared" si="60"/>
        <v>3275.9999999999991</v>
      </c>
      <c r="D533" s="13">
        <f t="shared" si="61"/>
        <v>3587.9999999999991</v>
      </c>
      <c r="E533" s="13">
        <f t="shared" si="62"/>
        <v>3899.9999999999991</v>
      </c>
      <c r="F533" s="13">
        <f t="shared" si="63"/>
        <v>584.99999999999989</v>
      </c>
      <c r="G533" s="1">
        <f t="shared" si="63"/>
        <v>562.74702524101292</v>
      </c>
      <c r="H533" s="100">
        <f t="shared" si="64"/>
        <v>551.80558332924579</v>
      </c>
      <c r="I533" s="100"/>
      <c r="J533" s="13">
        <f t="shared" si="65"/>
        <v>3860.9999999999991</v>
      </c>
      <c r="K533" s="13">
        <f t="shared" si="66"/>
        <v>4150.7470252410121</v>
      </c>
      <c r="L533" s="13">
        <f t="shared" si="67"/>
        <v>4451.8055833292447</v>
      </c>
    </row>
    <row r="534" spans="1:12" x14ac:dyDescent="0.2">
      <c r="A534" s="59">
        <v>25</v>
      </c>
      <c r="B534" s="24">
        <v>529</v>
      </c>
      <c r="C534" s="13">
        <f t="shared" si="60"/>
        <v>2142</v>
      </c>
      <c r="D534" s="13">
        <f t="shared" si="61"/>
        <v>2346</v>
      </c>
      <c r="E534" s="13">
        <f t="shared" si="62"/>
        <v>2550</v>
      </c>
      <c r="F534" s="13">
        <f t="shared" si="63"/>
        <v>382.5</v>
      </c>
      <c r="G534" s="1">
        <f t="shared" si="63"/>
        <v>367.94997804220088</v>
      </c>
      <c r="H534" s="100">
        <f t="shared" si="64"/>
        <v>360.79595833066077</v>
      </c>
      <c r="I534" s="100"/>
      <c r="J534" s="13">
        <f t="shared" si="65"/>
        <v>2524.5</v>
      </c>
      <c r="K534" s="13">
        <f t="shared" si="66"/>
        <v>2713.9499780422011</v>
      </c>
      <c r="L534" s="13">
        <f t="shared" si="67"/>
        <v>2910.7959583306606</v>
      </c>
    </row>
    <row r="535" spans="1:12" x14ac:dyDescent="0.2">
      <c r="A535" s="59">
        <v>26</v>
      </c>
      <c r="B535" s="24">
        <v>530</v>
      </c>
      <c r="C535" s="13">
        <f t="shared" si="60"/>
        <v>2016</v>
      </c>
      <c r="D535" s="13">
        <f t="shared" si="61"/>
        <v>2208</v>
      </c>
      <c r="E535" s="13">
        <f t="shared" si="62"/>
        <v>2400</v>
      </c>
      <c r="F535" s="13">
        <f t="shared" si="63"/>
        <v>360.00000000000006</v>
      </c>
      <c r="G535" s="1">
        <f t="shared" si="63"/>
        <v>346.30586168677729</v>
      </c>
      <c r="H535" s="100">
        <f t="shared" si="64"/>
        <v>339.57266666415131</v>
      </c>
      <c r="I535" s="100"/>
      <c r="J535" s="13">
        <f t="shared" si="65"/>
        <v>2376</v>
      </c>
      <c r="K535" s="13">
        <f t="shared" si="66"/>
        <v>2554.3058616867775</v>
      </c>
      <c r="L535" s="13">
        <f t="shared" si="67"/>
        <v>2739.5726666641513</v>
      </c>
    </row>
    <row r="536" spans="1:12" x14ac:dyDescent="0.2">
      <c r="A536" s="59">
        <v>27</v>
      </c>
      <c r="B536" s="24">
        <v>531</v>
      </c>
      <c r="C536" s="13">
        <f t="shared" si="60"/>
        <v>2167.1999999999998</v>
      </c>
      <c r="D536" s="13">
        <f t="shared" si="61"/>
        <v>2373.6</v>
      </c>
      <c r="E536" s="13">
        <f t="shared" si="62"/>
        <v>2579.9999999999995</v>
      </c>
      <c r="F536" s="13">
        <f t="shared" si="63"/>
        <v>387</v>
      </c>
      <c r="G536" s="1">
        <f t="shared" si="63"/>
        <v>372.2788013132855</v>
      </c>
      <c r="H536" s="100">
        <f t="shared" si="64"/>
        <v>365.04061666396262</v>
      </c>
      <c r="I536" s="100"/>
      <c r="J536" s="13">
        <f t="shared" si="65"/>
        <v>2554.1999999999998</v>
      </c>
      <c r="K536" s="13">
        <f t="shared" si="66"/>
        <v>2745.8788013132853</v>
      </c>
      <c r="L536" s="13">
        <f t="shared" si="67"/>
        <v>2945.0406166639623</v>
      </c>
    </row>
    <row r="537" spans="1:12" x14ac:dyDescent="0.2">
      <c r="A537" s="59">
        <v>28</v>
      </c>
      <c r="B537" s="24">
        <v>532</v>
      </c>
      <c r="C537" s="13">
        <f t="shared" si="60"/>
        <v>2268</v>
      </c>
      <c r="D537" s="13">
        <f t="shared" si="61"/>
        <v>2484</v>
      </c>
      <c r="E537" s="13">
        <f t="shared" si="62"/>
        <v>2700</v>
      </c>
      <c r="F537" s="13">
        <f t="shared" si="63"/>
        <v>404.99999999999994</v>
      </c>
      <c r="G537" s="1">
        <f t="shared" si="63"/>
        <v>389.59409439762436</v>
      </c>
      <c r="H537" s="100">
        <f t="shared" si="64"/>
        <v>382.01924999717028</v>
      </c>
      <c r="I537" s="100"/>
      <c r="J537" s="13">
        <f t="shared" si="65"/>
        <v>2673</v>
      </c>
      <c r="K537" s="13">
        <f t="shared" si="66"/>
        <v>2873.5940943976243</v>
      </c>
      <c r="L537" s="13">
        <f t="shared" si="67"/>
        <v>3082.0192499971704</v>
      </c>
    </row>
    <row r="538" spans="1:12" x14ac:dyDescent="0.2">
      <c r="A538" s="59">
        <v>29</v>
      </c>
      <c r="B538" s="24">
        <v>533</v>
      </c>
      <c r="C538" s="13">
        <f t="shared" si="60"/>
        <v>2502</v>
      </c>
      <c r="D538" s="13">
        <f t="shared" si="61"/>
        <v>2740.2857142857142</v>
      </c>
      <c r="E538" s="13">
        <f t="shared" si="62"/>
        <v>2978.5714285714284</v>
      </c>
      <c r="F538" s="13">
        <f t="shared" si="63"/>
        <v>446.78571428571428</v>
      </c>
      <c r="G538" s="1">
        <f t="shared" si="63"/>
        <v>429.7903104862682</v>
      </c>
      <c r="H538" s="100">
        <f t="shared" si="64"/>
        <v>421.43393452068784</v>
      </c>
      <c r="I538" s="100"/>
      <c r="J538" s="13">
        <f t="shared" si="65"/>
        <v>2948.7857142857142</v>
      </c>
      <c r="K538" s="13">
        <f t="shared" si="66"/>
        <v>3170.0760247719822</v>
      </c>
      <c r="L538" s="13">
        <f t="shared" si="67"/>
        <v>3400.0053630921161</v>
      </c>
    </row>
    <row r="539" spans="1:12" x14ac:dyDescent="0.2">
      <c r="A539" s="59">
        <v>30</v>
      </c>
      <c r="B539" s="24">
        <v>534</v>
      </c>
      <c r="C539" s="13">
        <f t="shared" si="60"/>
        <v>2664</v>
      </c>
      <c r="D539" s="13">
        <f t="shared" si="61"/>
        <v>2917.7142857142858</v>
      </c>
      <c r="E539" s="13">
        <f t="shared" si="62"/>
        <v>3171.4285714285711</v>
      </c>
      <c r="F539" s="13">
        <f t="shared" si="63"/>
        <v>475.71428571428578</v>
      </c>
      <c r="G539" s="1">
        <f t="shared" si="63"/>
        <v>457.61846008609854</v>
      </c>
      <c r="H539" s="100">
        <f t="shared" si="64"/>
        <v>448.72102380619992</v>
      </c>
      <c r="I539" s="100"/>
      <c r="J539" s="13">
        <f t="shared" si="65"/>
        <v>3139.7142857142858</v>
      </c>
      <c r="K539" s="13">
        <f t="shared" si="66"/>
        <v>3375.3327458003841</v>
      </c>
      <c r="L539" s="13">
        <f t="shared" si="67"/>
        <v>3620.1495952347709</v>
      </c>
    </row>
    <row r="540" spans="1:12" x14ac:dyDescent="0.2">
      <c r="A540" s="59">
        <v>31</v>
      </c>
      <c r="B540" s="24">
        <v>535</v>
      </c>
      <c r="C540" s="13">
        <f t="shared" si="60"/>
        <v>2825.9999999999995</v>
      </c>
      <c r="D540" s="13">
        <f t="shared" si="61"/>
        <v>3095.1428571428573</v>
      </c>
      <c r="E540" s="13">
        <f t="shared" si="62"/>
        <v>3364.2857142857138</v>
      </c>
      <c r="F540" s="13">
        <f t="shared" si="63"/>
        <v>504.64285714285705</v>
      </c>
      <c r="G540" s="1">
        <f t="shared" si="63"/>
        <v>485.44660968592882</v>
      </c>
      <c r="H540" s="100">
        <f t="shared" si="64"/>
        <v>476.00811309171212</v>
      </c>
      <c r="I540" s="100"/>
      <c r="J540" s="13">
        <f t="shared" si="65"/>
        <v>3330.6428571428564</v>
      </c>
      <c r="K540" s="13">
        <f t="shared" si="66"/>
        <v>3580.589466828786</v>
      </c>
      <c r="L540" s="13">
        <f t="shared" si="67"/>
        <v>3840.2938273774257</v>
      </c>
    </row>
    <row r="541" spans="1:12" x14ac:dyDescent="0.2">
      <c r="A541" s="59">
        <v>32</v>
      </c>
      <c r="B541" s="24">
        <v>536</v>
      </c>
      <c r="C541" s="13">
        <f t="shared" si="60"/>
        <v>2988</v>
      </c>
      <c r="D541" s="13">
        <f t="shared" si="61"/>
        <v>3272.5714285714289</v>
      </c>
      <c r="E541" s="13">
        <f t="shared" si="62"/>
        <v>3557.1428571428569</v>
      </c>
      <c r="F541" s="13">
        <f t="shared" si="63"/>
        <v>533.57142857142856</v>
      </c>
      <c r="G541" s="1">
        <f t="shared" si="63"/>
        <v>513.27475928575916</v>
      </c>
      <c r="H541" s="100">
        <f t="shared" si="64"/>
        <v>503.29520237722426</v>
      </c>
      <c r="I541" s="100"/>
      <c r="J541" s="13">
        <f t="shared" si="65"/>
        <v>3521.5714285714284</v>
      </c>
      <c r="K541" s="13">
        <f t="shared" si="66"/>
        <v>3785.8461878571879</v>
      </c>
      <c r="L541" s="13">
        <f t="shared" si="67"/>
        <v>4060.438059520081</v>
      </c>
    </row>
    <row r="542" spans="1:12" x14ac:dyDescent="0.2">
      <c r="A542" s="59">
        <v>33</v>
      </c>
      <c r="B542" s="24">
        <v>537</v>
      </c>
      <c r="C542" s="13">
        <f t="shared" si="60"/>
        <v>3149.9999999999995</v>
      </c>
      <c r="D542" s="13">
        <f t="shared" si="61"/>
        <v>3449.9999999999995</v>
      </c>
      <c r="E542" s="13">
        <f t="shared" si="62"/>
        <v>3749.9999999999995</v>
      </c>
      <c r="F542" s="13">
        <f t="shared" si="63"/>
        <v>562.49999999999989</v>
      </c>
      <c r="G542" s="1">
        <f t="shared" si="63"/>
        <v>541.10290888558939</v>
      </c>
      <c r="H542" s="100">
        <f t="shared" si="64"/>
        <v>530.58229166273645</v>
      </c>
      <c r="I542" s="100"/>
      <c r="J542" s="13">
        <f t="shared" si="65"/>
        <v>3712.4999999999995</v>
      </c>
      <c r="K542" s="13">
        <f t="shared" si="66"/>
        <v>3991.1029088855889</v>
      </c>
      <c r="L542" s="13">
        <f t="shared" si="67"/>
        <v>4280.5822916627358</v>
      </c>
    </row>
    <row r="543" spans="1:12" x14ac:dyDescent="0.2">
      <c r="A543" s="59">
        <v>34</v>
      </c>
      <c r="B543" s="24">
        <v>538</v>
      </c>
      <c r="C543" s="13">
        <f t="shared" si="60"/>
        <v>3312</v>
      </c>
      <c r="D543" s="13">
        <f t="shared" si="61"/>
        <v>3627.4285714285711</v>
      </c>
      <c r="E543" s="13">
        <f t="shared" si="62"/>
        <v>3942.8571428571427</v>
      </c>
      <c r="F543" s="13">
        <f t="shared" si="63"/>
        <v>591.42857142857144</v>
      </c>
      <c r="G543" s="1">
        <f t="shared" si="63"/>
        <v>568.93105848541973</v>
      </c>
      <c r="H543" s="100">
        <f t="shared" si="64"/>
        <v>557.86938094824859</v>
      </c>
      <c r="I543" s="100"/>
      <c r="J543" s="13">
        <f t="shared" si="65"/>
        <v>3903.4285714285716</v>
      </c>
      <c r="K543" s="13">
        <f t="shared" si="66"/>
        <v>4196.3596299139908</v>
      </c>
      <c r="L543" s="13">
        <f t="shared" si="67"/>
        <v>4500.7265238053915</v>
      </c>
    </row>
    <row r="544" spans="1:12" x14ac:dyDescent="0.2">
      <c r="A544" s="59">
        <v>35</v>
      </c>
      <c r="B544" s="24">
        <v>539</v>
      </c>
      <c r="C544" s="13">
        <f t="shared" si="60"/>
        <v>3473.9999999999995</v>
      </c>
      <c r="D544" s="13">
        <f t="shared" si="61"/>
        <v>3804.8571428571427</v>
      </c>
      <c r="E544" s="13">
        <f t="shared" si="62"/>
        <v>4135.7142857142853</v>
      </c>
      <c r="F544" s="13">
        <f t="shared" si="63"/>
        <v>620.35714285714278</v>
      </c>
      <c r="G544" s="1">
        <f t="shared" si="63"/>
        <v>596.75920808525007</v>
      </c>
      <c r="H544" s="100">
        <f t="shared" si="64"/>
        <v>585.15647023376073</v>
      </c>
      <c r="I544" s="100"/>
      <c r="J544" s="13">
        <f t="shared" si="65"/>
        <v>4094.3571428571422</v>
      </c>
      <c r="K544" s="13">
        <f t="shared" si="66"/>
        <v>4401.6163509423932</v>
      </c>
      <c r="L544" s="13">
        <f t="shared" si="67"/>
        <v>4720.8707559480463</v>
      </c>
    </row>
    <row r="545" spans="1:12" x14ac:dyDescent="0.2">
      <c r="A545" s="59">
        <v>36</v>
      </c>
      <c r="B545" s="24">
        <v>540</v>
      </c>
      <c r="C545" s="13">
        <f t="shared" si="60"/>
        <v>3635.9999999999995</v>
      </c>
      <c r="D545" s="13">
        <f t="shared" si="61"/>
        <v>3982.2857142857147</v>
      </c>
      <c r="E545" s="13">
        <f t="shared" si="62"/>
        <v>4328.5714285714284</v>
      </c>
      <c r="F545" s="13">
        <f t="shared" si="63"/>
        <v>649.28571428571422</v>
      </c>
      <c r="G545" s="1">
        <f t="shared" si="63"/>
        <v>624.58735768508041</v>
      </c>
      <c r="H545" s="100">
        <f t="shared" si="64"/>
        <v>612.44355951927287</v>
      </c>
      <c r="I545" s="100"/>
      <c r="J545" s="13">
        <f t="shared" si="65"/>
        <v>4285.2857142857138</v>
      </c>
      <c r="K545" s="13">
        <f t="shared" si="66"/>
        <v>4606.8730719707946</v>
      </c>
      <c r="L545" s="13">
        <f t="shared" si="67"/>
        <v>4941.0149880907011</v>
      </c>
    </row>
    <row r="546" spans="1:12" x14ac:dyDescent="0.2">
      <c r="A546" s="59">
        <v>37</v>
      </c>
      <c r="B546" s="24">
        <v>541</v>
      </c>
      <c r="C546" s="13">
        <f t="shared" si="60"/>
        <v>3797.9999999999991</v>
      </c>
      <c r="D546" s="13">
        <f t="shared" si="61"/>
        <v>4159.7142857142853</v>
      </c>
      <c r="E546" s="13">
        <f t="shared" si="62"/>
        <v>4521.4285714285706</v>
      </c>
      <c r="F546" s="13">
        <f t="shared" si="63"/>
        <v>678.21428571428567</v>
      </c>
      <c r="G546" s="1">
        <f t="shared" si="63"/>
        <v>652.41550728491063</v>
      </c>
      <c r="H546" s="100">
        <f t="shared" si="64"/>
        <v>639.73064880478501</v>
      </c>
      <c r="I546" s="100"/>
      <c r="J546" s="13">
        <f t="shared" si="65"/>
        <v>4476.2142857142844</v>
      </c>
      <c r="K546" s="13">
        <f t="shared" si="66"/>
        <v>4812.1297929991961</v>
      </c>
      <c r="L546" s="13">
        <f t="shared" si="67"/>
        <v>5161.1592202333559</v>
      </c>
    </row>
    <row r="547" spans="1:12" x14ac:dyDescent="0.2">
      <c r="A547" s="59">
        <v>38</v>
      </c>
      <c r="B547" s="24">
        <v>542</v>
      </c>
      <c r="C547" s="13">
        <f t="shared" si="60"/>
        <v>3959.9999999999995</v>
      </c>
      <c r="D547" s="13">
        <f t="shared" si="61"/>
        <v>4337.1428571428569</v>
      </c>
      <c r="E547" s="13">
        <f t="shared" si="62"/>
        <v>4714.2857142857138</v>
      </c>
      <c r="F547" s="13">
        <f t="shared" si="63"/>
        <v>707.14285714285711</v>
      </c>
      <c r="G547" s="1">
        <f t="shared" si="63"/>
        <v>680.24365688474109</v>
      </c>
      <c r="H547" s="100">
        <f t="shared" si="64"/>
        <v>667.01773809029714</v>
      </c>
      <c r="I547" s="100"/>
      <c r="J547" s="13">
        <f t="shared" si="65"/>
        <v>4667.1428571428569</v>
      </c>
      <c r="K547" s="13">
        <f t="shared" si="66"/>
        <v>5017.3865140275975</v>
      </c>
      <c r="L547" s="13">
        <f t="shared" si="67"/>
        <v>5381.3034523760107</v>
      </c>
    </row>
    <row r="548" spans="1:12" x14ac:dyDescent="0.2">
      <c r="A548" s="59">
        <v>39</v>
      </c>
      <c r="B548" s="24">
        <v>543</v>
      </c>
      <c r="C548" s="13">
        <f t="shared" si="60"/>
        <v>4122</v>
      </c>
      <c r="D548" s="13">
        <f t="shared" si="61"/>
        <v>4514.5714285714284</v>
      </c>
      <c r="E548" s="13">
        <f t="shared" si="62"/>
        <v>4907.1428571428569</v>
      </c>
      <c r="F548" s="13">
        <f t="shared" si="63"/>
        <v>736.07142857142856</v>
      </c>
      <c r="G548" s="1">
        <f t="shared" si="63"/>
        <v>708.0718064845712</v>
      </c>
      <c r="H548" s="100">
        <f t="shared" si="64"/>
        <v>694.3048273758094</v>
      </c>
      <c r="I548" s="100"/>
      <c r="J548" s="13">
        <f t="shared" si="65"/>
        <v>4858.0714285714284</v>
      </c>
      <c r="K548" s="13">
        <f t="shared" si="66"/>
        <v>5222.6432350559999</v>
      </c>
      <c r="L548" s="13">
        <f t="shared" si="67"/>
        <v>5601.4476845186664</v>
      </c>
    </row>
    <row r="549" spans="1:12" x14ac:dyDescent="0.2">
      <c r="A549" s="59">
        <v>40</v>
      </c>
      <c r="B549" s="24">
        <v>544</v>
      </c>
      <c r="C549" s="13">
        <f t="shared" si="60"/>
        <v>4284</v>
      </c>
      <c r="D549" s="13">
        <f t="shared" si="61"/>
        <v>4692</v>
      </c>
      <c r="E549" s="13">
        <f t="shared" si="62"/>
        <v>5100</v>
      </c>
      <c r="F549" s="13">
        <f t="shared" si="63"/>
        <v>765</v>
      </c>
      <c r="G549" s="1">
        <f t="shared" si="63"/>
        <v>735.89995608440177</v>
      </c>
      <c r="H549" s="100">
        <f t="shared" si="64"/>
        <v>721.59191666132153</v>
      </c>
      <c r="I549" s="100"/>
      <c r="J549" s="13">
        <f t="shared" si="65"/>
        <v>5049</v>
      </c>
      <c r="K549" s="13">
        <f t="shared" si="66"/>
        <v>5427.8999560844022</v>
      </c>
      <c r="L549" s="13">
        <f t="shared" si="67"/>
        <v>5821.5919166613212</v>
      </c>
    </row>
    <row r="550" spans="1:12" x14ac:dyDescent="0.2">
      <c r="A550" s="59">
        <v>41</v>
      </c>
      <c r="B550" s="24">
        <v>545</v>
      </c>
      <c r="C550" s="13">
        <f t="shared" si="60"/>
        <v>4157.9999999999991</v>
      </c>
      <c r="D550" s="13">
        <f t="shared" si="61"/>
        <v>4553.9999999999991</v>
      </c>
      <c r="E550" s="13">
        <f t="shared" si="62"/>
        <v>4949.9999999999991</v>
      </c>
      <c r="F550" s="13">
        <f t="shared" si="63"/>
        <v>742.49999999999989</v>
      </c>
      <c r="G550" s="1">
        <f t="shared" si="63"/>
        <v>714.255839728978</v>
      </c>
      <c r="H550" s="100">
        <f t="shared" si="64"/>
        <v>700.36862499481197</v>
      </c>
      <c r="I550" s="100"/>
      <c r="J550" s="13">
        <f t="shared" si="65"/>
        <v>4900.4999999999991</v>
      </c>
      <c r="K550" s="13">
        <f t="shared" si="66"/>
        <v>5268.2558397289768</v>
      </c>
      <c r="L550" s="13">
        <f t="shared" si="67"/>
        <v>5650.3686249948114</v>
      </c>
    </row>
    <row r="551" spans="1:12" x14ac:dyDescent="0.2">
      <c r="A551" s="59">
        <v>42</v>
      </c>
      <c r="B551" s="24">
        <v>546</v>
      </c>
      <c r="C551" s="13">
        <f t="shared" si="60"/>
        <v>4410</v>
      </c>
      <c r="D551" s="13">
        <f t="shared" si="61"/>
        <v>4830</v>
      </c>
      <c r="E551" s="13">
        <f t="shared" si="62"/>
        <v>5250</v>
      </c>
      <c r="F551" s="13">
        <f t="shared" si="63"/>
        <v>787.50000000000011</v>
      </c>
      <c r="G551" s="1">
        <f t="shared" si="63"/>
        <v>757.5440724398253</v>
      </c>
      <c r="H551" s="100">
        <f t="shared" si="64"/>
        <v>742.8152083278311</v>
      </c>
      <c r="I551" s="100"/>
      <c r="J551" s="13">
        <f t="shared" si="65"/>
        <v>5197.5</v>
      </c>
      <c r="K551" s="13">
        <f t="shared" si="66"/>
        <v>5587.544072439825</v>
      </c>
      <c r="L551" s="13">
        <f t="shared" si="67"/>
        <v>5992.815208327831</v>
      </c>
    </row>
    <row r="552" spans="1:12" x14ac:dyDescent="0.2">
      <c r="A552" s="59">
        <v>43</v>
      </c>
      <c r="B552" s="24">
        <v>547</v>
      </c>
      <c r="C552" s="13">
        <f t="shared" si="60"/>
        <v>4662</v>
      </c>
      <c r="D552" s="13">
        <f t="shared" si="61"/>
        <v>5106</v>
      </c>
      <c r="E552" s="13">
        <f t="shared" si="62"/>
        <v>5550</v>
      </c>
      <c r="F552" s="13">
        <f t="shared" si="63"/>
        <v>832.5</v>
      </c>
      <c r="G552" s="1">
        <f t="shared" si="63"/>
        <v>800.83230515067237</v>
      </c>
      <c r="H552" s="100">
        <f t="shared" si="64"/>
        <v>785.26179166085001</v>
      </c>
      <c r="I552" s="100"/>
      <c r="J552" s="13">
        <f t="shared" si="65"/>
        <v>5494.5</v>
      </c>
      <c r="K552" s="13">
        <f t="shared" si="66"/>
        <v>5906.8323051506723</v>
      </c>
      <c r="L552" s="13">
        <f t="shared" si="67"/>
        <v>6335.2617916608497</v>
      </c>
    </row>
    <row r="553" spans="1:12" x14ac:dyDescent="0.2">
      <c r="A553" s="59">
        <v>44</v>
      </c>
      <c r="B553" s="24">
        <v>548</v>
      </c>
      <c r="C553" s="13">
        <f t="shared" si="60"/>
        <v>4787.9999999999991</v>
      </c>
      <c r="D553" s="13">
        <f t="shared" si="61"/>
        <v>5244</v>
      </c>
      <c r="E553" s="13">
        <f t="shared" si="62"/>
        <v>5699.9999999999991</v>
      </c>
      <c r="F553" s="13">
        <f t="shared" si="63"/>
        <v>855</v>
      </c>
      <c r="G553" s="1">
        <f t="shared" si="63"/>
        <v>822.4764215060959</v>
      </c>
      <c r="H553" s="100">
        <f t="shared" si="64"/>
        <v>806.48508332735935</v>
      </c>
      <c r="I553" s="100"/>
      <c r="J553" s="13">
        <f t="shared" si="65"/>
        <v>5642.9999999999991</v>
      </c>
      <c r="K553" s="13">
        <f t="shared" si="66"/>
        <v>6066.4764215060959</v>
      </c>
      <c r="L553" s="13">
        <f t="shared" si="67"/>
        <v>6506.4850833273586</v>
      </c>
    </row>
    <row r="554" spans="1:12" x14ac:dyDescent="0.2">
      <c r="A554" s="59">
        <v>45</v>
      </c>
      <c r="B554" s="24">
        <v>549</v>
      </c>
      <c r="C554" s="13">
        <f t="shared" si="60"/>
        <v>5165.9999999999991</v>
      </c>
      <c r="D554" s="13">
        <f t="shared" si="61"/>
        <v>5657.9999999999991</v>
      </c>
      <c r="E554" s="13">
        <f t="shared" si="62"/>
        <v>6149.9999999999991</v>
      </c>
      <c r="F554" s="13">
        <f t="shared" si="63"/>
        <v>922.5</v>
      </c>
      <c r="G554" s="1">
        <f t="shared" si="63"/>
        <v>887.40877057236662</v>
      </c>
      <c r="H554" s="100">
        <f t="shared" si="64"/>
        <v>870.15495832688771</v>
      </c>
      <c r="I554" s="100"/>
      <c r="J554" s="13">
        <f t="shared" si="65"/>
        <v>6088.4999999999991</v>
      </c>
      <c r="K554" s="13">
        <f t="shared" si="66"/>
        <v>6545.4087705723659</v>
      </c>
      <c r="L554" s="13">
        <f t="shared" si="67"/>
        <v>7020.154958326887</v>
      </c>
    </row>
    <row r="555" spans="1:12" x14ac:dyDescent="0.2">
      <c r="A555" s="59">
        <v>46</v>
      </c>
      <c r="B555" s="24">
        <v>550</v>
      </c>
      <c r="C555" s="13">
        <f t="shared" si="60"/>
        <v>4536</v>
      </c>
      <c r="D555" s="13">
        <f t="shared" si="61"/>
        <v>4968</v>
      </c>
      <c r="E555" s="13">
        <f t="shared" si="62"/>
        <v>5399.9999999999991</v>
      </c>
      <c r="F555" s="13">
        <f t="shared" si="63"/>
        <v>809.99999999999989</v>
      </c>
      <c r="G555" s="1">
        <f t="shared" si="63"/>
        <v>779.18818879524872</v>
      </c>
      <c r="H555" s="100">
        <f t="shared" si="64"/>
        <v>764.03849999434044</v>
      </c>
      <c r="I555" s="100"/>
      <c r="J555" s="13">
        <f t="shared" si="65"/>
        <v>5346</v>
      </c>
      <c r="K555" s="13">
        <f t="shared" si="66"/>
        <v>5747.1881887952486</v>
      </c>
      <c r="L555" s="13">
        <f t="shared" si="67"/>
        <v>6164.0384999943399</v>
      </c>
    </row>
    <row r="556" spans="1:12" x14ac:dyDescent="0.2">
      <c r="A556" s="59">
        <v>47</v>
      </c>
      <c r="B556" s="24">
        <v>551</v>
      </c>
      <c r="C556" s="13">
        <f t="shared" si="60"/>
        <v>3905.9999999999986</v>
      </c>
      <c r="D556" s="13">
        <f t="shared" si="61"/>
        <v>4277.9999999999991</v>
      </c>
      <c r="E556" s="13">
        <f t="shared" si="62"/>
        <v>4649.9999999999982</v>
      </c>
      <c r="F556" s="13">
        <f t="shared" si="63"/>
        <v>697.49999999999977</v>
      </c>
      <c r="G556" s="1">
        <f t="shared" si="63"/>
        <v>670.96760701813071</v>
      </c>
      <c r="H556" s="100">
        <f t="shared" si="64"/>
        <v>657.92204166179306</v>
      </c>
      <c r="I556" s="100"/>
      <c r="J556" s="13">
        <f t="shared" si="65"/>
        <v>4603.4999999999982</v>
      </c>
      <c r="K556" s="13">
        <f t="shared" si="66"/>
        <v>4948.9676070181295</v>
      </c>
      <c r="L556" s="13">
        <f t="shared" si="67"/>
        <v>5307.9220416617909</v>
      </c>
    </row>
    <row r="557" spans="1:12" x14ac:dyDescent="0.2">
      <c r="A557" s="59">
        <v>48</v>
      </c>
      <c r="B557" s="24">
        <v>552</v>
      </c>
      <c r="C557" s="13">
        <f t="shared" si="60"/>
        <v>3275.9999999999991</v>
      </c>
      <c r="D557" s="13">
        <f t="shared" si="61"/>
        <v>3587.9999999999991</v>
      </c>
      <c r="E557" s="13">
        <f t="shared" si="62"/>
        <v>3899.9999999999991</v>
      </c>
      <c r="F557" s="13">
        <f t="shared" si="63"/>
        <v>584.99999999999989</v>
      </c>
      <c r="G557" s="1">
        <f t="shared" si="63"/>
        <v>562.74702524101292</v>
      </c>
      <c r="H557" s="100">
        <f t="shared" si="64"/>
        <v>551.80558332924579</v>
      </c>
      <c r="I557" s="100"/>
      <c r="J557" s="13">
        <f t="shared" si="65"/>
        <v>3860.9999999999991</v>
      </c>
      <c r="K557" s="13">
        <f t="shared" si="66"/>
        <v>4150.7470252410121</v>
      </c>
      <c r="L557" s="13">
        <f t="shared" si="67"/>
        <v>4451.8055833292447</v>
      </c>
    </row>
    <row r="558" spans="1:12" x14ac:dyDescent="0.2">
      <c r="A558" s="59">
        <v>49</v>
      </c>
      <c r="B558" s="24">
        <v>553</v>
      </c>
      <c r="C558" s="13">
        <f t="shared" si="60"/>
        <v>2142</v>
      </c>
      <c r="D558" s="13">
        <f t="shared" si="61"/>
        <v>2346</v>
      </c>
      <c r="E558" s="13">
        <f t="shared" si="62"/>
        <v>2550</v>
      </c>
      <c r="F558" s="13">
        <f t="shared" si="63"/>
        <v>382.5</v>
      </c>
      <c r="G558" s="1">
        <f t="shared" si="63"/>
        <v>367.94997804220088</v>
      </c>
      <c r="H558" s="100">
        <f t="shared" si="64"/>
        <v>360.79595833066077</v>
      </c>
      <c r="I558" s="100"/>
      <c r="J558" s="13">
        <f t="shared" si="65"/>
        <v>2524.5</v>
      </c>
      <c r="K558" s="13">
        <f t="shared" si="66"/>
        <v>2713.9499780422011</v>
      </c>
      <c r="L558" s="13">
        <f t="shared" si="67"/>
        <v>2910.7959583306606</v>
      </c>
    </row>
    <row r="559" spans="1:12" x14ac:dyDescent="0.2">
      <c r="A559" s="59">
        <v>50</v>
      </c>
      <c r="B559" s="24">
        <v>554</v>
      </c>
      <c r="C559" s="13">
        <f t="shared" si="60"/>
        <v>2016</v>
      </c>
      <c r="D559" s="13">
        <f t="shared" si="61"/>
        <v>2208</v>
      </c>
      <c r="E559" s="13">
        <f t="shared" si="62"/>
        <v>2400</v>
      </c>
      <c r="F559" s="13">
        <f t="shared" si="63"/>
        <v>360.00000000000006</v>
      </c>
      <c r="G559" s="1">
        <f t="shared" si="63"/>
        <v>346.30586168677729</v>
      </c>
      <c r="H559" s="100">
        <f t="shared" si="64"/>
        <v>339.57266666415131</v>
      </c>
      <c r="I559" s="100"/>
      <c r="J559" s="13">
        <f t="shared" si="65"/>
        <v>2376</v>
      </c>
      <c r="K559" s="13">
        <f t="shared" si="66"/>
        <v>2554.3058616867775</v>
      </c>
      <c r="L559" s="13">
        <f t="shared" si="67"/>
        <v>2739.5726666641513</v>
      </c>
    </row>
    <row r="560" spans="1:12" x14ac:dyDescent="0.2">
      <c r="A560" s="59">
        <v>51</v>
      </c>
      <c r="B560" s="24">
        <v>555</v>
      </c>
      <c r="C560" s="13">
        <f t="shared" si="60"/>
        <v>2142</v>
      </c>
      <c r="D560" s="13">
        <f t="shared" si="61"/>
        <v>2346</v>
      </c>
      <c r="E560" s="13">
        <f t="shared" si="62"/>
        <v>2550</v>
      </c>
      <c r="F560" s="13">
        <f t="shared" si="63"/>
        <v>382.5</v>
      </c>
      <c r="G560" s="1">
        <f t="shared" si="63"/>
        <v>367.94997804220088</v>
      </c>
      <c r="H560" s="100">
        <f t="shared" si="64"/>
        <v>360.79595833066077</v>
      </c>
      <c r="I560" s="100"/>
      <c r="J560" s="13">
        <f t="shared" si="65"/>
        <v>2524.5</v>
      </c>
      <c r="K560" s="13">
        <f t="shared" si="66"/>
        <v>2713.9499780422011</v>
      </c>
      <c r="L560" s="13">
        <f t="shared" si="67"/>
        <v>2910.7959583306606</v>
      </c>
    </row>
    <row r="561" spans="1:12" x14ac:dyDescent="0.2">
      <c r="A561" s="59">
        <v>52</v>
      </c>
      <c r="B561" s="24">
        <v>556</v>
      </c>
      <c r="C561" s="13">
        <f t="shared" si="60"/>
        <v>2268</v>
      </c>
      <c r="D561" s="13">
        <f t="shared" si="61"/>
        <v>2484</v>
      </c>
      <c r="E561" s="13">
        <f t="shared" si="62"/>
        <v>2700</v>
      </c>
      <c r="F561" s="13">
        <f t="shared" si="63"/>
        <v>404.99999999999994</v>
      </c>
      <c r="G561" s="1">
        <f t="shared" si="63"/>
        <v>389.59409439762436</v>
      </c>
      <c r="H561" s="100">
        <f t="shared" si="64"/>
        <v>382.01924999717028</v>
      </c>
      <c r="I561" s="100"/>
      <c r="J561" s="13">
        <f t="shared" si="65"/>
        <v>2673</v>
      </c>
      <c r="K561" s="13">
        <f t="shared" si="66"/>
        <v>2873.5940943976243</v>
      </c>
      <c r="L561" s="13">
        <f t="shared" si="67"/>
        <v>3082.0192499971704</v>
      </c>
    </row>
    <row r="562" spans="1:12" x14ac:dyDescent="0.2">
      <c r="A562" s="59">
        <v>53</v>
      </c>
      <c r="B562" s="24">
        <v>557</v>
      </c>
      <c r="C562" s="13">
        <f t="shared" si="60"/>
        <v>2539.3846153846148</v>
      </c>
      <c r="D562" s="13">
        <f t="shared" si="61"/>
        <v>2781.2307692307691</v>
      </c>
      <c r="E562" s="13">
        <f t="shared" si="62"/>
        <v>3023.0769230769229</v>
      </c>
      <c r="F562" s="13">
        <f t="shared" si="63"/>
        <v>453.4615384615384</v>
      </c>
      <c r="G562" s="1">
        <f t="shared" si="63"/>
        <v>436.21219116315211</v>
      </c>
      <c r="H562" s="100">
        <f t="shared" si="64"/>
        <v>427.73095512503676</v>
      </c>
      <c r="I562" s="100"/>
      <c r="J562" s="13">
        <f t="shared" si="65"/>
        <v>2992.8461538461534</v>
      </c>
      <c r="K562" s="13">
        <f t="shared" si="66"/>
        <v>3217.4429603939211</v>
      </c>
      <c r="L562" s="13">
        <f t="shared" si="67"/>
        <v>3450.8078782019597</v>
      </c>
    </row>
    <row r="563" spans="1:12" x14ac:dyDescent="0.2">
      <c r="A563" s="59">
        <v>54</v>
      </c>
      <c r="B563" s="24">
        <v>558</v>
      </c>
      <c r="C563" s="13">
        <f t="shared" si="60"/>
        <v>2713.8461538461538</v>
      </c>
      <c r="D563" s="13">
        <f t="shared" si="61"/>
        <v>2972.3076923076924</v>
      </c>
      <c r="E563" s="13">
        <f t="shared" si="62"/>
        <v>3230.7692307692305</v>
      </c>
      <c r="F563" s="13">
        <f t="shared" si="63"/>
        <v>484.61538461538464</v>
      </c>
      <c r="G563" s="1">
        <f t="shared" si="63"/>
        <v>466.18096765527707</v>
      </c>
      <c r="H563" s="100">
        <f t="shared" si="64"/>
        <v>457.1170512786652</v>
      </c>
      <c r="I563" s="100"/>
      <c r="J563" s="13">
        <f t="shared" si="65"/>
        <v>3198.4615384615386</v>
      </c>
      <c r="K563" s="13">
        <f t="shared" si="66"/>
        <v>3438.4886599629695</v>
      </c>
      <c r="L563" s="13">
        <f t="shared" si="67"/>
        <v>3687.8862820478957</v>
      </c>
    </row>
    <row r="564" spans="1:12" x14ac:dyDescent="0.2">
      <c r="A564" s="59">
        <v>55</v>
      </c>
      <c r="B564" s="24">
        <v>559</v>
      </c>
      <c r="C564" s="13">
        <f t="shared" si="60"/>
        <v>2888.3076923076919</v>
      </c>
      <c r="D564" s="13">
        <f t="shared" si="61"/>
        <v>3163.3846153846152</v>
      </c>
      <c r="E564" s="13">
        <f t="shared" si="62"/>
        <v>3438.4615384615377</v>
      </c>
      <c r="F564" s="13">
        <f t="shared" si="63"/>
        <v>515.76923076923072</v>
      </c>
      <c r="G564" s="1">
        <f t="shared" si="63"/>
        <v>496.14974414740198</v>
      </c>
      <c r="H564" s="100">
        <f t="shared" si="64"/>
        <v>486.50314743229364</v>
      </c>
      <c r="I564" s="100"/>
      <c r="J564" s="13">
        <f t="shared" si="65"/>
        <v>3404.0769230769229</v>
      </c>
      <c r="K564" s="13">
        <f t="shared" si="66"/>
        <v>3659.5343595320173</v>
      </c>
      <c r="L564" s="13">
        <f t="shared" si="67"/>
        <v>3924.9646858938313</v>
      </c>
    </row>
    <row r="565" spans="1:12" x14ac:dyDescent="0.2">
      <c r="A565" s="59">
        <v>56</v>
      </c>
      <c r="B565" s="24">
        <v>560</v>
      </c>
      <c r="C565" s="13">
        <f t="shared" si="60"/>
        <v>3062.7692307692296</v>
      </c>
      <c r="D565" s="13">
        <f t="shared" si="61"/>
        <v>3354.4615384615377</v>
      </c>
      <c r="E565" s="13">
        <f t="shared" si="62"/>
        <v>3646.1538461538453</v>
      </c>
      <c r="F565" s="13">
        <f t="shared" si="63"/>
        <v>546.92307692307668</v>
      </c>
      <c r="G565" s="1">
        <f t="shared" si="63"/>
        <v>526.11852063952688</v>
      </c>
      <c r="H565" s="100">
        <f t="shared" si="64"/>
        <v>515.88924358592215</v>
      </c>
      <c r="I565" s="100"/>
      <c r="J565" s="13">
        <f t="shared" si="65"/>
        <v>3609.6923076923063</v>
      </c>
      <c r="K565" s="13">
        <f t="shared" si="66"/>
        <v>3880.5800591010648</v>
      </c>
      <c r="L565" s="13">
        <f t="shared" si="67"/>
        <v>4162.0430897397673</v>
      </c>
    </row>
    <row r="566" spans="1:12" x14ac:dyDescent="0.2">
      <c r="A566" s="59">
        <v>57</v>
      </c>
      <c r="B566" s="24">
        <v>561</v>
      </c>
      <c r="C566" s="13">
        <f t="shared" si="60"/>
        <v>3237.2307692307686</v>
      </c>
      <c r="D566" s="13">
        <f t="shared" si="61"/>
        <v>3545.538461538461</v>
      </c>
      <c r="E566" s="13">
        <f t="shared" si="62"/>
        <v>3853.8461538461529</v>
      </c>
      <c r="F566" s="13">
        <f t="shared" si="63"/>
        <v>578.07692307692309</v>
      </c>
      <c r="G566" s="1">
        <f t="shared" si="63"/>
        <v>556.08729713165178</v>
      </c>
      <c r="H566" s="100">
        <f t="shared" si="64"/>
        <v>545.27533973955053</v>
      </c>
      <c r="I566" s="100"/>
      <c r="J566" s="13">
        <f t="shared" si="65"/>
        <v>3815.3076923076915</v>
      </c>
      <c r="K566" s="13">
        <f t="shared" si="66"/>
        <v>4101.6257586701131</v>
      </c>
      <c r="L566" s="13">
        <f t="shared" si="67"/>
        <v>4399.1214935857033</v>
      </c>
    </row>
    <row r="567" spans="1:12" x14ac:dyDescent="0.2">
      <c r="A567" s="59">
        <v>58</v>
      </c>
      <c r="B567" s="24">
        <v>562</v>
      </c>
      <c r="C567" s="13">
        <f t="shared" si="60"/>
        <v>3411.6923076923072</v>
      </c>
      <c r="D567" s="13">
        <f t="shared" si="61"/>
        <v>3736.6153846153838</v>
      </c>
      <c r="E567" s="13">
        <f t="shared" si="62"/>
        <v>4061.5384615384605</v>
      </c>
      <c r="F567" s="13">
        <f t="shared" si="63"/>
        <v>609.23076923076917</v>
      </c>
      <c r="G567" s="1">
        <f t="shared" si="63"/>
        <v>586.0560736237768</v>
      </c>
      <c r="H567" s="100">
        <f t="shared" si="64"/>
        <v>574.66143589317903</v>
      </c>
      <c r="I567" s="100"/>
      <c r="J567" s="13">
        <f t="shared" si="65"/>
        <v>4020.9230769230762</v>
      </c>
      <c r="K567" s="13">
        <f t="shared" si="66"/>
        <v>4322.6714582391605</v>
      </c>
      <c r="L567" s="13">
        <f t="shared" si="67"/>
        <v>4636.1998974316393</v>
      </c>
    </row>
    <row r="568" spans="1:12" x14ac:dyDescent="0.2">
      <c r="A568" s="59">
        <v>59</v>
      </c>
      <c r="B568" s="24">
        <v>563</v>
      </c>
      <c r="C568" s="13">
        <f t="shared" si="60"/>
        <v>3586.1538461538457</v>
      </c>
      <c r="D568" s="13">
        <f t="shared" si="61"/>
        <v>3927.6923076923072</v>
      </c>
      <c r="E568" s="13">
        <f t="shared" si="62"/>
        <v>4269.2307692307686</v>
      </c>
      <c r="F568" s="13">
        <f t="shared" si="63"/>
        <v>640.38461538461536</v>
      </c>
      <c r="G568" s="1">
        <f t="shared" si="63"/>
        <v>616.02485011590181</v>
      </c>
      <c r="H568" s="100">
        <f t="shared" si="64"/>
        <v>604.04753204680753</v>
      </c>
      <c r="I568" s="100"/>
      <c r="J568" s="13">
        <f t="shared" si="65"/>
        <v>4226.538461538461</v>
      </c>
      <c r="K568" s="13">
        <f t="shared" si="66"/>
        <v>4543.7171578082089</v>
      </c>
      <c r="L568" s="13">
        <f t="shared" si="67"/>
        <v>4873.2783012775762</v>
      </c>
    </row>
    <row r="569" spans="1:12" x14ac:dyDescent="0.2">
      <c r="A569" s="59">
        <v>60</v>
      </c>
      <c r="B569" s="24">
        <v>564</v>
      </c>
      <c r="C569" s="13">
        <f t="shared" si="60"/>
        <v>3760.6153846153838</v>
      </c>
      <c r="D569" s="13">
        <f t="shared" si="61"/>
        <v>4118.7692307692305</v>
      </c>
      <c r="E569" s="13">
        <f t="shared" si="62"/>
        <v>4476.9230769230762</v>
      </c>
      <c r="F569" s="13">
        <f t="shared" si="63"/>
        <v>671.53846153846155</v>
      </c>
      <c r="G569" s="1">
        <f t="shared" si="63"/>
        <v>645.99362660802683</v>
      </c>
      <c r="H569" s="100">
        <f t="shared" si="64"/>
        <v>633.43362820043603</v>
      </c>
      <c r="I569" s="100"/>
      <c r="J569" s="13">
        <f t="shared" si="65"/>
        <v>4432.1538461538457</v>
      </c>
      <c r="K569" s="13">
        <f t="shared" si="66"/>
        <v>4764.7628573772572</v>
      </c>
      <c r="L569" s="13">
        <f t="shared" si="67"/>
        <v>5110.3567051235123</v>
      </c>
    </row>
    <row r="570" spans="1:12" x14ac:dyDescent="0.2">
      <c r="A570" s="59">
        <v>61</v>
      </c>
      <c r="B570" s="24">
        <v>565</v>
      </c>
      <c r="C570" s="13">
        <f t="shared" si="60"/>
        <v>3935.076923076922</v>
      </c>
      <c r="D570" s="13">
        <f t="shared" si="61"/>
        <v>4309.8461538461534</v>
      </c>
      <c r="E570" s="13">
        <f t="shared" si="62"/>
        <v>4684.6153846153829</v>
      </c>
      <c r="F570" s="13">
        <f t="shared" si="63"/>
        <v>702.69230769230751</v>
      </c>
      <c r="G570" s="1">
        <f t="shared" si="63"/>
        <v>675.96240310015162</v>
      </c>
      <c r="H570" s="100">
        <f t="shared" si="64"/>
        <v>662.81972435406442</v>
      </c>
      <c r="I570" s="100"/>
      <c r="J570" s="13">
        <f t="shared" si="65"/>
        <v>4637.7692307692296</v>
      </c>
      <c r="K570" s="13">
        <f t="shared" si="66"/>
        <v>4985.8085569463046</v>
      </c>
      <c r="L570" s="13">
        <f t="shared" si="67"/>
        <v>5347.4351089694474</v>
      </c>
    </row>
    <row r="571" spans="1:12" x14ac:dyDescent="0.2">
      <c r="A571" s="59">
        <v>62</v>
      </c>
      <c r="B571" s="24">
        <v>566</v>
      </c>
      <c r="C571" s="13">
        <f t="shared" si="60"/>
        <v>4109.538461538461</v>
      </c>
      <c r="D571" s="13">
        <f t="shared" si="61"/>
        <v>4500.9230769230771</v>
      </c>
      <c r="E571" s="13">
        <f t="shared" si="62"/>
        <v>4892.3076923076915</v>
      </c>
      <c r="F571" s="13">
        <f t="shared" si="63"/>
        <v>733.84615384615381</v>
      </c>
      <c r="G571" s="1">
        <f t="shared" si="63"/>
        <v>705.93117959227675</v>
      </c>
      <c r="H571" s="100">
        <f t="shared" si="64"/>
        <v>692.20582050769303</v>
      </c>
      <c r="I571" s="100"/>
      <c r="J571" s="13">
        <f t="shared" si="65"/>
        <v>4843.3846153846152</v>
      </c>
      <c r="K571" s="13">
        <f t="shared" si="66"/>
        <v>5206.8542565153539</v>
      </c>
      <c r="L571" s="13">
        <f t="shared" si="67"/>
        <v>5584.5135128153843</v>
      </c>
    </row>
    <row r="572" spans="1:12" x14ac:dyDescent="0.2">
      <c r="A572" s="59">
        <v>63</v>
      </c>
      <c r="B572" s="24">
        <v>567</v>
      </c>
      <c r="C572" s="13">
        <f t="shared" si="60"/>
        <v>4284</v>
      </c>
      <c r="D572" s="13">
        <f t="shared" si="61"/>
        <v>4692</v>
      </c>
      <c r="E572" s="13">
        <f t="shared" si="62"/>
        <v>5100</v>
      </c>
      <c r="F572" s="13">
        <f t="shared" si="63"/>
        <v>765</v>
      </c>
      <c r="G572" s="1">
        <f t="shared" si="63"/>
        <v>735.89995608440177</v>
      </c>
      <c r="H572" s="100">
        <f t="shared" si="64"/>
        <v>721.59191666132153</v>
      </c>
      <c r="I572" s="100"/>
      <c r="J572" s="13">
        <f t="shared" si="65"/>
        <v>5049</v>
      </c>
      <c r="K572" s="13">
        <f t="shared" si="66"/>
        <v>5427.8999560844022</v>
      </c>
      <c r="L572" s="13">
        <f t="shared" si="67"/>
        <v>5821.5919166613212</v>
      </c>
    </row>
    <row r="573" spans="1:12" x14ac:dyDescent="0.2">
      <c r="A573" s="59">
        <v>64</v>
      </c>
      <c r="B573" s="24">
        <v>568</v>
      </c>
      <c r="C573" s="13">
        <f t="shared" si="60"/>
        <v>4157.9999999999991</v>
      </c>
      <c r="D573" s="13">
        <f t="shared" si="61"/>
        <v>4553.9999999999991</v>
      </c>
      <c r="E573" s="13">
        <f t="shared" si="62"/>
        <v>4949.9999999999991</v>
      </c>
      <c r="F573" s="13">
        <f t="shared" si="63"/>
        <v>742.49999999999989</v>
      </c>
      <c r="G573" s="1">
        <f t="shared" si="63"/>
        <v>714.255839728978</v>
      </c>
      <c r="H573" s="100">
        <f t="shared" si="64"/>
        <v>700.36862499481197</v>
      </c>
      <c r="I573" s="100"/>
      <c r="J573" s="13">
        <f t="shared" si="65"/>
        <v>4900.4999999999991</v>
      </c>
      <c r="K573" s="13">
        <f t="shared" si="66"/>
        <v>5268.2558397289768</v>
      </c>
      <c r="L573" s="13">
        <f t="shared" si="67"/>
        <v>5650.3686249948114</v>
      </c>
    </row>
    <row r="574" spans="1:12" x14ac:dyDescent="0.2">
      <c r="A574" s="59">
        <v>65</v>
      </c>
      <c r="B574" s="24">
        <v>569</v>
      </c>
      <c r="C574" s="13">
        <f t="shared" si="60"/>
        <v>4384.8</v>
      </c>
      <c r="D574" s="13">
        <f t="shared" si="61"/>
        <v>4802.4000000000005</v>
      </c>
      <c r="E574" s="13">
        <f t="shared" si="62"/>
        <v>5220</v>
      </c>
      <c r="F574" s="13">
        <f t="shared" si="63"/>
        <v>783.00000000000011</v>
      </c>
      <c r="G574" s="1">
        <f t="shared" si="63"/>
        <v>753.21524916874057</v>
      </c>
      <c r="H574" s="100">
        <f t="shared" si="64"/>
        <v>738.57054999452907</v>
      </c>
      <c r="I574" s="100"/>
      <c r="J574" s="13">
        <f t="shared" si="65"/>
        <v>5167.8</v>
      </c>
      <c r="K574" s="13">
        <f t="shared" si="66"/>
        <v>5555.6152491687408</v>
      </c>
      <c r="L574" s="13">
        <f t="shared" si="67"/>
        <v>5958.5705499945288</v>
      </c>
    </row>
    <row r="575" spans="1:12" x14ac:dyDescent="0.2">
      <c r="A575" s="59">
        <v>66</v>
      </c>
      <c r="B575" s="24">
        <v>570</v>
      </c>
      <c r="C575" s="13">
        <f t="shared" ref="C575:C638" si="68">C71</f>
        <v>4611.6000000000004</v>
      </c>
      <c r="D575" s="13">
        <f t="shared" ref="D575:D638" si="69">D71</f>
        <v>5050.8</v>
      </c>
      <c r="E575" s="13">
        <f t="shared" ref="E575:E638" si="70">E71</f>
        <v>5490</v>
      </c>
      <c r="F575" s="13">
        <f t="shared" ref="F575:G638" si="71">F71</f>
        <v>823.50000000000011</v>
      </c>
      <c r="G575" s="1">
        <f t="shared" si="71"/>
        <v>792.17465860850291</v>
      </c>
      <c r="H575" s="100">
        <f t="shared" ref="H575:H638" si="72">H71</f>
        <v>776.77247499424618</v>
      </c>
      <c r="I575" s="100"/>
      <c r="J575" s="13">
        <f t="shared" si="65"/>
        <v>5435.1</v>
      </c>
      <c r="K575" s="13">
        <f t="shared" si="66"/>
        <v>5842.974658608503</v>
      </c>
      <c r="L575" s="13">
        <f t="shared" si="67"/>
        <v>6266.7724749942463</v>
      </c>
    </row>
    <row r="576" spans="1:12" x14ac:dyDescent="0.2">
      <c r="A576" s="59">
        <v>67</v>
      </c>
      <c r="B576" s="24">
        <v>571</v>
      </c>
      <c r="C576" s="13">
        <f t="shared" si="68"/>
        <v>5039.9999999999991</v>
      </c>
      <c r="D576" s="13">
        <f t="shared" si="69"/>
        <v>5520</v>
      </c>
      <c r="E576" s="13">
        <f t="shared" si="70"/>
        <v>6000</v>
      </c>
      <c r="F576" s="13">
        <f t="shared" si="71"/>
        <v>899.99999999999989</v>
      </c>
      <c r="G576" s="1">
        <f t="shared" si="71"/>
        <v>865.76465421694309</v>
      </c>
      <c r="H576" s="100">
        <f t="shared" si="72"/>
        <v>848.93166666037837</v>
      </c>
      <c r="I576" s="100"/>
      <c r="J576" s="13">
        <f t="shared" si="65"/>
        <v>5939.9999999999991</v>
      </c>
      <c r="K576" s="13">
        <f t="shared" si="66"/>
        <v>6385.7646542169432</v>
      </c>
      <c r="L576" s="13">
        <f t="shared" si="67"/>
        <v>6848.9316666603781</v>
      </c>
    </row>
    <row r="577" spans="1:12" x14ac:dyDescent="0.2">
      <c r="A577" s="59">
        <v>68</v>
      </c>
      <c r="B577" s="24">
        <v>572</v>
      </c>
      <c r="C577" s="13">
        <f t="shared" si="68"/>
        <v>5039.9999999999991</v>
      </c>
      <c r="D577" s="13">
        <f t="shared" si="69"/>
        <v>5520</v>
      </c>
      <c r="E577" s="13">
        <f t="shared" si="70"/>
        <v>6000</v>
      </c>
      <c r="F577" s="13">
        <f t="shared" si="71"/>
        <v>899.99999999999989</v>
      </c>
      <c r="G577" s="1">
        <f t="shared" si="71"/>
        <v>865.76465421694309</v>
      </c>
      <c r="H577" s="100">
        <f t="shared" si="72"/>
        <v>848.93166666037837</v>
      </c>
      <c r="I577" s="100"/>
      <c r="J577" s="13">
        <f t="shared" si="65"/>
        <v>5939.9999999999991</v>
      </c>
      <c r="K577" s="13">
        <f t="shared" si="66"/>
        <v>6385.7646542169432</v>
      </c>
      <c r="L577" s="13">
        <f t="shared" si="67"/>
        <v>6848.9316666603781</v>
      </c>
    </row>
    <row r="578" spans="1:12" x14ac:dyDescent="0.2">
      <c r="A578" s="59">
        <v>69</v>
      </c>
      <c r="B578" s="24">
        <v>573</v>
      </c>
      <c r="C578" s="13">
        <f t="shared" si="68"/>
        <v>5292</v>
      </c>
      <c r="D578" s="13">
        <f t="shared" si="69"/>
        <v>5796</v>
      </c>
      <c r="E578" s="13">
        <f t="shared" si="70"/>
        <v>6300</v>
      </c>
      <c r="F578" s="13">
        <f t="shared" si="71"/>
        <v>945.00000000000011</v>
      </c>
      <c r="G578" s="1">
        <f t="shared" si="71"/>
        <v>909.05288692779027</v>
      </c>
      <c r="H578" s="100">
        <f t="shared" si="72"/>
        <v>891.37824999339716</v>
      </c>
      <c r="I578" s="100"/>
      <c r="J578" s="13">
        <f t="shared" si="65"/>
        <v>6237</v>
      </c>
      <c r="K578" s="13">
        <f t="shared" si="66"/>
        <v>6705.0528869277905</v>
      </c>
      <c r="L578" s="13">
        <f t="shared" si="67"/>
        <v>7191.3782499933968</v>
      </c>
    </row>
    <row r="579" spans="1:12" x14ac:dyDescent="0.2">
      <c r="A579" s="59">
        <v>70</v>
      </c>
      <c r="B579" s="24">
        <v>574</v>
      </c>
      <c r="C579" s="13">
        <f t="shared" si="68"/>
        <v>4636.8</v>
      </c>
      <c r="D579" s="13">
        <f t="shared" si="69"/>
        <v>5078.4000000000005</v>
      </c>
      <c r="E579" s="13">
        <f t="shared" si="70"/>
        <v>5520</v>
      </c>
      <c r="F579" s="13">
        <f t="shared" si="71"/>
        <v>828.00000000000011</v>
      </c>
      <c r="G579" s="1">
        <f t="shared" si="71"/>
        <v>796.50348187958775</v>
      </c>
      <c r="H579" s="100">
        <f t="shared" si="72"/>
        <v>781.01713332754809</v>
      </c>
      <c r="I579" s="100"/>
      <c r="J579" s="13">
        <f t="shared" si="65"/>
        <v>5464.8</v>
      </c>
      <c r="K579" s="13">
        <f t="shared" si="66"/>
        <v>5874.9034818795881</v>
      </c>
      <c r="L579" s="13">
        <f t="shared" si="67"/>
        <v>6301.0171333275484</v>
      </c>
    </row>
    <row r="580" spans="1:12" x14ac:dyDescent="0.2">
      <c r="A580" s="59">
        <v>71</v>
      </c>
      <c r="B580" s="24">
        <v>575</v>
      </c>
      <c r="C580" s="13">
        <f t="shared" si="68"/>
        <v>3981.6</v>
      </c>
      <c r="D580" s="13">
        <f t="shared" si="69"/>
        <v>4360.8</v>
      </c>
      <c r="E580" s="13">
        <f t="shared" si="70"/>
        <v>4740</v>
      </c>
      <c r="F580" s="13">
        <f t="shared" si="71"/>
        <v>711</v>
      </c>
      <c r="G580" s="1">
        <f t="shared" si="71"/>
        <v>683.95407683138512</v>
      </c>
      <c r="H580" s="100">
        <f t="shared" si="72"/>
        <v>670.65601666169891</v>
      </c>
      <c r="I580" s="100"/>
      <c r="J580" s="13">
        <f t="shared" si="65"/>
        <v>4692.6000000000004</v>
      </c>
      <c r="K580" s="13">
        <f t="shared" si="66"/>
        <v>5044.7540768313856</v>
      </c>
      <c r="L580" s="13">
        <f t="shared" si="67"/>
        <v>5410.6560166616991</v>
      </c>
    </row>
    <row r="581" spans="1:12" x14ac:dyDescent="0.2">
      <c r="A581" s="59">
        <v>72</v>
      </c>
      <c r="B581" s="24">
        <v>576</v>
      </c>
      <c r="C581" s="13">
        <f t="shared" si="68"/>
        <v>3326.3999999999996</v>
      </c>
      <c r="D581" s="13">
        <f t="shared" si="69"/>
        <v>3643.2</v>
      </c>
      <c r="E581" s="13">
        <f t="shared" si="70"/>
        <v>3959.9999999999995</v>
      </c>
      <c r="F581" s="13">
        <f t="shared" si="71"/>
        <v>594</v>
      </c>
      <c r="G581" s="1">
        <f t="shared" si="71"/>
        <v>571.40467178318249</v>
      </c>
      <c r="H581" s="100">
        <f t="shared" si="72"/>
        <v>560.29489999584973</v>
      </c>
      <c r="I581" s="100"/>
      <c r="J581" s="13">
        <f t="shared" si="65"/>
        <v>3920.3999999999996</v>
      </c>
      <c r="K581" s="13">
        <f t="shared" si="66"/>
        <v>4214.6046717831823</v>
      </c>
      <c r="L581" s="13">
        <f t="shared" si="67"/>
        <v>4520.2948999958489</v>
      </c>
    </row>
    <row r="582" spans="1:12" x14ac:dyDescent="0.2">
      <c r="A582" s="59">
        <v>73</v>
      </c>
      <c r="B582" s="24">
        <v>577</v>
      </c>
      <c r="C582" s="13">
        <f t="shared" si="68"/>
        <v>2142</v>
      </c>
      <c r="D582" s="13">
        <f t="shared" si="69"/>
        <v>2346</v>
      </c>
      <c r="E582" s="13">
        <f t="shared" si="70"/>
        <v>2550</v>
      </c>
      <c r="F582" s="13">
        <f t="shared" si="71"/>
        <v>382.5</v>
      </c>
      <c r="G582" s="1">
        <f t="shared" si="71"/>
        <v>367.94997804220088</v>
      </c>
      <c r="H582" s="100">
        <f t="shared" si="72"/>
        <v>360.79595833066077</v>
      </c>
      <c r="I582" s="100"/>
      <c r="J582" s="13">
        <f t="shared" si="65"/>
        <v>2524.5</v>
      </c>
      <c r="K582" s="13">
        <f t="shared" si="66"/>
        <v>2713.9499780422011</v>
      </c>
      <c r="L582" s="13">
        <f t="shared" si="67"/>
        <v>2910.7959583306606</v>
      </c>
    </row>
    <row r="583" spans="1:12" x14ac:dyDescent="0.2">
      <c r="A583" s="59">
        <v>74</v>
      </c>
      <c r="B583" s="24">
        <v>578</v>
      </c>
      <c r="C583" s="13">
        <f t="shared" si="68"/>
        <v>2016</v>
      </c>
      <c r="D583" s="13">
        <f t="shared" si="69"/>
        <v>2208</v>
      </c>
      <c r="E583" s="13">
        <f t="shared" si="70"/>
        <v>2400</v>
      </c>
      <c r="F583" s="13">
        <f t="shared" si="71"/>
        <v>360.00000000000006</v>
      </c>
      <c r="G583" s="1">
        <f t="shared" si="71"/>
        <v>346.30586168677729</v>
      </c>
      <c r="H583" s="100">
        <f t="shared" si="72"/>
        <v>339.57266666415131</v>
      </c>
      <c r="I583" s="100"/>
      <c r="J583" s="13">
        <f t="shared" ref="J583:J646" si="73">C583+F583</f>
        <v>2376</v>
      </c>
      <c r="K583" s="13">
        <f t="shared" ref="K583:K646" si="74">D583+G583</f>
        <v>2554.3058616867775</v>
      </c>
      <c r="L583" s="13">
        <f t="shared" ref="L583:L646" si="75">E583+H583</f>
        <v>2739.5726666641513</v>
      </c>
    </row>
    <row r="584" spans="1:12" x14ac:dyDescent="0.2">
      <c r="A584" s="59">
        <v>75</v>
      </c>
      <c r="B584" s="24">
        <v>579</v>
      </c>
      <c r="C584" s="13">
        <f t="shared" si="68"/>
        <v>2142</v>
      </c>
      <c r="D584" s="13">
        <f t="shared" si="69"/>
        <v>2346</v>
      </c>
      <c r="E584" s="13">
        <f t="shared" si="70"/>
        <v>2550</v>
      </c>
      <c r="F584" s="13">
        <f t="shared" si="71"/>
        <v>382.5</v>
      </c>
      <c r="G584" s="1">
        <f t="shared" si="71"/>
        <v>367.94997804220088</v>
      </c>
      <c r="H584" s="100">
        <f t="shared" si="72"/>
        <v>360.79595833066077</v>
      </c>
      <c r="I584" s="100"/>
      <c r="J584" s="13">
        <f t="shared" si="73"/>
        <v>2524.5</v>
      </c>
      <c r="K584" s="13">
        <f t="shared" si="74"/>
        <v>2713.9499780422011</v>
      </c>
      <c r="L584" s="13">
        <f t="shared" si="75"/>
        <v>2910.7959583306606</v>
      </c>
    </row>
    <row r="585" spans="1:12" x14ac:dyDescent="0.2">
      <c r="A585" s="59">
        <v>76</v>
      </c>
      <c r="B585" s="24">
        <v>580</v>
      </c>
      <c r="C585" s="13">
        <f t="shared" si="68"/>
        <v>2268</v>
      </c>
      <c r="D585" s="13">
        <f t="shared" si="69"/>
        <v>2484</v>
      </c>
      <c r="E585" s="13">
        <f t="shared" si="70"/>
        <v>2700</v>
      </c>
      <c r="F585" s="13">
        <f t="shared" si="71"/>
        <v>404.99999999999994</v>
      </c>
      <c r="G585" s="1">
        <f t="shared" si="71"/>
        <v>389.59409439762436</v>
      </c>
      <c r="H585" s="100">
        <f t="shared" si="72"/>
        <v>382.01924999717028</v>
      </c>
      <c r="I585" s="100"/>
      <c r="J585" s="13">
        <f t="shared" si="73"/>
        <v>2673</v>
      </c>
      <c r="K585" s="13">
        <f t="shared" si="74"/>
        <v>2873.5940943976243</v>
      </c>
      <c r="L585" s="13">
        <f t="shared" si="75"/>
        <v>3082.0192499971704</v>
      </c>
    </row>
    <row r="586" spans="1:12" x14ac:dyDescent="0.2">
      <c r="A586" s="59">
        <v>77</v>
      </c>
      <c r="B586" s="24">
        <v>581</v>
      </c>
      <c r="C586" s="13">
        <f t="shared" si="68"/>
        <v>2519.9999999999995</v>
      </c>
      <c r="D586" s="13">
        <f t="shared" si="69"/>
        <v>2760</v>
      </c>
      <c r="E586" s="13">
        <f t="shared" si="70"/>
        <v>3000</v>
      </c>
      <c r="F586" s="13">
        <f t="shared" si="71"/>
        <v>449.99999999999994</v>
      </c>
      <c r="G586" s="1">
        <f t="shared" si="71"/>
        <v>432.88232710847154</v>
      </c>
      <c r="H586" s="100">
        <f t="shared" si="72"/>
        <v>424.46583333018918</v>
      </c>
      <c r="I586" s="100"/>
      <c r="J586" s="13">
        <f t="shared" si="73"/>
        <v>2969.9999999999995</v>
      </c>
      <c r="K586" s="13">
        <f t="shared" si="74"/>
        <v>3192.8823271084716</v>
      </c>
      <c r="L586" s="13">
        <f t="shared" si="75"/>
        <v>3424.4658333301891</v>
      </c>
    </row>
    <row r="587" spans="1:12" x14ac:dyDescent="0.2">
      <c r="A587" s="59">
        <v>78</v>
      </c>
      <c r="B587" s="24">
        <v>582</v>
      </c>
      <c r="C587" s="13">
        <f t="shared" si="68"/>
        <v>2687.9999999999995</v>
      </c>
      <c r="D587" s="13">
        <f t="shared" si="69"/>
        <v>2944</v>
      </c>
      <c r="E587" s="13">
        <f t="shared" si="70"/>
        <v>3199.9999999999995</v>
      </c>
      <c r="F587" s="13">
        <f t="shared" si="71"/>
        <v>480</v>
      </c>
      <c r="G587" s="1">
        <f t="shared" si="71"/>
        <v>461.74114891570298</v>
      </c>
      <c r="H587" s="100">
        <f t="shared" si="72"/>
        <v>452.76355555220175</v>
      </c>
      <c r="I587" s="100"/>
      <c r="J587" s="13">
        <f t="shared" si="73"/>
        <v>3167.9999999999995</v>
      </c>
      <c r="K587" s="13">
        <f t="shared" si="74"/>
        <v>3405.741148915703</v>
      </c>
      <c r="L587" s="13">
        <f t="shared" si="75"/>
        <v>3652.7635555522011</v>
      </c>
    </row>
    <row r="588" spans="1:12" x14ac:dyDescent="0.2">
      <c r="A588" s="59">
        <v>79</v>
      </c>
      <c r="B588" s="24">
        <v>583</v>
      </c>
      <c r="C588" s="13">
        <f t="shared" si="68"/>
        <v>2855.9999999999995</v>
      </c>
      <c r="D588" s="13">
        <f t="shared" si="69"/>
        <v>3127.9999999999995</v>
      </c>
      <c r="E588" s="13">
        <f t="shared" si="70"/>
        <v>3399.9999999999995</v>
      </c>
      <c r="F588" s="13">
        <f t="shared" si="71"/>
        <v>509.99999999999989</v>
      </c>
      <c r="G588" s="1">
        <f t="shared" si="71"/>
        <v>490.59997072293436</v>
      </c>
      <c r="H588" s="100">
        <f t="shared" si="72"/>
        <v>481.06127777421432</v>
      </c>
      <c r="I588" s="100"/>
      <c r="J588" s="13">
        <f t="shared" si="73"/>
        <v>3365.9999999999995</v>
      </c>
      <c r="K588" s="13">
        <f t="shared" si="74"/>
        <v>3618.5999707229339</v>
      </c>
      <c r="L588" s="13">
        <f t="shared" si="75"/>
        <v>3881.061277774214</v>
      </c>
    </row>
    <row r="589" spans="1:12" x14ac:dyDescent="0.2">
      <c r="A589" s="59">
        <v>80</v>
      </c>
      <c r="B589" s="24">
        <v>584</v>
      </c>
      <c r="C589" s="13">
        <f t="shared" si="68"/>
        <v>3023.9999999999995</v>
      </c>
      <c r="D589" s="13">
        <f t="shared" si="69"/>
        <v>3312</v>
      </c>
      <c r="E589" s="13">
        <f t="shared" si="70"/>
        <v>3599.9999999999995</v>
      </c>
      <c r="F589" s="13">
        <f t="shared" si="71"/>
        <v>539.99999999999989</v>
      </c>
      <c r="G589" s="1">
        <f t="shared" si="71"/>
        <v>519.45879253016585</v>
      </c>
      <c r="H589" s="100">
        <f t="shared" si="72"/>
        <v>509.35899999622688</v>
      </c>
      <c r="I589" s="100"/>
      <c r="J589" s="13">
        <f t="shared" si="73"/>
        <v>3563.9999999999995</v>
      </c>
      <c r="K589" s="13">
        <f t="shared" si="74"/>
        <v>3831.4587925301657</v>
      </c>
      <c r="L589" s="13">
        <f t="shared" si="75"/>
        <v>4109.358999996226</v>
      </c>
    </row>
    <row r="590" spans="1:12" x14ac:dyDescent="0.2">
      <c r="A590" s="59">
        <v>81</v>
      </c>
      <c r="B590" s="24">
        <v>585</v>
      </c>
      <c r="C590" s="13">
        <f t="shared" si="68"/>
        <v>3191.9999999999991</v>
      </c>
      <c r="D590" s="13">
        <f t="shared" si="69"/>
        <v>3495.9999999999995</v>
      </c>
      <c r="E590" s="13">
        <f t="shared" si="70"/>
        <v>3799.9999999999995</v>
      </c>
      <c r="F590" s="13">
        <f t="shared" si="71"/>
        <v>570</v>
      </c>
      <c r="G590" s="1">
        <f t="shared" si="71"/>
        <v>548.31761433739723</v>
      </c>
      <c r="H590" s="100">
        <f t="shared" si="72"/>
        <v>537.65672221823957</v>
      </c>
      <c r="I590" s="100"/>
      <c r="J590" s="13">
        <f t="shared" si="73"/>
        <v>3761.9999999999991</v>
      </c>
      <c r="K590" s="13">
        <f t="shared" si="74"/>
        <v>4044.3176143373967</v>
      </c>
      <c r="L590" s="13">
        <f t="shared" si="75"/>
        <v>4337.6567222182393</v>
      </c>
    </row>
    <row r="591" spans="1:12" x14ac:dyDescent="0.2">
      <c r="A591" s="59">
        <v>82</v>
      </c>
      <c r="B591" s="24">
        <v>586</v>
      </c>
      <c r="C591" s="13">
        <f t="shared" si="68"/>
        <v>3359.9999999999995</v>
      </c>
      <c r="D591" s="13">
        <f t="shared" si="69"/>
        <v>3679.9999999999995</v>
      </c>
      <c r="E591" s="13">
        <f t="shared" si="70"/>
        <v>3999.9999999999995</v>
      </c>
      <c r="F591" s="13">
        <f t="shared" si="71"/>
        <v>600</v>
      </c>
      <c r="G591" s="1">
        <f t="shared" si="71"/>
        <v>577.17643614462861</v>
      </c>
      <c r="H591" s="100">
        <f t="shared" si="72"/>
        <v>565.95444444025213</v>
      </c>
      <c r="I591" s="100"/>
      <c r="J591" s="13">
        <f t="shared" si="73"/>
        <v>3959.9999999999995</v>
      </c>
      <c r="K591" s="13">
        <f t="shared" si="74"/>
        <v>4257.1764361446285</v>
      </c>
      <c r="L591" s="13">
        <f t="shared" si="75"/>
        <v>4565.9544444402518</v>
      </c>
    </row>
    <row r="592" spans="1:12" x14ac:dyDescent="0.2">
      <c r="A592" s="59">
        <v>83</v>
      </c>
      <c r="B592" s="24">
        <v>587</v>
      </c>
      <c r="C592" s="13">
        <f t="shared" si="68"/>
        <v>3527.9999999999995</v>
      </c>
      <c r="D592" s="13">
        <f t="shared" si="69"/>
        <v>3864</v>
      </c>
      <c r="E592" s="13">
        <f t="shared" si="70"/>
        <v>4199.9999999999991</v>
      </c>
      <c r="F592" s="13">
        <f t="shared" si="71"/>
        <v>630</v>
      </c>
      <c r="G592" s="1">
        <f t="shared" si="71"/>
        <v>606.03525795186022</v>
      </c>
      <c r="H592" s="100">
        <f t="shared" si="72"/>
        <v>594.25216666226481</v>
      </c>
      <c r="I592" s="100"/>
      <c r="J592" s="13">
        <f t="shared" si="73"/>
        <v>4158</v>
      </c>
      <c r="K592" s="13">
        <f t="shared" si="74"/>
        <v>4470.0352579518603</v>
      </c>
      <c r="L592" s="13">
        <f t="shared" si="75"/>
        <v>4794.2521666622642</v>
      </c>
    </row>
    <row r="593" spans="1:12" x14ac:dyDescent="0.2">
      <c r="A593" s="59">
        <v>84</v>
      </c>
      <c r="B593" s="24">
        <v>588</v>
      </c>
      <c r="C593" s="13">
        <f t="shared" si="68"/>
        <v>3695.9999999999995</v>
      </c>
      <c r="D593" s="13">
        <f t="shared" si="69"/>
        <v>4048</v>
      </c>
      <c r="E593" s="13">
        <f t="shared" si="70"/>
        <v>4399.9999999999991</v>
      </c>
      <c r="F593" s="13">
        <f t="shared" si="71"/>
        <v>660</v>
      </c>
      <c r="G593" s="1">
        <f t="shared" si="71"/>
        <v>634.8940797590916</v>
      </c>
      <c r="H593" s="100">
        <f t="shared" si="72"/>
        <v>622.54988888427738</v>
      </c>
      <c r="I593" s="100"/>
      <c r="J593" s="13">
        <f t="shared" si="73"/>
        <v>4356</v>
      </c>
      <c r="K593" s="13">
        <f t="shared" si="74"/>
        <v>4682.8940797590913</v>
      </c>
      <c r="L593" s="13">
        <f t="shared" si="75"/>
        <v>5022.5498888842767</v>
      </c>
    </row>
    <row r="594" spans="1:12" x14ac:dyDescent="0.2">
      <c r="A594" s="59">
        <v>85</v>
      </c>
      <c r="B594" s="24">
        <v>589</v>
      </c>
      <c r="C594" s="13">
        <f t="shared" si="68"/>
        <v>3863.9999999999991</v>
      </c>
      <c r="D594" s="13">
        <f t="shared" si="69"/>
        <v>4231.9999999999991</v>
      </c>
      <c r="E594" s="13">
        <f t="shared" si="70"/>
        <v>4599.9999999999991</v>
      </c>
      <c r="F594" s="13">
        <f t="shared" si="71"/>
        <v>689.99999999999989</v>
      </c>
      <c r="G594" s="1">
        <f t="shared" si="71"/>
        <v>663.75290156632298</v>
      </c>
      <c r="H594" s="100">
        <f t="shared" si="72"/>
        <v>650.84761110628983</v>
      </c>
      <c r="I594" s="100"/>
      <c r="J594" s="13">
        <f t="shared" si="73"/>
        <v>4553.9999999999991</v>
      </c>
      <c r="K594" s="13">
        <f t="shared" si="74"/>
        <v>4895.7529015663222</v>
      </c>
      <c r="L594" s="13">
        <f t="shared" si="75"/>
        <v>5250.8476111062892</v>
      </c>
    </row>
    <row r="595" spans="1:12" x14ac:dyDescent="0.2">
      <c r="A595" s="59">
        <v>86</v>
      </c>
      <c r="B595" s="24">
        <v>590</v>
      </c>
      <c r="C595" s="13">
        <f t="shared" si="68"/>
        <v>4032</v>
      </c>
      <c r="D595" s="13">
        <f t="shared" si="69"/>
        <v>4416</v>
      </c>
      <c r="E595" s="13">
        <f t="shared" si="70"/>
        <v>4800</v>
      </c>
      <c r="F595" s="13">
        <f t="shared" si="71"/>
        <v>720.00000000000011</v>
      </c>
      <c r="G595" s="1">
        <f t="shared" si="71"/>
        <v>692.61172337355458</v>
      </c>
      <c r="H595" s="100">
        <f t="shared" si="72"/>
        <v>679.14533332830263</v>
      </c>
      <c r="I595" s="100"/>
      <c r="J595" s="13">
        <f t="shared" si="73"/>
        <v>4752</v>
      </c>
      <c r="K595" s="13">
        <f t="shared" si="74"/>
        <v>5108.6117233735549</v>
      </c>
      <c r="L595" s="13">
        <f t="shared" si="75"/>
        <v>5479.1453333283025</v>
      </c>
    </row>
    <row r="596" spans="1:12" x14ac:dyDescent="0.2">
      <c r="A596" s="59">
        <v>87</v>
      </c>
      <c r="B596" s="24">
        <v>591</v>
      </c>
      <c r="C596" s="13">
        <f t="shared" si="68"/>
        <v>3905.9999999999995</v>
      </c>
      <c r="D596" s="13">
        <f t="shared" si="69"/>
        <v>4278</v>
      </c>
      <c r="E596" s="13">
        <f t="shared" si="70"/>
        <v>4649.9999999999991</v>
      </c>
      <c r="F596" s="13">
        <f t="shared" si="71"/>
        <v>697.5</v>
      </c>
      <c r="G596" s="1">
        <f t="shared" si="71"/>
        <v>670.96760701813082</v>
      </c>
      <c r="H596" s="100">
        <f t="shared" si="72"/>
        <v>657.92204166179317</v>
      </c>
      <c r="I596" s="100"/>
      <c r="J596" s="13">
        <f t="shared" si="73"/>
        <v>4603.5</v>
      </c>
      <c r="K596" s="13">
        <f t="shared" si="74"/>
        <v>4948.9676070181304</v>
      </c>
      <c r="L596" s="13">
        <f t="shared" si="75"/>
        <v>5307.9220416617918</v>
      </c>
    </row>
    <row r="597" spans="1:12" x14ac:dyDescent="0.2">
      <c r="A597" s="59">
        <v>88</v>
      </c>
      <c r="B597" s="24">
        <v>592</v>
      </c>
      <c r="C597" s="13">
        <f t="shared" si="68"/>
        <v>4200</v>
      </c>
      <c r="D597" s="13">
        <f t="shared" si="69"/>
        <v>4600.0000000000009</v>
      </c>
      <c r="E597" s="13">
        <f t="shared" si="70"/>
        <v>5000</v>
      </c>
      <c r="F597" s="13">
        <f t="shared" si="71"/>
        <v>750.00000000000011</v>
      </c>
      <c r="G597" s="1">
        <f t="shared" si="71"/>
        <v>721.47054518078596</v>
      </c>
      <c r="H597" s="100">
        <f t="shared" si="72"/>
        <v>707.44305555031531</v>
      </c>
      <c r="I597" s="100"/>
      <c r="J597" s="13">
        <f t="shared" si="73"/>
        <v>4950</v>
      </c>
      <c r="K597" s="13">
        <f t="shared" si="74"/>
        <v>5321.4705451807868</v>
      </c>
      <c r="L597" s="13">
        <f t="shared" si="75"/>
        <v>5707.443055550315</v>
      </c>
    </row>
    <row r="598" spans="1:12" x14ac:dyDescent="0.2">
      <c r="A598" s="59">
        <v>89</v>
      </c>
      <c r="B598" s="24">
        <v>593</v>
      </c>
      <c r="C598" s="13">
        <f t="shared" si="68"/>
        <v>4494</v>
      </c>
      <c r="D598" s="13">
        <f t="shared" si="69"/>
        <v>4922</v>
      </c>
      <c r="E598" s="13">
        <f t="shared" si="70"/>
        <v>5350</v>
      </c>
      <c r="F598" s="13">
        <f t="shared" si="71"/>
        <v>802.5</v>
      </c>
      <c r="G598" s="1">
        <f t="shared" si="71"/>
        <v>771.97348334344099</v>
      </c>
      <c r="H598" s="100">
        <f t="shared" si="72"/>
        <v>756.96406943883733</v>
      </c>
      <c r="I598" s="100"/>
      <c r="J598" s="13">
        <f t="shared" si="73"/>
        <v>5296.5</v>
      </c>
      <c r="K598" s="13">
        <f t="shared" si="74"/>
        <v>5693.9734833434413</v>
      </c>
      <c r="L598" s="13">
        <f t="shared" si="75"/>
        <v>6106.9640694388372</v>
      </c>
    </row>
    <row r="599" spans="1:12" x14ac:dyDescent="0.2">
      <c r="A599" s="59">
        <v>90</v>
      </c>
      <c r="B599" s="24">
        <v>594</v>
      </c>
      <c r="C599" s="13">
        <f t="shared" si="68"/>
        <v>4787.9999999999991</v>
      </c>
      <c r="D599" s="13">
        <f t="shared" si="69"/>
        <v>5244</v>
      </c>
      <c r="E599" s="13">
        <f t="shared" si="70"/>
        <v>5699.9999999999991</v>
      </c>
      <c r="F599" s="13">
        <f t="shared" si="71"/>
        <v>855</v>
      </c>
      <c r="G599" s="1">
        <f t="shared" si="71"/>
        <v>822.4764215060959</v>
      </c>
      <c r="H599" s="100">
        <f t="shared" si="72"/>
        <v>806.48508332735935</v>
      </c>
      <c r="I599" s="100"/>
      <c r="J599" s="13">
        <f t="shared" si="73"/>
        <v>5642.9999999999991</v>
      </c>
      <c r="K599" s="13">
        <f t="shared" si="74"/>
        <v>6066.4764215060959</v>
      </c>
      <c r="L599" s="13">
        <f t="shared" si="75"/>
        <v>6506.4850833273586</v>
      </c>
    </row>
    <row r="600" spans="1:12" x14ac:dyDescent="0.2">
      <c r="A600" s="59">
        <v>91</v>
      </c>
      <c r="B600" s="24">
        <v>595</v>
      </c>
      <c r="C600" s="13">
        <f t="shared" si="68"/>
        <v>4441.5</v>
      </c>
      <c r="D600" s="13">
        <f t="shared" si="69"/>
        <v>4864.5</v>
      </c>
      <c r="E600" s="13">
        <f t="shared" si="70"/>
        <v>5287.5</v>
      </c>
      <c r="F600" s="13">
        <f t="shared" si="71"/>
        <v>793.125</v>
      </c>
      <c r="G600" s="1">
        <f t="shared" si="71"/>
        <v>762.9551015286811</v>
      </c>
      <c r="H600" s="100">
        <f t="shared" si="72"/>
        <v>748.12103124445844</v>
      </c>
      <c r="I600" s="100"/>
      <c r="J600" s="13">
        <f t="shared" si="73"/>
        <v>5234.625</v>
      </c>
      <c r="K600" s="13">
        <f t="shared" si="74"/>
        <v>5627.4551015286816</v>
      </c>
      <c r="L600" s="13">
        <f t="shared" si="75"/>
        <v>6035.6210312444582</v>
      </c>
    </row>
    <row r="601" spans="1:12" x14ac:dyDescent="0.2">
      <c r="A601" s="59">
        <v>92</v>
      </c>
      <c r="B601" s="24">
        <v>596</v>
      </c>
      <c r="C601" s="13">
        <f t="shared" si="68"/>
        <v>4094.9999999999995</v>
      </c>
      <c r="D601" s="13">
        <f t="shared" si="69"/>
        <v>4485</v>
      </c>
      <c r="E601" s="13">
        <f t="shared" si="70"/>
        <v>4875</v>
      </c>
      <c r="F601" s="13">
        <f t="shared" si="71"/>
        <v>731.25</v>
      </c>
      <c r="G601" s="1">
        <f t="shared" si="71"/>
        <v>703.43378155126629</v>
      </c>
      <c r="H601" s="100">
        <f t="shared" si="72"/>
        <v>689.75697916155741</v>
      </c>
      <c r="I601" s="100"/>
      <c r="J601" s="13">
        <f t="shared" si="73"/>
        <v>4826.25</v>
      </c>
      <c r="K601" s="13">
        <f t="shared" si="74"/>
        <v>5188.4337815512663</v>
      </c>
      <c r="L601" s="13">
        <f t="shared" si="75"/>
        <v>5564.756979161557</v>
      </c>
    </row>
    <row r="602" spans="1:12" x14ac:dyDescent="0.2">
      <c r="A602" s="59">
        <v>93</v>
      </c>
      <c r="B602" s="24">
        <v>597</v>
      </c>
      <c r="C602" s="13">
        <f t="shared" si="68"/>
        <v>3748.5</v>
      </c>
      <c r="D602" s="13">
        <f t="shared" si="69"/>
        <v>4105.5</v>
      </c>
      <c r="E602" s="13">
        <f t="shared" si="70"/>
        <v>4462.4999999999991</v>
      </c>
      <c r="F602" s="13">
        <f t="shared" si="71"/>
        <v>669.375</v>
      </c>
      <c r="G602" s="1">
        <f t="shared" si="71"/>
        <v>643.91246157385149</v>
      </c>
      <c r="H602" s="100">
        <f t="shared" si="72"/>
        <v>631.39292707865638</v>
      </c>
      <c r="I602" s="100"/>
      <c r="J602" s="13">
        <f t="shared" si="73"/>
        <v>4417.875</v>
      </c>
      <c r="K602" s="13">
        <f t="shared" si="74"/>
        <v>4749.412461573851</v>
      </c>
      <c r="L602" s="13">
        <f t="shared" si="75"/>
        <v>5093.8929270786557</v>
      </c>
    </row>
    <row r="603" spans="1:12" x14ac:dyDescent="0.2">
      <c r="A603" s="59">
        <v>94</v>
      </c>
      <c r="B603" s="24">
        <v>598</v>
      </c>
      <c r="C603" s="13">
        <f t="shared" si="68"/>
        <v>3402</v>
      </c>
      <c r="D603" s="13">
        <f t="shared" si="69"/>
        <v>3726.0000000000005</v>
      </c>
      <c r="E603" s="13">
        <f t="shared" si="70"/>
        <v>4050</v>
      </c>
      <c r="F603" s="13">
        <f t="shared" si="71"/>
        <v>607.5</v>
      </c>
      <c r="G603" s="1">
        <f t="shared" si="71"/>
        <v>584.39114159643668</v>
      </c>
      <c r="H603" s="100">
        <f t="shared" si="72"/>
        <v>573.02887499575536</v>
      </c>
      <c r="I603" s="100"/>
      <c r="J603" s="13">
        <f t="shared" si="73"/>
        <v>4009.5</v>
      </c>
      <c r="K603" s="13">
        <f t="shared" si="74"/>
        <v>4310.3911415964376</v>
      </c>
      <c r="L603" s="13">
        <f t="shared" si="75"/>
        <v>4623.0288749957554</v>
      </c>
    </row>
    <row r="604" spans="1:12" x14ac:dyDescent="0.2">
      <c r="A604" s="59">
        <v>95</v>
      </c>
      <c r="B604" s="24">
        <v>599</v>
      </c>
      <c r="C604" s="13">
        <f t="shared" si="68"/>
        <v>3055.5000000000005</v>
      </c>
      <c r="D604" s="13">
        <f t="shared" si="69"/>
        <v>3346.5000000000009</v>
      </c>
      <c r="E604" s="13">
        <f t="shared" si="70"/>
        <v>3637.5</v>
      </c>
      <c r="F604" s="13">
        <f t="shared" si="71"/>
        <v>545.62500000000011</v>
      </c>
      <c r="G604" s="1">
        <f t="shared" si="71"/>
        <v>524.86982161902188</v>
      </c>
      <c r="H604" s="100">
        <f t="shared" si="72"/>
        <v>514.66482291285445</v>
      </c>
      <c r="I604" s="100"/>
      <c r="J604" s="13">
        <f t="shared" si="73"/>
        <v>3601.1250000000005</v>
      </c>
      <c r="K604" s="13">
        <f t="shared" si="74"/>
        <v>3871.3698216190228</v>
      </c>
      <c r="L604" s="13">
        <f t="shared" si="75"/>
        <v>4152.1648229128541</v>
      </c>
    </row>
    <row r="605" spans="1:12" x14ac:dyDescent="0.2">
      <c r="A605" s="59">
        <v>96</v>
      </c>
      <c r="B605" s="24">
        <v>600</v>
      </c>
      <c r="C605" s="13">
        <f t="shared" si="68"/>
        <v>2519.9999999999995</v>
      </c>
      <c r="D605" s="13">
        <f t="shared" si="69"/>
        <v>2760</v>
      </c>
      <c r="E605" s="13">
        <f t="shared" si="70"/>
        <v>3000</v>
      </c>
      <c r="F605" s="13">
        <f t="shared" si="71"/>
        <v>449.99999999999994</v>
      </c>
      <c r="G605" s="1">
        <f t="shared" si="71"/>
        <v>432.88232710847154</v>
      </c>
      <c r="H605" s="100">
        <f t="shared" si="72"/>
        <v>424.46583333018918</v>
      </c>
      <c r="I605" s="100"/>
      <c r="J605" s="13">
        <f t="shared" si="73"/>
        <v>2969.9999999999995</v>
      </c>
      <c r="K605" s="13">
        <f t="shared" si="74"/>
        <v>3192.8823271084716</v>
      </c>
      <c r="L605" s="13">
        <f t="shared" si="75"/>
        <v>3424.4658333301891</v>
      </c>
    </row>
    <row r="606" spans="1:12" x14ac:dyDescent="0.2">
      <c r="A606" s="59">
        <v>97</v>
      </c>
      <c r="B606" s="24">
        <v>601</v>
      </c>
      <c r="C606" s="13">
        <f t="shared" si="68"/>
        <v>2142</v>
      </c>
      <c r="D606" s="13">
        <f t="shared" si="69"/>
        <v>2346</v>
      </c>
      <c r="E606" s="13">
        <f t="shared" si="70"/>
        <v>2550</v>
      </c>
      <c r="F606" s="13">
        <f t="shared" si="71"/>
        <v>382.5</v>
      </c>
      <c r="G606" s="1">
        <f t="shared" si="71"/>
        <v>367.94997804220088</v>
      </c>
      <c r="H606" s="100">
        <f t="shared" si="72"/>
        <v>360.79595833066077</v>
      </c>
      <c r="I606" s="100"/>
      <c r="J606" s="13">
        <f t="shared" si="73"/>
        <v>2524.5</v>
      </c>
      <c r="K606" s="13">
        <f t="shared" si="74"/>
        <v>2713.9499780422011</v>
      </c>
      <c r="L606" s="13">
        <f t="shared" si="75"/>
        <v>2910.7959583306606</v>
      </c>
    </row>
    <row r="607" spans="1:12" x14ac:dyDescent="0.2">
      <c r="A607" s="59">
        <v>98</v>
      </c>
      <c r="B607" s="24">
        <v>602</v>
      </c>
      <c r="C607" s="13">
        <f t="shared" si="68"/>
        <v>2016</v>
      </c>
      <c r="D607" s="13">
        <f t="shared" si="69"/>
        <v>2208</v>
      </c>
      <c r="E607" s="13">
        <f t="shared" si="70"/>
        <v>2400</v>
      </c>
      <c r="F607" s="13">
        <f t="shared" si="71"/>
        <v>360.00000000000006</v>
      </c>
      <c r="G607" s="1">
        <f t="shared" si="71"/>
        <v>346.30586168677729</v>
      </c>
      <c r="H607" s="100">
        <f t="shared" si="72"/>
        <v>339.57266666415131</v>
      </c>
      <c r="I607" s="100"/>
      <c r="J607" s="13">
        <f t="shared" si="73"/>
        <v>2376</v>
      </c>
      <c r="K607" s="13">
        <f t="shared" si="74"/>
        <v>2554.3058616867775</v>
      </c>
      <c r="L607" s="13">
        <f t="shared" si="75"/>
        <v>2739.5726666641513</v>
      </c>
    </row>
    <row r="608" spans="1:12" x14ac:dyDescent="0.2">
      <c r="A608" s="59">
        <v>99</v>
      </c>
      <c r="B608" s="24">
        <v>603</v>
      </c>
      <c r="C608" s="13">
        <f t="shared" si="68"/>
        <v>2142</v>
      </c>
      <c r="D608" s="13">
        <f t="shared" si="69"/>
        <v>2346</v>
      </c>
      <c r="E608" s="13">
        <f t="shared" si="70"/>
        <v>2550</v>
      </c>
      <c r="F608" s="13">
        <f t="shared" si="71"/>
        <v>382.5</v>
      </c>
      <c r="G608" s="1">
        <f t="shared" si="71"/>
        <v>367.94997804220088</v>
      </c>
      <c r="H608" s="100">
        <f t="shared" si="72"/>
        <v>360.79595833066077</v>
      </c>
      <c r="I608" s="100"/>
      <c r="J608" s="13">
        <f t="shared" si="73"/>
        <v>2524.5</v>
      </c>
      <c r="K608" s="13">
        <f t="shared" si="74"/>
        <v>2713.9499780422011</v>
      </c>
      <c r="L608" s="13">
        <f t="shared" si="75"/>
        <v>2910.7959583306606</v>
      </c>
    </row>
    <row r="609" spans="1:12" x14ac:dyDescent="0.2">
      <c r="A609" s="59">
        <v>100</v>
      </c>
      <c r="B609" s="24">
        <v>604</v>
      </c>
      <c r="C609" s="13">
        <f t="shared" si="68"/>
        <v>2268</v>
      </c>
      <c r="D609" s="13">
        <f t="shared" si="69"/>
        <v>2484</v>
      </c>
      <c r="E609" s="13">
        <f t="shared" si="70"/>
        <v>2700</v>
      </c>
      <c r="F609" s="13">
        <f t="shared" si="71"/>
        <v>404.99999999999994</v>
      </c>
      <c r="G609" s="1">
        <f t="shared" si="71"/>
        <v>389.59409439762436</v>
      </c>
      <c r="H609" s="100">
        <f t="shared" si="72"/>
        <v>382.01924999717028</v>
      </c>
      <c r="I609" s="100"/>
      <c r="J609" s="13">
        <f t="shared" si="73"/>
        <v>2673</v>
      </c>
      <c r="K609" s="13">
        <f t="shared" si="74"/>
        <v>2873.5940943976243</v>
      </c>
      <c r="L609" s="13">
        <f t="shared" si="75"/>
        <v>3082.0192499971704</v>
      </c>
    </row>
    <row r="610" spans="1:12" x14ac:dyDescent="0.2">
      <c r="A610" s="59">
        <v>101</v>
      </c>
      <c r="B610" s="24">
        <v>605</v>
      </c>
      <c r="C610" s="13">
        <f t="shared" si="68"/>
        <v>2497.090909090909</v>
      </c>
      <c r="D610" s="13">
        <f t="shared" si="69"/>
        <v>2734.909090909091</v>
      </c>
      <c r="E610" s="13">
        <f t="shared" si="70"/>
        <v>2972.7272727272725</v>
      </c>
      <c r="F610" s="13">
        <f t="shared" si="71"/>
        <v>445.90909090909088</v>
      </c>
      <c r="G610" s="1">
        <f t="shared" si="71"/>
        <v>428.94703322566727</v>
      </c>
      <c r="H610" s="100">
        <f t="shared" si="72"/>
        <v>420.60705302718742</v>
      </c>
      <c r="I610" s="100"/>
      <c r="J610" s="13">
        <f t="shared" si="73"/>
        <v>2943</v>
      </c>
      <c r="K610" s="13">
        <f t="shared" si="74"/>
        <v>3163.8561241347584</v>
      </c>
      <c r="L610" s="13">
        <f t="shared" si="75"/>
        <v>3393.3343257544598</v>
      </c>
    </row>
    <row r="611" spans="1:12" x14ac:dyDescent="0.2">
      <c r="A611" s="59">
        <v>102</v>
      </c>
      <c r="B611" s="24">
        <v>606</v>
      </c>
      <c r="C611" s="13">
        <f t="shared" si="68"/>
        <v>2657.454545454545</v>
      </c>
      <c r="D611" s="13">
        <f t="shared" si="69"/>
        <v>2910.5454545454545</v>
      </c>
      <c r="E611" s="13">
        <f t="shared" si="70"/>
        <v>3163.6363636363631</v>
      </c>
      <c r="F611" s="13">
        <f t="shared" si="71"/>
        <v>474.5454545454545</v>
      </c>
      <c r="G611" s="1">
        <f t="shared" si="71"/>
        <v>456.49409040529724</v>
      </c>
      <c r="H611" s="100">
        <f t="shared" si="72"/>
        <v>447.61851514819944</v>
      </c>
      <c r="I611" s="100"/>
      <c r="J611" s="13">
        <f t="shared" si="73"/>
        <v>3131.9999999999995</v>
      </c>
      <c r="K611" s="13">
        <f t="shared" si="74"/>
        <v>3367.0395449507519</v>
      </c>
      <c r="L611" s="13">
        <f t="shared" si="75"/>
        <v>3611.2548787845626</v>
      </c>
    </row>
    <row r="612" spans="1:12" x14ac:dyDescent="0.2">
      <c r="A612" s="59">
        <v>103</v>
      </c>
      <c r="B612" s="24">
        <v>607</v>
      </c>
      <c r="C612" s="13">
        <f t="shared" si="68"/>
        <v>2817.818181818182</v>
      </c>
      <c r="D612" s="13">
        <f t="shared" si="69"/>
        <v>3086.181818181818</v>
      </c>
      <c r="E612" s="13">
        <f t="shared" si="70"/>
        <v>3354.5454545454545</v>
      </c>
      <c r="F612" s="13">
        <f t="shared" si="71"/>
        <v>503.18181818181819</v>
      </c>
      <c r="G612" s="1">
        <f t="shared" si="71"/>
        <v>484.04114758492727</v>
      </c>
      <c r="H612" s="100">
        <f t="shared" si="72"/>
        <v>474.62997726921151</v>
      </c>
      <c r="I612" s="100"/>
      <c r="J612" s="13">
        <f t="shared" si="73"/>
        <v>3321</v>
      </c>
      <c r="K612" s="13">
        <f t="shared" si="74"/>
        <v>3570.2229657667453</v>
      </c>
      <c r="L612" s="13">
        <f t="shared" si="75"/>
        <v>3829.1754318146659</v>
      </c>
    </row>
    <row r="613" spans="1:12" x14ac:dyDescent="0.2">
      <c r="A613" s="59">
        <v>104</v>
      </c>
      <c r="B613" s="24">
        <v>608</v>
      </c>
      <c r="C613" s="13">
        <f t="shared" si="68"/>
        <v>2978.181818181818</v>
      </c>
      <c r="D613" s="13">
        <f t="shared" si="69"/>
        <v>3261.818181818182</v>
      </c>
      <c r="E613" s="13">
        <f t="shared" si="70"/>
        <v>3545.4545454545455</v>
      </c>
      <c r="F613" s="13">
        <f t="shared" si="71"/>
        <v>531.81818181818187</v>
      </c>
      <c r="G613" s="1">
        <f t="shared" si="71"/>
        <v>511.58820476455736</v>
      </c>
      <c r="H613" s="100">
        <f t="shared" si="72"/>
        <v>501.64143939022352</v>
      </c>
      <c r="I613" s="100"/>
      <c r="J613" s="13">
        <f t="shared" si="73"/>
        <v>3510</v>
      </c>
      <c r="K613" s="13">
        <f t="shared" si="74"/>
        <v>3773.4063865827393</v>
      </c>
      <c r="L613" s="13">
        <f t="shared" si="75"/>
        <v>4047.0959848447692</v>
      </c>
    </row>
    <row r="614" spans="1:12" x14ac:dyDescent="0.2">
      <c r="A614" s="59">
        <v>105</v>
      </c>
      <c r="B614" s="24">
        <v>609</v>
      </c>
      <c r="C614" s="13">
        <f t="shared" si="68"/>
        <v>3138.5454545454545</v>
      </c>
      <c r="D614" s="13">
        <f t="shared" si="69"/>
        <v>3437.454545454546</v>
      </c>
      <c r="E614" s="13">
        <f t="shared" si="70"/>
        <v>3736.3636363636365</v>
      </c>
      <c r="F614" s="13">
        <f t="shared" si="71"/>
        <v>560.45454545454538</v>
      </c>
      <c r="G614" s="1">
        <f t="shared" si="71"/>
        <v>539.13526194418739</v>
      </c>
      <c r="H614" s="100">
        <f t="shared" si="72"/>
        <v>528.65290151123554</v>
      </c>
      <c r="I614" s="100"/>
      <c r="J614" s="13">
        <f t="shared" si="73"/>
        <v>3699</v>
      </c>
      <c r="K614" s="13">
        <f t="shared" si="74"/>
        <v>3976.5898073987332</v>
      </c>
      <c r="L614" s="13">
        <f t="shared" si="75"/>
        <v>4265.0165378748716</v>
      </c>
    </row>
    <row r="615" spans="1:12" x14ac:dyDescent="0.2">
      <c r="A615" s="59">
        <v>106</v>
      </c>
      <c r="B615" s="24">
        <v>610</v>
      </c>
      <c r="C615" s="13">
        <f t="shared" si="68"/>
        <v>3298.9090909090905</v>
      </c>
      <c r="D615" s="13">
        <f t="shared" si="69"/>
        <v>3613.090909090909</v>
      </c>
      <c r="E615" s="13">
        <f t="shared" si="70"/>
        <v>3927.272727272727</v>
      </c>
      <c r="F615" s="13">
        <f t="shared" si="71"/>
        <v>589.09090909090912</v>
      </c>
      <c r="G615" s="1">
        <f t="shared" si="71"/>
        <v>566.68231912381725</v>
      </c>
      <c r="H615" s="100">
        <f t="shared" si="72"/>
        <v>555.66436363224773</v>
      </c>
      <c r="I615" s="100"/>
      <c r="J615" s="13">
        <f t="shared" si="73"/>
        <v>3887.9999999999995</v>
      </c>
      <c r="K615" s="13">
        <f t="shared" si="74"/>
        <v>4179.7732282147263</v>
      </c>
      <c r="L615" s="13">
        <f t="shared" si="75"/>
        <v>4482.9370909049749</v>
      </c>
    </row>
    <row r="616" spans="1:12" x14ac:dyDescent="0.2">
      <c r="A616" s="59">
        <v>107</v>
      </c>
      <c r="B616" s="24">
        <v>611</v>
      </c>
      <c r="C616" s="13">
        <f t="shared" si="68"/>
        <v>3459.272727272727</v>
      </c>
      <c r="D616" s="13">
        <f t="shared" si="69"/>
        <v>3788.7272727272725</v>
      </c>
      <c r="E616" s="13">
        <f t="shared" si="70"/>
        <v>4118.181818181818</v>
      </c>
      <c r="F616" s="13">
        <f t="shared" si="71"/>
        <v>617.72727272727263</v>
      </c>
      <c r="G616" s="1">
        <f t="shared" si="71"/>
        <v>594.22937630344734</v>
      </c>
      <c r="H616" s="100">
        <f t="shared" si="72"/>
        <v>582.67582575325969</v>
      </c>
      <c r="I616" s="100"/>
      <c r="J616" s="13">
        <f t="shared" si="73"/>
        <v>4076.9999999999995</v>
      </c>
      <c r="K616" s="13">
        <f t="shared" si="74"/>
        <v>4382.9566490307197</v>
      </c>
      <c r="L616" s="13">
        <f t="shared" si="75"/>
        <v>4700.8576439350782</v>
      </c>
    </row>
    <row r="617" spans="1:12" x14ac:dyDescent="0.2">
      <c r="A617" s="59">
        <v>108</v>
      </c>
      <c r="B617" s="24">
        <v>612</v>
      </c>
      <c r="C617" s="13">
        <f t="shared" si="68"/>
        <v>3619.636363636364</v>
      </c>
      <c r="D617" s="13">
        <f t="shared" si="69"/>
        <v>3964.3636363636369</v>
      </c>
      <c r="E617" s="13">
        <f t="shared" si="70"/>
        <v>4309.0909090909099</v>
      </c>
      <c r="F617" s="13">
        <f t="shared" si="71"/>
        <v>646.36363636363649</v>
      </c>
      <c r="G617" s="1">
        <f t="shared" si="71"/>
        <v>621.77643348307743</v>
      </c>
      <c r="H617" s="100">
        <f t="shared" si="72"/>
        <v>609.68728787427176</v>
      </c>
      <c r="I617" s="100"/>
      <c r="J617" s="13">
        <f t="shared" si="73"/>
        <v>4266</v>
      </c>
      <c r="K617" s="13">
        <f t="shared" si="74"/>
        <v>4586.1400698467141</v>
      </c>
      <c r="L617" s="13">
        <f t="shared" si="75"/>
        <v>4918.7781969651815</v>
      </c>
    </row>
    <row r="618" spans="1:12" x14ac:dyDescent="0.2">
      <c r="A618" s="59">
        <v>109</v>
      </c>
      <c r="B618" s="24">
        <v>613</v>
      </c>
      <c r="C618" s="13">
        <f t="shared" si="68"/>
        <v>3780.0000000000005</v>
      </c>
      <c r="D618" s="13">
        <f t="shared" si="69"/>
        <v>4140.0000000000009</v>
      </c>
      <c r="E618" s="13">
        <f t="shared" si="70"/>
        <v>4500</v>
      </c>
      <c r="F618" s="13">
        <f t="shared" si="71"/>
        <v>675</v>
      </c>
      <c r="G618" s="1">
        <f t="shared" si="71"/>
        <v>649.3234906627074</v>
      </c>
      <c r="H618" s="100">
        <f t="shared" si="72"/>
        <v>636.69874999528372</v>
      </c>
      <c r="I618" s="100"/>
      <c r="J618" s="13">
        <f t="shared" si="73"/>
        <v>4455</v>
      </c>
      <c r="K618" s="13">
        <f t="shared" si="74"/>
        <v>4789.3234906627085</v>
      </c>
      <c r="L618" s="13">
        <f t="shared" si="75"/>
        <v>5136.6987499952838</v>
      </c>
    </row>
    <row r="619" spans="1:12" x14ac:dyDescent="0.2">
      <c r="A619" s="59">
        <v>110</v>
      </c>
      <c r="B619" s="24">
        <v>614</v>
      </c>
      <c r="C619" s="13">
        <f t="shared" si="68"/>
        <v>3708</v>
      </c>
      <c r="D619" s="13">
        <f t="shared" si="69"/>
        <v>4061.1428571428573</v>
      </c>
      <c r="E619" s="13">
        <f t="shared" si="70"/>
        <v>4414.2857142857147</v>
      </c>
      <c r="F619" s="13">
        <f t="shared" si="71"/>
        <v>662.14285714285722</v>
      </c>
      <c r="G619" s="1">
        <f t="shared" si="71"/>
        <v>636.9554241738939</v>
      </c>
      <c r="H619" s="100">
        <f t="shared" si="72"/>
        <v>624.57115475727846</v>
      </c>
      <c r="I619" s="100"/>
      <c r="J619" s="13">
        <f t="shared" si="73"/>
        <v>4370.1428571428569</v>
      </c>
      <c r="K619" s="13">
        <f t="shared" si="74"/>
        <v>4698.0982813167511</v>
      </c>
      <c r="L619" s="13">
        <f t="shared" si="75"/>
        <v>5038.8568690429929</v>
      </c>
    </row>
    <row r="620" spans="1:12" x14ac:dyDescent="0.2">
      <c r="A620" s="59">
        <v>111</v>
      </c>
      <c r="B620" s="24">
        <v>615</v>
      </c>
      <c r="C620" s="13">
        <f t="shared" si="68"/>
        <v>3636.0000000000005</v>
      </c>
      <c r="D620" s="13">
        <f t="shared" si="69"/>
        <v>3982.2857142857151</v>
      </c>
      <c r="E620" s="13">
        <f t="shared" si="70"/>
        <v>4328.5714285714294</v>
      </c>
      <c r="F620" s="13">
        <f t="shared" si="71"/>
        <v>649.28571428571445</v>
      </c>
      <c r="G620" s="1">
        <f t="shared" si="71"/>
        <v>624.58735768508052</v>
      </c>
      <c r="H620" s="100">
        <f t="shared" si="72"/>
        <v>612.44355951927298</v>
      </c>
      <c r="I620" s="100"/>
      <c r="J620" s="13">
        <f t="shared" si="73"/>
        <v>4285.2857142857147</v>
      </c>
      <c r="K620" s="13">
        <f t="shared" si="74"/>
        <v>4606.8730719707955</v>
      </c>
      <c r="L620" s="13">
        <f t="shared" si="75"/>
        <v>4941.014988090702</v>
      </c>
    </row>
    <row r="621" spans="1:12" x14ac:dyDescent="0.2">
      <c r="A621" s="59">
        <v>112</v>
      </c>
      <c r="B621" s="24">
        <v>616</v>
      </c>
      <c r="C621" s="13">
        <f t="shared" si="68"/>
        <v>3564</v>
      </c>
      <c r="D621" s="13">
        <f t="shared" si="69"/>
        <v>3903.428571428572</v>
      </c>
      <c r="E621" s="13">
        <f t="shared" si="70"/>
        <v>4242.8571428571431</v>
      </c>
      <c r="F621" s="13">
        <f t="shared" si="71"/>
        <v>636.42857142857144</v>
      </c>
      <c r="G621" s="1">
        <f t="shared" si="71"/>
        <v>612.21929119626702</v>
      </c>
      <c r="H621" s="100">
        <f t="shared" si="72"/>
        <v>600.3159642812675</v>
      </c>
      <c r="I621" s="100"/>
      <c r="J621" s="13">
        <f t="shared" si="73"/>
        <v>4200.4285714285716</v>
      </c>
      <c r="K621" s="13">
        <f t="shared" si="74"/>
        <v>4515.647862624839</v>
      </c>
      <c r="L621" s="13">
        <f t="shared" si="75"/>
        <v>4843.1731071384111</v>
      </c>
    </row>
    <row r="622" spans="1:12" x14ac:dyDescent="0.2">
      <c r="A622" s="59">
        <v>113</v>
      </c>
      <c r="B622" s="24">
        <v>617</v>
      </c>
      <c r="C622" s="13">
        <f t="shared" si="68"/>
        <v>3491.9999999999995</v>
      </c>
      <c r="D622" s="13">
        <f t="shared" si="69"/>
        <v>3824.5714285714289</v>
      </c>
      <c r="E622" s="13">
        <f t="shared" si="70"/>
        <v>4157.1428571428569</v>
      </c>
      <c r="F622" s="13">
        <f t="shared" si="71"/>
        <v>623.57142857142856</v>
      </c>
      <c r="G622" s="1">
        <f t="shared" si="71"/>
        <v>599.85122470745341</v>
      </c>
      <c r="H622" s="100">
        <f t="shared" si="72"/>
        <v>588.18836904326213</v>
      </c>
      <c r="I622" s="100"/>
      <c r="J622" s="13">
        <f t="shared" si="73"/>
        <v>4115.5714285714284</v>
      </c>
      <c r="K622" s="13">
        <f t="shared" si="74"/>
        <v>4424.4226532788825</v>
      </c>
      <c r="L622" s="13">
        <f t="shared" si="75"/>
        <v>4745.3312261861192</v>
      </c>
    </row>
    <row r="623" spans="1:12" x14ac:dyDescent="0.2">
      <c r="A623" s="59">
        <v>114</v>
      </c>
      <c r="B623" s="24">
        <v>618</v>
      </c>
      <c r="C623" s="13">
        <f t="shared" si="68"/>
        <v>3420</v>
      </c>
      <c r="D623" s="13">
        <f t="shared" si="69"/>
        <v>3745.7142857142858</v>
      </c>
      <c r="E623" s="13">
        <f t="shared" si="70"/>
        <v>4071.4285714285711</v>
      </c>
      <c r="F623" s="13">
        <f t="shared" si="71"/>
        <v>610.71428571428578</v>
      </c>
      <c r="G623" s="1">
        <f t="shared" si="71"/>
        <v>587.48315821864003</v>
      </c>
      <c r="H623" s="100">
        <f t="shared" si="72"/>
        <v>576.06077380525664</v>
      </c>
      <c r="I623" s="100"/>
      <c r="J623" s="13">
        <f t="shared" si="73"/>
        <v>4030.7142857142858</v>
      </c>
      <c r="K623" s="13">
        <f t="shared" si="74"/>
        <v>4333.197443932926</v>
      </c>
      <c r="L623" s="13">
        <f t="shared" si="75"/>
        <v>4647.4893452338274</v>
      </c>
    </row>
    <row r="624" spans="1:12" x14ac:dyDescent="0.2">
      <c r="A624" s="59">
        <v>115</v>
      </c>
      <c r="B624" s="24">
        <v>619</v>
      </c>
      <c r="C624" s="13">
        <f t="shared" si="68"/>
        <v>3348.0000000000005</v>
      </c>
      <c r="D624" s="13">
        <f t="shared" si="69"/>
        <v>3666.8571428571431</v>
      </c>
      <c r="E624" s="13">
        <f t="shared" si="70"/>
        <v>3985.7142857142862</v>
      </c>
      <c r="F624" s="13">
        <f t="shared" si="71"/>
        <v>597.857142857143</v>
      </c>
      <c r="G624" s="1">
        <f t="shared" si="71"/>
        <v>575.11509172982653</v>
      </c>
      <c r="H624" s="100">
        <f t="shared" si="72"/>
        <v>563.9331785672515</v>
      </c>
      <c r="I624" s="100"/>
      <c r="J624" s="13">
        <f t="shared" si="73"/>
        <v>3945.8571428571436</v>
      </c>
      <c r="K624" s="13">
        <f t="shared" si="74"/>
        <v>4241.9722345869695</v>
      </c>
      <c r="L624" s="13">
        <f t="shared" si="75"/>
        <v>4549.6474642815374</v>
      </c>
    </row>
    <row r="625" spans="1:12" x14ac:dyDescent="0.2">
      <c r="A625" s="59">
        <v>116</v>
      </c>
      <c r="B625" s="24">
        <v>620</v>
      </c>
      <c r="C625" s="13">
        <f t="shared" si="68"/>
        <v>3276</v>
      </c>
      <c r="D625" s="13">
        <f t="shared" si="69"/>
        <v>3588</v>
      </c>
      <c r="E625" s="13">
        <f t="shared" si="70"/>
        <v>3900</v>
      </c>
      <c r="F625" s="13">
        <f t="shared" si="71"/>
        <v>585</v>
      </c>
      <c r="G625" s="1">
        <f t="shared" si="71"/>
        <v>562.74702524101303</v>
      </c>
      <c r="H625" s="100">
        <f t="shared" si="72"/>
        <v>551.80558332924591</v>
      </c>
      <c r="I625" s="100"/>
      <c r="J625" s="13">
        <f t="shared" si="73"/>
        <v>3861</v>
      </c>
      <c r="K625" s="13">
        <f t="shared" si="74"/>
        <v>4150.747025241013</v>
      </c>
      <c r="L625" s="13">
        <f t="shared" si="75"/>
        <v>4451.8055833292456</v>
      </c>
    </row>
    <row r="626" spans="1:12" x14ac:dyDescent="0.2">
      <c r="A626" s="59">
        <v>117</v>
      </c>
      <c r="B626" s="24">
        <v>621</v>
      </c>
      <c r="C626" s="13">
        <f t="shared" si="68"/>
        <v>3527.9999999999995</v>
      </c>
      <c r="D626" s="13">
        <f t="shared" si="69"/>
        <v>3864</v>
      </c>
      <c r="E626" s="13">
        <f t="shared" si="70"/>
        <v>4199.9999999999991</v>
      </c>
      <c r="F626" s="13">
        <f t="shared" si="71"/>
        <v>630</v>
      </c>
      <c r="G626" s="1">
        <f t="shared" si="71"/>
        <v>606.03525795186022</v>
      </c>
      <c r="H626" s="100">
        <f t="shared" si="72"/>
        <v>594.25216666226481</v>
      </c>
      <c r="I626" s="100"/>
      <c r="J626" s="13">
        <f t="shared" si="73"/>
        <v>4158</v>
      </c>
      <c r="K626" s="13">
        <f t="shared" si="74"/>
        <v>4470.0352579518603</v>
      </c>
      <c r="L626" s="13">
        <f t="shared" si="75"/>
        <v>4794.2521666622642</v>
      </c>
    </row>
    <row r="627" spans="1:12" x14ac:dyDescent="0.2">
      <c r="A627" s="59">
        <v>118</v>
      </c>
      <c r="B627" s="24">
        <v>622</v>
      </c>
      <c r="C627" s="13">
        <f t="shared" si="68"/>
        <v>3149.9999999999995</v>
      </c>
      <c r="D627" s="13">
        <f t="shared" si="69"/>
        <v>3449.9999999999995</v>
      </c>
      <c r="E627" s="13">
        <f t="shared" si="70"/>
        <v>3749.9999999999995</v>
      </c>
      <c r="F627" s="13">
        <f t="shared" si="71"/>
        <v>562.49999999999989</v>
      </c>
      <c r="G627" s="1">
        <f t="shared" si="71"/>
        <v>541.10290888558939</v>
      </c>
      <c r="H627" s="100">
        <f t="shared" si="72"/>
        <v>530.58229166273645</v>
      </c>
      <c r="I627" s="100"/>
      <c r="J627" s="13">
        <f t="shared" si="73"/>
        <v>3712.4999999999995</v>
      </c>
      <c r="K627" s="13">
        <f t="shared" si="74"/>
        <v>3991.1029088855889</v>
      </c>
      <c r="L627" s="13">
        <f t="shared" si="75"/>
        <v>4280.5822916627358</v>
      </c>
    </row>
    <row r="628" spans="1:12" x14ac:dyDescent="0.2">
      <c r="A628" s="59">
        <v>119</v>
      </c>
      <c r="B628" s="24">
        <v>623</v>
      </c>
      <c r="C628" s="13">
        <f t="shared" si="68"/>
        <v>2772</v>
      </c>
      <c r="D628" s="13">
        <f t="shared" si="69"/>
        <v>3036</v>
      </c>
      <c r="E628" s="13">
        <f t="shared" si="70"/>
        <v>3300</v>
      </c>
      <c r="F628" s="13">
        <f t="shared" si="71"/>
        <v>495</v>
      </c>
      <c r="G628" s="1">
        <f t="shared" si="71"/>
        <v>476.17055981931873</v>
      </c>
      <c r="H628" s="100">
        <f t="shared" si="72"/>
        <v>466.91241666320803</v>
      </c>
      <c r="I628" s="100"/>
      <c r="J628" s="13">
        <f t="shared" si="73"/>
        <v>3267</v>
      </c>
      <c r="K628" s="13">
        <f t="shared" si="74"/>
        <v>3512.1705598193189</v>
      </c>
      <c r="L628" s="13">
        <f t="shared" si="75"/>
        <v>3766.9124166632082</v>
      </c>
    </row>
    <row r="629" spans="1:12" x14ac:dyDescent="0.2">
      <c r="A629" s="59">
        <v>120</v>
      </c>
      <c r="B629" s="24">
        <v>624</v>
      </c>
      <c r="C629" s="13">
        <f t="shared" si="68"/>
        <v>2393.9999999999995</v>
      </c>
      <c r="D629" s="13">
        <f t="shared" si="69"/>
        <v>2622</v>
      </c>
      <c r="E629" s="13">
        <f t="shared" si="70"/>
        <v>2850</v>
      </c>
      <c r="F629" s="13">
        <f t="shared" si="71"/>
        <v>427.5</v>
      </c>
      <c r="G629" s="1">
        <f t="shared" si="71"/>
        <v>411.23821075304795</v>
      </c>
      <c r="H629" s="100">
        <f t="shared" si="72"/>
        <v>403.24254166367973</v>
      </c>
      <c r="I629" s="100"/>
      <c r="J629" s="13">
        <f t="shared" si="73"/>
        <v>2821.4999999999995</v>
      </c>
      <c r="K629" s="13">
        <f t="shared" si="74"/>
        <v>3033.238210753048</v>
      </c>
      <c r="L629" s="13">
        <f t="shared" si="75"/>
        <v>3253.2425416636797</v>
      </c>
    </row>
    <row r="630" spans="1:12" x14ac:dyDescent="0.2">
      <c r="A630" s="59">
        <v>121</v>
      </c>
      <c r="B630" s="24">
        <v>625</v>
      </c>
      <c r="C630" s="13">
        <f t="shared" si="68"/>
        <v>2016</v>
      </c>
      <c r="D630" s="13">
        <f t="shared" si="69"/>
        <v>2208</v>
      </c>
      <c r="E630" s="13">
        <f t="shared" si="70"/>
        <v>2400</v>
      </c>
      <c r="F630" s="13">
        <f t="shared" si="71"/>
        <v>360.00000000000006</v>
      </c>
      <c r="G630" s="1">
        <f t="shared" si="71"/>
        <v>346.30586168677729</v>
      </c>
      <c r="H630" s="100">
        <f t="shared" si="72"/>
        <v>339.57266666415131</v>
      </c>
      <c r="I630" s="100"/>
      <c r="J630" s="13">
        <f t="shared" si="73"/>
        <v>2376</v>
      </c>
      <c r="K630" s="13">
        <f t="shared" si="74"/>
        <v>2554.3058616867775</v>
      </c>
      <c r="L630" s="13">
        <f t="shared" si="75"/>
        <v>2739.5726666641513</v>
      </c>
    </row>
    <row r="631" spans="1:12" x14ac:dyDescent="0.2">
      <c r="A631" s="59">
        <v>122</v>
      </c>
      <c r="B631" s="24">
        <v>626</v>
      </c>
      <c r="C631" s="13">
        <f t="shared" si="68"/>
        <v>2016</v>
      </c>
      <c r="D631" s="13">
        <f t="shared" si="69"/>
        <v>2208</v>
      </c>
      <c r="E631" s="13">
        <f t="shared" si="70"/>
        <v>2400</v>
      </c>
      <c r="F631" s="13">
        <f t="shared" si="71"/>
        <v>360.00000000000006</v>
      </c>
      <c r="G631" s="1">
        <f t="shared" si="71"/>
        <v>346.30586168677729</v>
      </c>
      <c r="H631" s="100">
        <f t="shared" si="72"/>
        <v>339.57266666415131</v>
      </c>
      <c r="I631" s="100"/>
      <c r="J631" s="13">
        <f t="shared" si="73"/>
        <v>2376</v>
      </c>
      <c r="K631" s="13">
        <f t="shared" si="74"/>
        <v>2554.3058616867775</v>
      </c>
      <c r="L631" s="13">
        <f t="shared" si="75"/>
        <v>2739.5726666641513</v>
      </c>
    </row>
    <row r="632" spans="1:12" x14ac:dyDescent="0.2">
      <c r="A632" s="59">
        <v>123</v>
      </c>
      <c r="B632" s="24">
        <v>627</v>
      </c>
      <c r="C632" s="13">
        <f t="shared" si="68"/>
        <v>2160</v>
      </c>
      <c r="D632" s="13">
        <f t="shared" si="69"/>
        <v>2365.7142857142862</v>
      </c>
      <c r="E632" s="13">
        <f t="shared" si="70"/>
        <v>2571.4285714285716</v>
      </c>
      <c r="F632" s="13">
        <f t="shared" si="71"/>
        <v>385.71428571428578</v>
      </c>
      <c r="G632" s="1">
        <f t="shared" si="71"/>
        <v>371.04199466440423</v>
      </c>
      <c r="H632" s="100">
        <f t="shared" si="72"/>
        <v>363.82785714016217</v>
      </c>
      <c r="I632" s="100"/>
      <c r="J632" s="13">
        <f t="shared" si="73"/>
        <v>2545.7142857142858</v>
      </c>
      <c r="K632" s="13">
        <f t="shared" si="74"/>
        <v>2736.7562803786905</v>
      </c>
      <c r="L632" s="13">
        <f t="shared" si="75"/>
        <v>2935.2564285687336</v>
      </c>
    </row>
    <row r="633" spans="1:12" x14ac:dyDescent="0.2">
      <c r="A633" s="59">
        <v>124</v>
      </c>
      <c r="B633" s="24">
        <v>628</v>
      </c>
      <c r="C633" s="13">
        <f t="shared" si="68"/>
        <v>2304</v>
      </c>
      <c r="D633" s="13">
        <f t="shared" si="69"/>
        <v>2523.4285714285716</v>
      </c>
      <c r="E633" s="13">
        <f t="shared" si="70"/>
        <v>2742.8571428571427</v>
      </c>
      <c r="F633" s="13">
        <f t="shared" si="71"/>
        <v>411.42857142857144</v>
      </c>
      <c r="G633" s="1">
        <f t="shared" si="71"/>
        <v>395.77812764203117</v>
      </c>
      <c r="H633" s="100">
        <f t="shared" si="72"/>
        <v>388.08304761617296</v>
      </c>
      <c r="I633" s="100"/>
      <c r="J633" s="13">
        <f t="shared" si="73"/>
        <v>2715.4285714285716</v>
      </c>
      <c r="K633" s="13">
        <f t="shared" si="74"/>
        <v>2919.2066990706026</v>
      </c>
      <c r="L633" s="13">
        <f t="shared" si="75"/>
        <v>3130.9401904733159</v>
      </c>
    </row>
    <row r="634" spans="1:12" x14ac:dyDescent="0.2">
      <c r="A634" s="59">
        <v>125</v>
      </c>
      <c r="B634" s="24">
        <v>629</v>
      </c>
      <c r="C634" s="13">
        <f t="shared" si="68"/>
        <v>2448</v>
      </c>
      <c r="D634" s="13">
        <f t="shared" si="69"/>
        <v>2681.1428571428573</v>
      </c>
      <c r="E634" s="13">
        <f t="shared" si="70"/>
        <v>2914.2857142857147</v>
      </c>
      <c r="F634" s="13">
        <f t="shared" si="71"/>
        <v>437.14285714285717</v>
      </c>
      <c r="G634" s="1">
        <f t="shared" si="71"/>
        <v>420.5142606196581</v>
      </c>
      <c r="H634" s="100">
        <f t="shared" si="72"/>
        <v>412.33823809218376</v>
      </c>
      <c r="I634" s="100"/>
      <c r="J634" s="13">
        <f t="shared" si="73"/>
        <v>2885.1428571428573</v>
      </c>
      <c r="K634" s="13">
        <f t="shared" si="74"/>
        <v>3101.6571177625156</v>
      </c>
      <c r="L634" s="13">
        <f t="shared" si="75"/>
        <v>3326.6239523778986</v>
      </c>
    </row>
    <row r="635" spans="1:12" x14ac:dyDescent="0.2">
      <c r="A635" s="59">
        <v>126</v>
      </c>
      <c r="B635" s="24">
        <v>630</v>
      </c>
      <c r="C635" s="13">
        <f t="shared" si="68"/>
        <v>2592</v>
      </c>
      <c r="D635" s="13">
        <f t="shared" si="69"/>
        <v>2838.8571428571436</v>
      </c>
      <c r="E635" s="13">
        <f t="shared" si="70"/>
        <v>3085.7142857142858</v>
      </c>
      <c r="F635" s="13">
        <f t="shared" si="71"/>
        <v>462.85714285714289</v>
      </c>
      <c r="G635" s="1">
        <f t="shared" si="71"/>
        <v>445.25039359728515</v>
      </c>
      <c r="H635" s="100">
        <f t="shared" si="72"/>
        <v>436.59342856819461</v>
      </c>
      <c r="I635" s="100"/>
      <c r="J635" s="13">
        <f t="shared" si="73"/>
        <v>3054.8571428571431</v>
      </c>
      <c r="K635" s="13">
        <f t="shared" si="74"/>
        <v>3284.1075364544286</v>
      </c>
      <c r="L635" s="13">
        <f t="shared" si="75"/>
        <v>3522.3077142824804</v>
      </c>
    </row>
    <row r="636" spans="1:12" x14ac:dyDescent="0.2">
      <c r="A636" s="59">
        <v>127</v>
      </c>
      <c r="B636" s="24">
        <v>631</v>
      </c>
      <c r="C636" s="13">
        <f t="shared" si="68"/>
        <v>2736</v>
      </c>
      <c r="D636" s="13">
        <f t="shared" si="69"/>
        <v>2996.5714285714289</v>
      </c>
      <c r="E636" s="13">
        <f t="shared" si="70"/>
        <v>3257.1428571428573</v>
      </c>
      <c r="F636" s="13">
        <f t="shared" si="71"/>
        <v>488.57142857142867</v>
      </c>
      <c r="G636" s="1">
        <f t="shared" si="71"/>
        <v>469.98652657491203</v>
      </c>
      <c r="H636" s="100">
        <f t="shared" si="72"/>
        <v>460.84861904420535</v>
      </c>
      <c r="I636" s="100"/>
      <c r="J636" s="13">
        <f t="shared" si="73"/>
        <v>3224.5714285714284</v>
      </c>
      <c r="K636" s="13">
        <f t="shared" si="74"/>
        <v>3466.5579551463411</v>
      </c>
      <c r="L636" s="13">
        <f t="shared" si="75"/>
        <v>3717.9914761870627</v>
      </c>
    </row>
    <row r="637" spans="1:12" x14ac:dyDescent="0.2">
      <c r="A637" s="59">
        <v>128</v>
      </c>
      <c r="B637" s="24">
        <v>632</v>
      </c>
      <c r="C637" s="13">
        <f t="shared" si="68"/>
        <v>2880.0000000000005</v>
      </c>
      <c r="D637" s="13">
        <f t="shared" si="69"/>
        <v>3154.2857142857147</v>
      </c>
      <c r="E637" s="13">
        <f t="shared" si="70"/>
        <v>3428.5714285714289</v>
      </c>
      <c r="F637" s="13">
        <f t="shared" si="71"/>
        <v>514.28571428571433</v>
      </c>
      <c r="G637" s="1">
        <f t="shared" si="71"/>
        <v>494.72265955253903</v>
      </c>
      <c r="H637" s="100">
        <f t="shared" si="72"/>
        <v>485.10380952021626</v>
      </c>
      <c r="I637" s="100"/>
      <c r="J637" s="13">
        <f t="shared" si="73"/>
        <v>3394.2857142857147</v>
      </c>
      <c r="K637" s="13">
        <f t="shared" si="74"/>
        <v>3649.0083738382536</v>
      </c>
      <c r="L637" s="13">
        <f t="shared" si="75"/>
        <v>3913.675238091645</v>
      </c>
    </row>
    <row r="638" spans="1:12" x14ac:dyDescent="0.2">
      <c r="A638" s="59">
        <v>129</v>
      </c>
      <c r="B638" s="24">
        <v>633</v>
      </c>
      <c r="C638" s="13">
        <f t="shared" si="68"/>
        <v>3024</v>
      </c>
      <c r="D638" s="13">
        <f t="shared" si="69"/>
        <v>3312.0000000000005</v>
      </c>
      <c r="E638" s="13">
        <f t="shared" si="70"/>
        <v>3600</v>
      </c>
      <c r="F638" s="13">
        <f t="shared" si="71"/>
        <v>540</v>
      </c>
      <c r="G638" s="1">
        <f t="shared" si="71"/>
        <v>519.45879253016597</v>
      </c>
      <c r="H638" s="100">
        <f t="shared" si="72"/>
        <v>509.358999996227</v>
      </c>
      <c r="I638" s="100"/>
      <c r="J638" s="13">
        <f t="shared" si="73"/>
        <v>3564</v>
      </c>
      <c r="K638" s="13">
        <f t="shared" si="74"/>
        <v>3831.4587925301666</v>
      </c>
      <c r="L638" s="13">
        <f t="shared" si="75"/>
        <v>4109.3589999962269</v>
      </c>
    </row>
    <row r="639" spans="1:12" x14ac:dyDescent="0.2">
      <c r="A639" s="59">
        <v>130</v>
      </c>
      <c r="B639" s="24">
        <v>634</v>
      </c>
      <c r="C639" s="13">
        <f t="shared" ref="C639:C677" si="76">C135</f>
        <v>3168</v>
      </c>
      <c r="D639" s="13">
        <f t="shared" ref="D639:D677" si="77">D135</f>
        <v>3469.7142857142862</v>
      </c>
      <c r="E639" s="13">
        <f t="shared" ref="E639:E677" si="78">E135</f>
        <v>3771.428571428572</v>
      </c>
      <c r="F639" s="13">
        <f t="shared" ref="F639:G677" si="79">F135</f>
        <v>565.71428571428578</v>
      </c>
      <c r="G639" s="1">
        <f t="shared" si="79"/>
        <v>544.19492550779296</v>
      </c>
      <c r="H639" s="100">
        <f t="shared" ref="H639:H677" si="80">H135</f>
        <v>533.61419047223785</v>
      </c>
      <c r="I639" s="100"/>
      <c r="J639" s="13">
        <f t="shared" si="73"/>
        <v>3733.7142857142858</v>
      </c>
      <c r="K639" s="13">
        <f t="shared" si="74"/>
        <v>4013.9092112220792</v>
      </c>
      <c r="L639" s="13">
        <f t="shared" si="75"/>
        <v>4305.0427619008096</v>
      </c>
    </row>
    <row r="640" spans="1:12" x14ac:dyDescent="0.2">
      <c r="A640" s="59">
        <v>131</v>
      </c>
      <c r="B640" s="24">
        <v>635</v>
      </c>
      <c r="C640" s="13">
        <f t="shared" si="76"/>
        <v>3312.0000000000005</v>
      </c>
      <c r="D640" s="13">
        <f t="shared" si="77"/>
        <v>3627.428571428572</v>
      </c>
      <c r="E640" s="13">
        <f t="shared" si="78"/>
        <v>3942.8571428571436</v>
      </c>
      <c r="F640" s="13">
        <f t="shared" si="79"/>
        <v>591.42857142857156</v>
      </c>
      <c r="G640" s="1">
        <f t="shared" si="79"/>
        <v>568.93105848541995</v>
      </c>
      <c r="H640" s="100">
        <f t="shared" si="80"/>
        <v>557.8693809482487</v>
      </c>
      <c r="I640" s="100"/>
      <c r="J640" s="13">
        <f t="shared" si="73"/>
        <v>3903.428571428572</v>
      </c>
      <c r="K640" s="13">
        <f t="shared" si="74"/>
        <v>4196.3596299139917</v>
      </c>
      <c r="L640" s="13">
        <f t="shared" si="75"/>
        <v>4500.7265238053924</v>
      </c>
    </row>
    <row r="641" spans="1:12" x14ac:dyDescent="0.2">
      <c r="A641" s="59">
        <v>132</v>
      </c>
      <c r="B641" s="24">
        <v>636</v>
      </c>
      <c r="C641" s="13">
        <f t="shared" si="76"/>
        <v>3456.0000000000005</v>
      </c>
      <c r="D641" s="13">
        <f t="shared" si="77"/>
        <v>3785.1428571428582</v>
      </c>
      <c r="E641" s="13">
        <f t="shared" si="78"/>
        <v>4114.2857142857147</v>
      </c>
      <c r="F641" s="13">
        <f t="shared" si="79"/>
        <v>617.14285714285722</v>
      </c>
      <c r="G641" s="1">
        <f t="shared" si="79"/>
        <v>593.66719146304683</v>
      </c>
      <c r="H641" s="100">
        <f t="shared" si="80"/>
        <v>582.12457142425956</v>
      </c>
      <c r="I641" s="100"/>
      <c r="J641" s="13">
        <f t="shared" si="73"/>
        <v>4073.1428571428578</v>
      </c>
      <c r="K641" s="13">
        <f t="shared" si="74"/>
        <v>4378.8100486059047</v>
      </c>
      <c r="L641" s="13">
        <f t="shared" si="75"/>
        <v>4696.4102857099742</v>
      </c>
    </row>
    <row r="642" spans="1:12" x14ac:dyDescent="0.2">
      <c r="A642" s="59">
        <v>133</v>
      </c>
      <c r="B642" s="24">
        <v>637</v>
      </c>
      <c r="C642" s="13">
        <f t="shared" si="76"/>
        <v>3527.9999999999995</v>
      </c>
      <c r="D642" s="13">
        <f t="shared" si="77"/>
        <v>3864</v>
      </c>
      <c r="E642" s="13">
        <f t="shared" si="78"/>
        <v>4199.9999999999991</v>
      </c>
      <c r="F642" s="13">
        <f t="shared" si="79"/>
        <v>630</v>
      </c>
      <c r="G642" s="1">
        <f t="shared" si="79"/>
        <v>606.03525795186022</v>
      </c>
      <c r="H642" s="100">
        <f t="shared" si="80"/>
        <v>594.25216666226481</v>
      </c>
      <c r="I642" s="100"/>
      <c r="J642" s="13">
        <f t="shared" si="73"/>
        <v>4158</v>
      </c>
      <c r="K642" s="13">
        <f t="shared" si="74"/>
        <v>4470.0352579518603</v>
      </c>
      <c r="L642" s="13">
        <f t="shared" si="75"/>
        <v>4794.2521666622642</v>
      </c>
    </row>
    <row r="643" spans="1:12" x14ac:dyDescent="0.2">
      <c r="A643" s="59">
        <v>134</v>
      </c>
      <c r="B643" s="24">
        <v>638</v>
      </c>
      <c r="C643" s="13">
        <f t="shared" si="76"/>
        <v>3527.9999999999995</v>
      </c>
      <c r="D643" s="13">
        <f t="shared" si="77"/>
        <v>3864</v>
      </c>
      <c r="E643" s="13">
        <f t="shared" si="78"/>
        <v>4199.9999999999991</v>
      </c>
      <c r="F643" s="13">
        <f t="shared" si="79"/>
        <v>630</v>
      </c>
      <c r="G643" s="1">
        <f t="shared" si="79"/>
        <v>606.03525795186022</v>
      </c>
      <c r="H643" s="100">
        <f t="shared" si="80"/>
        <v>594.25216666226481</v>
      </c>
      <c r="I643" s="100"/>
      <c r="J643" s="13">
        <f t="shared" si="73"/>
        <v>4158</v>
      </c>
      <c r="K643" s="13">
        <f t="shared" si="74"/>
        <v>4470.0352579518603</v>
      </c>
      <c r="L643" s="13">
        <f t="shared" si="75"/>
        <v>4794.2521666622642</v>
      </c>
    </row>
    <row r="644" spans="1:12" x14ac:dyDescent="0.2">
      <c r="A644" s="59">
        <v>135</v>
      </c>
      <c r="B644" s="24">
        <v>639</v>
      </c>
      <c r="C644" s="13">
        <f t="shared" si="76"/>
        <v>3888.0000000000005</v>
      </c>
      <c r="D644" s="13">
        <f t="shared" si="77"/>
        <v>4258.2857142857147</v>
      </c>
      <c r="E644" s="13">
        <f t="shared" si="78"/>
        <v>4628.5714285714294</v>
      </c>
      <c r="F644" s="13">
        <f t="shared" si="79"/>
        <v>694.28571428571445</v>
      </c>
      <c r="G644" s="1">
        <f t="shared" si="79"/>
        <v>667.8755903959277</v>
      </c>
      <c r="H644" s="100">
        <f t="shared" si="80"/>
        <v>654.890142852292</v>
      </c>
      <c r="I644" s="100"/>
      <c r="J644" s="13">
        <f t="shared" si="73"/>
        <v>4582.2857142857147</v>
      </c>
      <c r="K644" s="13">
        <f t="shared" si="74"/>
        <v>4926.1613046816419</v>
      </c>
      <c r="L644" s="13">
        <f t="shared" si="75"/>
        <v>5283.4615714237216</v>
      </c>
    </row>
    <row r="645" spans="1:12" x14ac:dyDescent="0.2">
      <c r="A645" s="59">
        <v>136</v>
      </c>
      <c r="B645" s="24">
        <v>640</v>
      </c>
      <c r="C645" s="13">
        <f t="shared" si="76"/>
        <v>4032</v>
      </c>
      <c r="D645" s="13">
        <f t="shared" si="77"/>
        <v>4416</v>
      </c>
      <c r="E645" s="13">
        <f t="shared" si="78"/>
        <v>4800</v>
      </c>
      <c r="F645" s="13">
        <f t="shared" si="79"/>
        <v>720.00000000000011</v>
      </c>
      <c r="G645" s="1">
        <f t="shared" si="79"/>
        <v>692.61172337355458</v>
      </c>
      <c r="H645" s="100">
        <f t="shared" si="80"/>
        <v>679.14533332830263</v>
      </c>
      <c r="I645" s="100"/>
      <c r="J645" s="13">
        <f t="shared" si="73"/>
        <v>4752</v>
      </c>
      <c r="K645" s="13">
        <f t="shared" si="74"/>
        <v>5108.6117233735549</v>
      </c>
      <c r="L645" s="13">
        <f t="shared" si="75"/>
        <v>5479.1453333283025</v>
      </c>
    </row>
    <row r="646" spans="1:12" x14ac:dyDescent="0.2">
      <c r="A646" s="59">
        <v>137</v>
      </c>
      <c r="B646" s="24">
        <v>641</v>
      </c>
      <c r="C646" s="13">
        <f t="shared" si="76"/>
        <v>3830.4</v>
      </c>
      <c r="D646" s="13">
        <f t="shared" si="77"/>
        <v>4195.2</v>
      </c>
      <c r="E646" s="13">
        <f t="shared" si="78"/>
        <v>4560</v>
      </c>
      <c r="F646" s="13">
        <f t="shared" si="79"/>
        <v>684</v>
      </c>
      <c r="G646" s="1">
        <f t="shared" si="79"/>
        <v>657.98113720487675</v>
      </c>
      <c r="H646" s="100">
        <f t="shared" si="80"/>
        <v>645.18806666188743</v>
      </c>
      <c r="I646" s="100"/>
      <c r="J646" s="13">
        <f t="shared" si="73"/>
        <v>4514.3999999999996</v>
      </c>
      <c r="K646" s="13">
        <f t="shared" si="74"/>
        <v>4853.1811372048769</v>
      </c>
      <c r="L646" s="13">
        <f t="shared" si="75"/>
        <v>5205.1880666618872</v>
      </c>
    </row>
    <row r="647" spans="1:12" x14ac:dyDescent="0.2">
      <c r="A647" s="59">
        <v>138</v>
      </c>
      <c r="B647" s="24">
        <v>642</v>
      </c>
      <c r="C647" s="13">
        <f t="shared" si="76"/>
        <v>3628.8</v>
      </c>
      <c r="D647" s="13">
        <f t="shared" si="77"/>
        <v>3974.4</v>
      </c>
      <c r="E647" s="13">
        <f t="shared" si="78"/>
        <v>4320</v>
      </c>
      <c r="F647" s="13">
        <f t="shared" si="79"/>
        <v>648</v>
      </c>
      <c r="G647" s="1">
        <f t="shared" si="79"/>
        <v>623.35055103619902</v>
      </c>
      <c r="H647" s="100">
        <f t="shared" si="80"/>
        <v>611.23079999547247</v>
      </c>
      <c r="I647" s="100"/>
      <c r="J647" s="13">
        <f t="shared" ref="J647:J677" si="81">C647+F647</f>
        <v>4276.8</v>
      </c>
      <c r="K647" s="13">
        <f t="shared" ref="K647:K677" si="82">D647+G647</f>
        <v>4597.7505510361989</v>
      </c>
      <c r="L647" s="13">
        <f t="shared" ref="L647:L677" si="83">E647+H647</f>
        <v>4931.2307999954728</v>
      </c>
    </row>
    <row r="648" spans="1:12" x14ac:dyDescent="0.2">
      <c r="A648" s="59">
        <v>139</v>
      </c>
      <c r="B648" s="24">
        <v>643</v>
      </c>
      <c r="C648" s="13">
        <f t="shared" si="76"/>
        <v>3527.9999999999995</v>
      </c>
      <c r="D648" s="13">
        <f t="shared" si="77"/>
        <v>3864</v>
      </c>
      <c r="E648" s="13">
        <f t="shared" si="78"/>
        <v>4199.9999999999991</v>
      </c>
      <c r="F648" s="13">
        <f t="shared" si="79"/>
        <v>630</v>
      </c>
      <c r="G648" s="1">
        <f t="shared" si="79"/>
        <v>606.03525795186022</v>
      </c>
      <c r="H648" s="100">
        <f t="shared" si="80"/>
        <v>594.25216666226481</v>
      </c>
      <c r="I648" s="100"/>
      <c r="J648" s="13">
        <f t="shared" si="81"/>
        <v>4158</v>
      </c>
      <c r="K648" s="13">
        <f t="shared" si="82"/>
        <v>4470.0352579518603</v>
      </c>
      <c r="L648" s="13">
        <f t="shared" si="83"/>
        <v>4794.2521666622642</v>
      </c>
    </row>
    <row r="649" spans="1:12" x14ac:dyDescent="0.2">
      <c r="A649" s="59">
        <v>140</v>
      </c>
      <c r="B649" s="24">
        <v>644</v>
      </c>
      <c r="C649" s="13">
        <f t="shared" si="76"/>
        <v>3225.599999999999</v>
      </c>
      <c r="D649" s="13">
        <f t="shared" si="77"/>
        <v>3532.7999999999993</v>
      </c>
      <c r="E649" s="13">
        <f t="shared" si="78"/>
        <v>3839.9999999999995</v>
      </c>
      <c r="F649" s="13">
        <f t="shared" si="79"/>
        <v>575.99999999999989</v>
      </c>
      <c r="G649" s="1">
        <f t="shared" si="79"/>
        <v>554.08937869884357</v>
      </c>
      <c r="H649" s="100">
        <f t="shared" si="80"/>
        <v>543.31626666264208</v>
      </c>
      <c r="I649" s="100"/>
      <c r="J649" s="13">
        <f t="shared" si="81"/>
        <v>3801.599999999999</v>
      </c>
      <c r="K649" s="13">
        <f t="shared" si="82"/>
        <v>4086.8893786988428</v>
      </c>
      <c r="L649" s="13">
        <f t="shared" si="83"/>
        <v>4383.3162666626413</v>
      </c>
    </row>
    <row r="650" spans="1:12" x14ac:dyDescent="0.2">
      <c r="A650" s="59">
        <v>141</v>
      </c>
      <c r="B650" s="24">
        <v>645</v>
      </c>
      <c r="C650" s="13">
        <f t="shared" si="76"/>
        <v>3023.9999999999991</v>
      </c>
      <c r="D650" s="13">
        <f t="shared" si="77"/>
        <v>3311.9999999999995</v>
      </c>
      <c r="E650" s="13">
        <f t="shared" si="78"/>
        <v>3599.9999999999986</v>
      </c>
      <c r="F650" s="13">
        <f t="shared" si="79"/>
        <v>539.99999999999989</v>
      </c>
      <c r="G650" s="1">
        <f t="shared" si="79"/>
        <v>519.45879253016585</v>
      </c>
      <c r="H650" s="100">
        <f t="shared" si="80"/>
        <v>509.35899999622683</v>
      </c>
      <c r="I650" s="100"/>
      <c r="J650" s="13">
        <f t="shared" si="81"/>
        <v>3563.9999999999991</v>
      </c>
      <c r="K650" s="13">
        <f t="shared" si="82"/>
        <v>3831.4587925301653</v>
      </c>
      <c r="L650" s="13">
        <f t="shared" si="83"/>
        <v>4109.3589999962251</v>
      </c>
    </row>
    <row r="651" spans="1:12" x14ac:dyDescent="0.2">
      <c r="A651" s="59">
        <v>142</v>
      </c>
      <c r="B651" s="24">
        <v>646</v>
      </c>
      <c r="C651" s="13">
        <f t="shared" si="76"/>
        <v>2822.3999999999996</v>
      </c>
      <c r="D651" s="13">
        <f t="shared" si="77"/>
        <v>3091.2</v>
      </c>
      <c r="E651" s="13">
        <f t="shared" si="78"/>
        <v>3359.9999999999995</v>
      </c>
      <c r="F651" s="13">
        <f t="shared" si="79"/>
        <v>504</v>
      </c>
      <c r="G651" s="1">
        <f t="shared" si="79"/>
        <v>484.82820636148813</v>
      </c>
      <c r="H651" s="100">
        <f t="shared" si="80"/>
        <v>475.4017333298118</v>
      </c>
      <c r="I651" s="100"/>
      <c r="J651" s="13">
        <f t="shared" si="81"/>
        <v>3326.3999999999996</v>
      </c>
      <c r="K651" s="13">
        <f t="shared" si="82"/>
        <v>3576.0282063614877</v>
      </c>
      <c r="L651" s="13">
        <f t="shared" si="83"/>
        <v>3835.4017333298116</v>
      </c>
    </row>
    <row r="652" spans="1:12" x14ac:dyDescent="0.2">
      <c r="A652" s="59">
        <v>143</v>
      </c>
      <c r="B652" s="24">
        <v>647</v>
      </c>
      <c r="C652" s="13">
        <f t="shared" si="76"/>
        <v>2268</v>
      </c>
      <c r="D652" s="13">
        <f t="shared" si="77"/>
        <v>2484</v>
      </c>
      <c r="E652" s="13">
        <f t="shared" si="78"/>
        <v>2700</v>
      </c>
      <c r="F652" s="13">
        <f t="shared" si="79"/>
        <v>404.99999999999994</v>
      </c>
      <c r="G652" s="1">
        <f t="shared" si="79"/>
        <v>389.59409439762436</v>
      </c>
      <c r="H652" s="100">
        <f t="shared" si="80"/>
        <v>382.01924999717028</v>
      </c>
      <c r="I652" s="100"/>
      <c r="J652" s="13">
        <f t="shared" si="81"/>
        <v>2673</v>
      </c>
      <c r="K652" s="13">
        <f t="shared" si="82"/>
        <v>2873.5940943976243</v>
      </c>
      <c r="L652" s="13">
        <f t="shared" si="83"/>
        <v>3082.0192499971704</v>
      </c>
    </row>
    <row r="653" spans="1:12" x14ac:dyDescent="0.2">
      <c r="A653" s="59">
        <v>144</v>
      </c>
      <c r="B653" s="24">
        <v>648</v>
      </c>
      <c r="C653" s="13">
        <f t="shared" si="76"/>
        <v>2142</v>
      </c>
      <c r="D653" s="13">
        <f t="shared" si="77"/>
        <v>2346</v>
      </c>
      <c r="E653" s="13">
        <f t="shared" si="78"/>
        <v>2550</v>
      </c>
      <c r="F653" s="13">
        <f t="shared" si="79"/>
        <v>382.5</v>
      </c>
      <c r="G653" s="1">
        <f t="shared" si="79"/>
        <v>367.94997804220088</v>
      </c>
      <c r="H653" s="100">
        <f t="shared" si="80"/>
        <v>360.79595833066077</v>
      </c>
      <c r="I653" s="100"/>
      <c r="J653" s="13">
        <f t="shared" si="81"/>
        <v>2524.5</v>
      </c>
      <c r="K653" s="13">
        <f t="shared" si="82"/>
        <v>2713.9499780422011</v>
      </c>
      <c r="L653" s="13">
        <f t="shared" si="83"/>
        <v>2910.7959583306606</v>
      </c>
    </row>
    <row r="654" spans="1:12" x14ac:dyDescent="0.2">
      <c r="A654" s="59">
        <v>145</v>
      </c>
      <c r="B654" s="24">
        <v>649</v>
      </c>
      <c r="C654" s="13">
        <f t="shared" si="76"/>
        <v>2016</v>
      </c>
      <c r="D654" s="13">
        <f t="shared" si="77"/>
        <v>2208</v>
      </c>
      <c r="E654" s="13">
        <f t="shared" si="78"/>
        <v>2400</v>
      </c>
      <c r="F654" s="13">
        <f t="shared" si="79"/>
        <v>360.00000000000006</v>
      </c>
      <c r="G654" s="1">
        <f t="shared" si="79"/>
        <v>346.30586168677729</v>
      </c>
      <c r="H654" s="100">
        <f t="shared" si="80"/>
        <v>339.57266666415131</v>
      </c>
      <c r="I654" s="100"/>
      <c r="J654" s="13">
        <f t="shared" si="81"/>
        <v>2376</v>
      </c>
      <c r="K654" s="13">
        <f t="shared" si="82"/>
        <v>2554.3058616867775</v>
      </c>
      <c r="L654" s="13">
        <f t="shared" si="83"/>
        <v>2739.5726666641513</v>
      </c>
    </row>
    <row r="655" spans="1:12" x14ac:dyDescent="0.2">
      <c r="A655" s="59">
        <v>146</v>
      </c>
      <c r="B655" s="24">
        <v>650</v>
      </c>
      <c r="C655" s="13">
        <f t="shared" si="76"/>
        <v>2016</v>
      </c>
      <c r="D655" s="13">
        <f t="shared" si="77"/>
        <v>2208</v>
      </c>
      <c r="E655" s="13">
        <f t="shared" si="78"/>
        <v>2400</v>
      </c>
      <c r="F655" s="13">
        <f t="shared" si="79"/>
        <v>360.00000000000006</v>
      </c>
      <c r="G655" s="1">
        <f t="shared" si="79"/>
        <v>346.30586168677729</v>
      </c>
      <c r="H655" s="100">
        <f t="shared" si="80"/>
        <v>339.57266666415131</v>
      </c>
      <c r="I655" s="100"/>
      <c r="J655" s="13">
        <f t="shared" si="81"/>
        <v>2376</v>
      </c>
      <c r="K655" s="13">
        <f t="shared" si="82"/>
        <v>2554.3058616867775</v>
      </c>
      <c r="L655" s="13">
        <f t="shared" si="83"/>
        <v>2739.5726666641513</v>
      </c>
    </row>
    <row r="656" spans="1:12" x14ac:dyDescent="0.2">
      <c r="A656" s="59">
        <v>147</v>
      </c>
      <c r="B656" s="24">
        <v>651</v>
      </c>
      <c r="C656" s="13">
        <f t="shared" si="76"/>
        <v>2142.0000000000005</v>
      </c>
      <c r="D656" s="13">
        <f t="shared" si="77"/>
        <v>2346.0000000000005</v>
      </c>
      <c r="E656" s="13">
        <f t="shared" si="78"/>
        <v>2550.0000000000005</v>
      </c>
      <c r="F656" s="13">
        <f t="shared" si="79"/>
        <v>382.50000000000006</v>
      </c>
      <c r="G656" s="1">
        <f t="shared" si="79"/>
        <v>367.94997804220094</v>
      </c>
      <c r="H656" s="100">
        <f t="shared" si="80"/>
        <v>360.79595833066088</v>
      </c>
      <c r="I656" s="100"/>
      <c r="J656" s="13">
        <f t="shared" si="81"/>
        <v>2524.5000000000005</v>
      </c>
      <c r="K656" s="13">
        <f t="shared" si="82"/>
        <v>2713.9499780422016</v>
      </c>
      <c r="L656" s="13">
        <f t="shared" si="83"/>
        <v>2910.7959583306615</v>
      </c>
    </row>
    <row r="657" spans="1:12" x14ac:dyDescent="0.2">
      <c r="A657" s="59">
        <v>148</v>
      </c>
      <c r="B657" s="24">
        <v>652</v>
      </c>
      <c r="C657" s="13">
        <f t="shared" si="76"/>
        <v>2268</v>
      </c>
      <c r="D657" s="13">
        <f t="shared" si="77"/>
        <v>2484</v>
      </c>
      <c r="E657" s="13">
        <f t="shared" si="78"/>
        <v>2700</v>
      </c>
      <c r="F657" s="13">
        <f t="shared" si="79"/>
        <v>404.99999999999994</v>
      </c>
      <c r="G657" s="1">
        <f t="shared" si="79"/>
        <v>389.59409439762436</v>
      </c>
      <c r="H657" s="100">
        <f t="shared" si="80"/>
        <v>382.01924999717028</v>
      </c>
      <c r="I657" s="100"/>
      <c r="J657" s="13">
        <f t="shared" si="81"/>
        <v>2673</v>
      </c>
      <c r="K657" s="13">
        <f t="shared" si="82"/>
        <v>2873.5940943976243</v>
      </c>
      <c r="L657" s="13">
        <f t="shared" si="83"/>
        <v>3082.0192499971704</v>
      </c>
    </row>
    <row r="658" spans="1:12" x14ac:dyDescent="0.2">
      <c r="A658" s="59">
        <v>149</v>
      </c>
      <c r="B658" s="24">
        <v>653</v>
      </c>
      <c r="C658" s="13">
        <f t="shared" si="76"/>
        <v>2393.9999999999995</v>
      </c>
      <c r="D658" s="13">
        <f t="shared" si="77"/>
        <v>2622</v>
      </c>
      <c r="E658" s="13">
        <f t="shared" si="78"/>
        <v>2850</v>
      </c>
      <c r="F658" s="13">
        <f t="shared" si="79"/>
        <v>427.5</v>
      </c>
      <c r="G658" s="1">
        <f t="shared" si="79"/>
        <v>411.23821075304795</v>
      </c>
      <c r="H658" s="100">
        <f t="shared" si="80"/>
        <v>403.24254166367973</v>
      </c>
      <c r="I658" s="100"/>
      <c r="J658" s="13">
        <f t="shared" si="81"/>
        <v>2821.4999999999995</v>
      </c>
      <c r="K658" s="13">
        <f t="shared" si="82"/>
        <v>3033.238210753048</v>
      </c>
      <c r="L658" s="13">
        <f t="shared" si="83"/>
        <v>3253.2425416636797</v>
      </c>
    </row>
    <row r="659" spans="1:12" x14ac:dyDescent="0.2">
      <c r="A659" s="59">
        <v>150</v>
      </c>
      <c r="B659" s="24">
        <v>654</v>
      </c>
      <c r="C659" s="13">
        <f t="shared" si="76"/>
        <v>2519.9999999999995</v>
      </c>
      <c r="D659" s="13">
        <f t="shared" si="77"/>
        <v>2760</v>
      </c>
      <c r="E659" s="13">
        <f t="shared" si="78"/>
        <v>3000</v>
      </c>
      <c r="F659" s="13">
        <f t="shared" si="79"/>
        <v>449.99999999999994</v>
      </c>
      <c r="G659" s="1">
        <f t="shared" si="79"/>
        <v>432.88232710847154</v>
      </c>
      <c r="H659" s="100">
        <f t="shared" si="80"/>
        <v>424.46583333018918</v>
      </c>
      <c r="I659" s="100"/>
      <c r="J659" s="13">
        <f t="shared" si="81"/>
        <v>2969.9999999999995</v>
      </c>
      <c r="K659" s="13">
        <f t="shared" si="82"/>
        <v>3192.8823271084716</v>
      </c>
      <c r="L659" s="13">
        <f t="shared" si="83"/>
        <v>3424.4658333301891</v>
      </c>
    </row>
    <row r="660" spans="1:12" x14ac:dyDescent="0.2">
      <c r="A660" s="59">
        <v>151</v>
      </c>
      <c r="B660" s="24">
        <v>655</v>
      </c>
      <c r="C660" s="13">
        <f t="shared" si="76"/>
        <v>2646</v>
      </c>
      <c r="D660" s="13">
        <f t="shared" si="77"/>
        <v>2898</v>
      </c>
      <c r="E660" s="13">
        <f t="shared" si="78"/>
        <v>3150</v>
      </c>
      <c r="F660" s="13">
        <f t="shared" si="79"/>
        <v>472.50000000000006</v>
      </c>
      <c r="G660" s="1">
        <f t="shared" si="79"/>
        <v>454.52644346389513</v>
      </c>
      <c r="H660" s="100">
        <f t="shared" si="80"/>
        <v>445.68912499669858</v>
      </c>
      <c r="I660" s="100"/>
      <c r="J660" s="13">
        <f t="shared" si="81"/>
        <v>3118.5</v>
      </c>
      <c r="K660" s="13">
        <f t="shared" si="82"/>
        <v>3352.5264434638952</v>
      </c>
      <c r="L660" s="13">
        <f t="shared" si="83"/>
        <v>3595.6891249966984</v>
      </c>
    </row>
    <row r="661" spans="1:12" x14ac:dyDescent="0.2">
      <c r="A661" s="59">
        <v>152</v>
      </c>
      <c r="B661" s="24">
        <v>656</v>
      </c>
      <c r="C661" s="13">
        <f t="shared" si="76"/>
        <v>2772</v>
      </c>
      <c r="D661" s="13">
        <f t="shared" si="77"/>
        <v>3036</v>
      </c>
      <c r="E661" s="13">
        <f t="shared" si="78"/>
        <v>3300</v>
      </c>
      <c r="F661" s="13">
        <f t="shared" si="79"/>
        <v>495</v>
      </c>
      <c r="G661" s="1">
        <f t="shared" si="79"/>
        <v>476.17055981931873</v>
      </c>
      <c r="H661" s="100">
        <f t="shared" si="80"/>
        <v>466.91241666320803</v>
      </c>
      <c r="I661" s="100"/>
      <c r="J661" s="13">
        <f t="shared" si="81"/>
        <v>3267</v>
      </c>
      <c r="K661" s="13">
        <f t="shared" si="82"/>
        <v>3512.1705598193189</v>
      </c>
      <c r="L661" s="13">
        <f t="shared" si="83"/>
        <v>3766.9124166632082</v>
      </c>
    </row>
    <row r="662" spans="1:12" x14ac:dyDescent="0.2">
      <c r="A662" s="59">
        <v>153</v>
      </c>
      <c r="B662" s="24">
        <v>657</v>
      </c>
      <c r="C662" s="13">
        <f t="shared" si="76"/>
        <v>2898</v>
      </c>
      <c r="D662" s="13">
        <f t="shared" si="77"/>
        <v>3174.0000000000005</v>
      </c>
      <c r="E662" s="13">
        <f t="shared" si="78"/>
        <v>3450</v>
      </c>
      <c r="F662" s="13">
        <f t="shared" si="79"/>
        <v>517.50000000000011</v>
      </c>
      <c r="G662" s="1">
        <f t="shared" si="79"/>
        <v>497.81467617474232</v>
      </c>
      <c r="H662" s="100">
        <f t="shared" si="80"/>
        <v>488.1357083297176</v>
      </c>
      <c r="I662" s="100"/>
      <c r="J662" s="13">
        <f t="shared" si="81"/>
        <v>3415.5</v>
      </c>
      <c r="K662" s="13">
        <f t="shared" si="82"/>
        <v>3671.814676174743</v>
      </c>
      <c r="L662" s="13">
        <f t="shared" si="83"/>
        <v>3938.1357083297175</v>
      </c>
    </row>
    <row r="663" spans="1:12" x14ac:dyDescent="0.2">
      <c r="A663" s="59">
        <v>154</v>
      </c>
      <c r="B663" s="24">
        <v>658</v>
      </c>
      <c r="C663" s="13">
        <f t="shared" si="76"/>
        <v>3024</v>
      </c>
      <c r="D663" s="13">
        <f t="shared" si="77"/>
        <v>3312.0000000000005</v>
      </c>
      <c r="E663" s="13">
        <f t="shared" si="78"/>
        <v>3600</v>
      </c>
      <c r="F663" s="13">
        <f t="shared" si="79"/>
        <v>540</v>
      </c>
      <c r="G663" s="1">
        <f t="shared" si="79"/>
        <v>519.45879253016597</v>
      </c>
      <c r="H663" s="100">
        <f t="shared" si="80"/>
        <v>509.358999996227</v>
      </c>
      <c r="I663" s="100"/>
      <c r="J663" s="13">
        <f t="shared" si="81"/>
        <v>3564</v>
      </c>
      <c r="K663" s="13">
        <f t="shared" si="82"/>
        <v>3831.4587925301666</v>
      </c>
      <c r="L663" s="13">
        <f t="shared" si="83"/>
        <v>4109.3589999962269</v>
      </c>
    </row>
    <row r="664" spans="1:12" x14ac:dyDescent="0.2">
      <c r="A664" s="59">
        <v>155</v>
      </c>
      <c r="B664" s="24">
        <v>659</v>
      </c>
      <c r="C664" s="13">
        <f t="shared" si="76"/>
        <v>3150.0000000000005</v>
      </c>
      <c r="D664" s="13">
        <f t="shared" si="77"/>
        <v>3450.0000000000005</v>
      </c>
      <c r="E664" s="13">
        <f t="shared" si="78"/>
        <v>3750.0000000000005</v>
      </c>
      <c r="F664" s="13">
        <f t="shared" si="79"/>
        <v>562.50000000000011</v>
      </c>
      <c r="G664" s="1">
        <f t="shared" si="79"/>
        <v>541.1029088855895</v>
      </c>
      <c r="H664" s="100">
        <f t="shared" si="80"/>
        <v>530.58229166273657</v>
      </c>
      <c r="I664" s="100"/>
      <c r="J664" s="13">
        <f t="shared" si="81"/>
        <v>3712.5000000000005</v>
      </c>
      <c r="K664" s="13">
        <f t="shared" si="82"/>
        <v>3991.1029088855898</v>
      </c>
      <c r="L664" s="13">
        <f t="shared" si="83"/>
        <v>4280.5822916627367</v>
      </c>
    </row>
    <row r="665" spans="1:12" x14ac:dyDescent="0.2">
      <c r="A665" s="59">
        <v>156</v>
      </c>
      <c r="B665" s="24">
        <v>660</v>
      </c>
      <c r="C665" s="13">
        <f t="shared" si="76"/>
        <v>3276.0000000000009</v>
      </c>
      <c r="D665" s="13">
        <f t="shared" si="77"/>
        <v>3588.0000000000009</v>
      </c>
      <c r="E665" s="13">
        <f t="shared" si="78"/>
        <v>3900.0000000000009</v>
      </c>
      <c r="F665" s="13">
        <f t="shared" si="79"/>
        <v>585.00000000000023</v>
      </c>
      <c r="G665" s="1">
        <f t="shared" si="79"/>
        <v>562.74702524101315</v>
      </c>
      <c r="H665" s="100">
        <f t="shared" si="80"/>
        <v>551.80558332924602</v>
      </c>
      <c r="I665" s="100"/>
      <c r="J665" s="13">
        <f t="shared" si="81"/>
        <v>3861.0000000000009</v>
      </c>
      <c r="K665" s="13">
        <f t="shared" si="82"/>
        <v>4150.7470252410139</v>
      </c>
      <c r="L665" s="13">
        <f t="shared" si="83"/>
        <v>4451.8055833292474</v>
      </c>
    </row>
    <row r="666" spans="1:12" x14ac:dyDescent="0.2">
      <c r="A666" s="59">
        <v>157</v>
      </c>
      <c r="B666" s="24">
        <v>661</v>
      </c>
      <c r="C666" s="13">
        <f t="shared" si="76"/>
        <v>3402.0000000000005</v>
      </c>
      <c r="D666" s="13">
        <f t="shared" si="77"/>
        <v>3726.0000000000009</v>
      </c>
      <c r="E666" s="13">
        <f t="shared" si="78"/>
        <v>4050.0000000000009</v>
      </c>
      <c r="F666" s="13">
        <f t="shared" si="79"/>
        <v>607.50000000000011</v>
      </c>
      <c r="G666" s="1">
        <f t="shared" si="79"/>
        <v>584.3911415964368</v>
      </c>
      <c r="H666" s="100">
        <f t="shared" si="80"/>
        <v>573.02887499575547</v>
      </c>
      <c r="I666" s="100"/>
      <c r="J666" s="13">
        <f t="shared" si="81"/>
        <v>4009.5000000000005</v>
      </c>
      <c r="K666" s="13">
        <f t="shared" si="82"/>
        <v>4310.3911415964376</v>
      </c>
      <c r="L666" s="13">
        <f t="shared" si="83"/>
        <v>4623.0288749957563</v>
      </c>
    </row>
    <row r="667" spans="1:12" x14ac:dyDescent="0.2">
      <c r="A667" s="59">
        <v>158</v>
      </c>
      <c r="B667" s="24">
        <v>662</v>
      </c>
      <c r="C667" s="13">
        <f t="shared" si="76"/>
        <v>3528.0000000000009</v>
      </c>
      <c r="D667" s="13">
        <f t="shared" si="77"/>
        <v>3864.0000000000014</v>
      </c>
      <c r="E667" s="13">
        <f t="shared" si="78"/>
        <v>4200.0000000000009</v>
      </c>
      <c r="F667" s="13">
        <f t="shared" si="79"/>
        <v>630.00000000000023</v>
      </c>
      <c r="G667" s="1">
        <f t="shared" si="79"/>
        <v>606.03525795186044</v>
      </c>
      <c r="H667" s="100">
        <f t="shared" si="80"/>
        <v>594.25216666226504</v>
      </c>
      <c r="I667" s="100"/>
      <c r="J667" s="13">
        <f t="shared" si="81"/>
        <v>4158.0000000000009</v>
      </c>
      <c r="K667" s="13">
        <f t="shared" si="82"/>
        <v>4470.0352579518621</v>
      </c>
      <c r="L667" s="13">
        <f t="shared" si="83"/>
        <v>4794.2521666622661</v>
      </c>
    </row>
    <row r="668" spans="1:12" x14ac:dyDescent="0.2">
      <c r="A668" s="59">
        <v>159</v>
      </c>
      <c r="B668" s="24">
        <v>663</v>
      </c>
      <c r="C668" s="13">
        <f t="shared" si="76"/>
        <v>3402</v>
      </c>
      <c r="D668" s="13">
        <f t="shared" si="77"/>
        <v>3726.0000000000005</v>
      </c>
      <c r="E668" s="13">
        <f t="shared" si="78"/>
        <v>4050</v>
      </c>
      <c r="F668" s="13">
        <f t="shared" si="79"/>
        <v>607.5</v>
      </c>
      <c r="G668" s="1">
        <f t="shared" si="79"/>
        <v>584.39114159643668</v>
      </c>
      <c r="H668" s="100">
        <f t="shared" si="80"/>
        <v>573.02887499575536</v>
      </c>
      <c r="I668" s="100"/>
      <c r="J668" s="13">
        <f t="shared" si="81"/>
        <v>4009.5</v>
      </c>
      <c r="K668" s="13">
        <f t="shared" si="82"/>
        <v>4310.3911415964376</v>
      </c>
      <c r="L668" s="13">
        <f t="shared" si="83"/>
        <v>4623.0288749957554</v>
      </c>
    </row>
    <row r="669" spans="1:12" x14ac:dyDescent="0.2">
      <c r="A669" s="59">
        <v>160</v>
      </c>
      <c r="B669" s="24">
        <v>664</v>
      </c>
      <c r="C669" s="13">
        <f t="shared" si="76"/>
        <v>3527.9999999999995</v>
      </c>
      <c r="D669" s="13">
        <f t="shared" si="77"/>
        <v>3864</v>
      </c>
      <c r="E669" s="13">
        <f t="shared" si="78"/>
        <v>4199.9999999999991</v>
      </c>
      <c r="F669" s="13">
        <f t="shared" si="79"/>
        <v>630</v>
      </c>
      <c r="G669" s="1">
        <f t="shared" si="79"/>
        <v>606.03525795186022</v>
      </c>
      <c r="H669" s="100">
        <f t="shared" si="80"/>
        <v>594.25216666226481</v>
      </c>
      <c r="I669" s="100"/>
      <c r="J669" s="13">
        <f t="shared" si="81"/>
        <v>4158</v>
      </c>
      <c r="K669" s="13">
        <f t="shared" si="82"/>
        <v>4470.0352579518603</v>
      </c>
      <c r="L669" s="13">
        <f t="shared" si="83"/>
        <v>4794.2521666622642</v>
      </c>
    </row>
    <row r="670" spans="1:12" x14ac:dyDescent="0.2">
      <c r="A670" s="59">
        <v>161</v>
      </c>
      <c r="B670" s="24">
        <v>665</v>
      </c>
      <c r="C670" s="13">
        <f t="shared" si="76"/>
        <v>4032</v>
      </c>
      <c r="D670" s="13">
        <f t="shared" si="77"/>
        <v>4416</v>
      </c>
      <c r="E670" s="13">
        <f t="shared" si="78"/>
        <v>4800</v>
      </c>
      <c r="F670" s="13">
        <f t="shared" si="79"/>
        <v>720.00000000000011</v>
      </c>
      <c r="G670" s="1">
        <f t="shared" si="79"/>
        <v>692.61172337355458</v>
      </c>
      <c r="H670" s="100">
        <f t="shared" si="80"/>
        <v>679.14533332830263</v>
      </c>
      <c r="I670" s="100"/>
      <c r="J670" s="13">
        <f t="shared" si="81"/>
        <v>4752</v>
      </c>
      <c r="K670" s="13">
        <f t="shared" si="82"/>
        <v>5108.6117233735549</v>
      </c>
      <c r="L670" s="13">
        <f t="shared" si="83"/>
        <v>5479.1453333283025</v>
      </c>
    </row>
    <row r="671" spans="1:12" x14ac:dyDescent="0.2">
      <c r="A671" s="59">
        <v>162</v>
      </c>
      <c r="B671" s="24">
        <v>666</v>
      </c>
      <c r="C671" s="13">
        <f t="shared" si="76"/>
        <v>3905.9999999999995</v>
      </c>
      <c r="D671" s="13">
        <f t="shared" si="77"/>
        <v>4278</v>
      </c>
      <c r="E671" s="13">
        <f t="shared" si="78"/>
        <v>4649.9999999999991</v>
      </c>
      <c r="F671" s="13">
        <f t="shared" si="79"/>
        <v>697.5</v>
      </c>
      <c r="G671" s="1">
        <f t="shared" si="79"/>
        <v>670.96760701813082</v>
      </c>
      <c r="H671" s="100">
        <f t="shared" si="80"/>
        <v>657.92204166179317</v>
      </c>
      <c r="I671" s="100"/>
      <c r="J671" s="13">
        <f t="shared" si="81"/>
        <v>4603.5</v>
      </c>
      <c r="K671" s="13">
        <f t="shared" si="82"/>
        <v>4948.9676070181304</v>
      </c>
      <c r="L671" s="13">
        <f t="shared" si="83"/>
        <v>5307.9220416617918</v>
      </c>
    </row>
    <row r="672" spans="1:12" x14ac:dyDescent="0.2">
      <c r="A672" s="59">
        <v>163</v>
      </c>
      <c r="B672" s="24">
        <v>667</v>
      </c>
      <c r="C672" s="13">
        <f t="shared" si="76"/>
        <v>4157.9999999999991</v>
      </c>
      <c r="D672" s="13">
        <f t="shared" si="77"/>
        <v>4553.9999999999991</v>
      </c>
      <c r="E672" s="13">
        <f t="shared" si="78"/>
        <v>4949.9999999999991</v>
      </c>
      <c r="F672" s="13">
        <f t="shared" si="79"/>
        <v>742.49999999999989</v>
      </c>
      <c r="G672" s="1">
        <f t="shared" si="79"/>
        <v>714.255839728978</v>
      </c>
      <c r="H672" s="100">
        <f t="shared" si="80"/>
        <v>700.36862499481197</v>
      </c>
      <c r="I672" s="100"/>
      <c r="J672" s="13">
        <f t="shared" si="81"/>
        <v>4900.4999999999991</v>
      </c>
      <c r="K672" s="13">
        <f t="shared" si="82"/>
        <v>5268.2558397289768</v>
      </c>
      <c r="L672" s="13">
        <f t="shared" si="83"/>
        <v>5650.3686249948114</v>
      </c>
    </row>
    <row r="673" spans="1:12" x14ac:dyDescent="0.2">
      <c r="A673" s="59">
        <v>164</v>
      </c>
      <c r="B673" s="24">
        <v>668</v>
      </c>
      <c r="C673" s="13">
        <f t="shared" si="76"/>
        <v>3880.7999999999997</v>
      </c>
      <c r="D673" s="13">
        <f t="shared" si="77"/>
        <v>4250.3999999999996</v>
      </c>
      <c r="E673" s="13">
        <f t="shared" si="78"/>
        <v>4620</v>
      </c>
      <c r="F673" s="13">
        <f t="shared" si="79"/>
        <v>693.00000000000011</v>
      </c>
      <c r="G673" s="1">
        <f t="shared" si="79"/>
        <v>666.6387837470462</v>
      </c>
      <c r="H673" s="100">
        <f t="shared" si="80"/>
        <v>653.67738332849137</v>
      </c>
      <c r="I673" s="100"/>
      <c r="J673" s="13">
        <f t="shared" si="81"/>
        <v>4573.8</v>
      </c>
      <c r="K673" s="13">
        <f t="shared" si="82"/>
        <v>4917.0387837470462</v>
      </c>
      <c r="L673" s="13">
        <f t="shared" si="83"/>
        <v>5273.6773833284915</v>
      </c>
    </row>
    <row r="674" spans="1:12" x14ac:dyDescent="0.2">
      <c r="A674" s="59">
        <v>165</v>
      </c>
      <c r="B674" s="24">
        <v>669</v>
      </c>
      <c r="C674" s="13">
        <f t="shared" si="76"/>
        <v>3603.6000000000004</v>
      </c>
      <c r="D674" s="13">
        <f t="shared" si="77"/>
        <v>3946.8</v>
      </c>
      <c r="E674" s="13">
        <f t="shared" si="78"/>
        <v>4290</v>
      </c>
      <c r="F674" s="13">
        <f t="shared" si="79"/>
        <v>643.50000000000011</v>
      </c>
      <c r="G674" s="1">
        <f t="shared" si="79"/>
        <v>619.02172776511429</v>
      </c>
      <c r="H674" s="100">
        <f t="shared" si="80"/>
        <v>606.98614166217055</v>
      </c>
      <c r="I674" s="100"/>
      <c r="J674" s="13">
        <f t="shared" si="81"/>
        <v>4247.1000000000004</v>
      </c>
      <c r="K674" s="13">
        <f t="shared" si="82"/>
        <v>4565.8217277651147</v>
      </c>
      <c r="L674" s="13">
        <f t="shared" si="83"/>
        <v>4896.9861416621707</v>
      </c>
    </row>
    <row r="675" spans="1:12" x14ac:dyDescent="0.2">
      <c r="A675" s="59">
        <v>166</v>
      </c>
      <c r="B675" s="24">
        <v>670</v>
      </c>
      <c r="C675" s="13">
        <f t="shared" si="76"/>
        <v>3326.3999999999996</v>
      </c>
      <c r="D675" s="13">
        <f t="shared" si="77"/>
        <v>3643.2</v>
      </c>
      <c r="E675" s="13">
        <f t="shared" si="78"/>
        <v>3959.9999999999995</v>
      </c>
      <c r="F675" s="13">
        <f t="shared" si="79"/>
        <v>594</v>
      </c>
      <c r="G675" s="1">
        <f t="shared" si="79"/>
        <v>571.40467178318249</v>
      </c>
      <c r="H675" s="100">
        <f t="shared" si="80"/>
        <v>560.29489999584973</v>
      </c>
      <c r="I675" s="100"/>
      <c r="J675" s="13">
        <f t="shared" si="81"/>
        <v>3920.3999999999996</v>
      </c>
      <c r="K675" s="13">
        <f t="shared" si="82"/>
        <v>4214.6046717831823</v>
      </c>
      <c r="L675" s="13">
        <f t="shared" si="83"/>
        <v>4520.2948999958489</v>
      </c>
    </row>
    <row r="676" spans="1:12" x14ac:dyDescent="0.2">
      <c r="A676" s="59">
        <v>167</v>
      </c>
      <c r="B676" s="24">
        <v>671</v>
      </c>
      <c r="C676" s="13">
        <f t="shared" si="76"/>
        <v>3049.2</v>
      </c>
      <c r="D676" s="13">
        <f t="shared" si="77"/>
        <v>3339.6000000000004</v>
      </c>
      <c r="E676" s="13">
        <f t="shared" si="78"/>
        <v>3630</v>
      </c>
      <c r="F676" s="13">
        <f t="shared" si="79"/>
        <v>544.5</v>
      </c>
      <c r="G676" s="1">
        <f t="shared" si="79"/>
        <v>523.78761580125069</v>
      </c>
      <c r="H676" s="100">
        <f t="shared" si="80"/>
        <v>513.60365832952891</v>
      </c>
      <c r="I676" s="100"/>
      <c r="J676" s="13">
        <f t="shared" si="81"/>
        <v>3593.7</v>
      </c>
      <c r="K676" s="13">
        <f t="shared" si="82"/>
        <v>3863.3876158012508</v>
      </c>
      <c r="L676" s="13">
        <f t="shared" si="83"/>
        <v>4143.603658329529</v>
      </c>
    </row>
    <row r="677" spans="1:12" s="61" customFormat="1" x14ac:dyDescent="0.2">
      <c r="A677" s="62">
        <v>168</v>
      </c>
      <c r="B677" s="60">
        <v>672</v>
      </c>
      <c r="C677" s="13">
        <f t="shared" si="76"/>
        <v>2772</v>
      </c>
      <c r="D677" s="21">
        <f t="shared" si="77"/>
        <v>3036</v>
      </c>
      <c r="E677" s="21">
        <f t="shared" si="78"/>
        <v>3300</v>
      </c>
      <c r="F677" s="21">
        <f t="shared" si="79"/>
        <v>495</v>
      </c>
      <c r="G677" s="109">
        <f t="shared" si="79"/>
        <v>476.17055981931873</v>
      </c>
      <c r="H677" s="101">
        <f t="shared" si="80"/>
        <v>466.91241666320803</v>
      </c>
      <c r="I677" s="100"/>
      <c r="J677" s="13">
        <f t="shared" si="81"/>
        <v>3267</v>
      </c>
      <c r="K677" s="13">
        <f t="shared" si="82"/>
        <v>3512.1705598193189</v>
      </c>
      <c r="L677" s="13">
        <f t="shared" si="83"/>
        <v>3766.9124166632082</v>
      </c>
    </row>
    <row r="678" spans="1:12" x14ac:dyDescent="0.2">
      <c r="B678" s="22" t="s">
        <v>160</v>
      </c>
      <c r="C678" s="111">
        <f t="shared" ref="C678" si="84">ROUND(SUM(C6:C677),1)</f>
        <v>2227714.5</v>
      </c>
      <c r="D678" s="13">
        <f t="shared" ref="D678:E678" si="85">ROUND(SUM(D6:D677),1)</f>
        <v>2439877.7999999998</v>
      </c>
      <c r="E678" s="13">
        <f t="shared" si="85"/>
        <v>2652041.1</v>
      </c>
      <c r="F678" s="13">
        <f>ROUND(SUM(F6:F677),1)</f>
        <v>397806.2</v>
      </c>
      <c r="G678" s="13">
        <f t="shared" ref="G678:H678" si="86">ROUND(SUM(G6:G677),1)</f>
        <v>382673.9</v>
      </c>
      <c r="H678" s="13">
        <f t="shared" si="86"/>
        <v>375233.6</v>
      </c>
      <c r="I678" s="13"/>
      <c r="J678" s="13"/>
      <c r="K678" s="13"/>
      <c r="L678" s="13"/>
    </row>
    <row r="679" spans="1:12" x14ac:dyDescent="0.2">
      <c r="B679" s="22" t="s">
        <v>129</v>
      </c>
      <c r="C679" s="13">
        <f>ROUND(4*'DC Cooler Heat Released'!F3*1000,1)</f>
        <v>2227714.5</v>
      </c>
      <c r="D679" s="13">
        <f>ROUND(4*'DC Cooler Heat Released'!G3*1000,1)</f>
        <v>2439877.7999999998</v>
      </c>
      <c r="E679" s="13">
        <f>ROUND(4*'DC Cooler Heat Released'!H3*1000,1)</f>
        <v>2652041.1</v>
      </c>
      <c r="F679" s="13">
        <f>ROUND(4*'DC Cooler Power '!E5*1000,1)</f>
        <v>397806.2</v>
      </c>
      <c r="G679" s="13">
        <f>ROUND(4*'DC Cooler Power '!F5*1000,1)</f>
        <v>382673.9</v>
      </c>
      <c r="H679" s="13">
        <f>ROUND(4*'DC Cooler Power '!G5*1000,1)</f>
        <v>375233.6</v>
      </c>
      <c r="I679" s="13"/>
      <c r="J679" s="13"/>
      <c r="K679" s="13"/>
      <c r="L679" s="13"/>
    </row>
    <row r="680" spans="1:12" x14ac:dyDescent="0.2">
      <c r="C680" s="52" t="b">
        <f t="shared" ref="C680" si="87">IF(C678=C679,TRUE,FALSE)</f>
        <v>1</v>
      </c>
      <c r="D680" s="52" t="b">
        <f t="shared" ref="D680:E680" si="88">IF(D678=D679,TRUE,FALSE)</f>
        <v>1</v>
      </c>
      <c r="E680" s="52" t="b">
        <f t="shared" si="88"/>
        <v>1</v>
      </c>
      <c r="F680" s="52" t="b">
        <f>IF(F678=F679,TRUE,FALSE)</f>
        <v>1</v>
      </c>
      <c r="G680" s="52" t="b">
        <f t="shared" ref="G680:H680" si="89">IF(G678=G679,TRUE,FALSE)</f>
        <v>1</v>
      </c>
      <c r="H680" s="52" t="b">
        <f t="shared" si="89"/>
        <v>1</v>
      </c>
      <c r="I680" s="52"/>
      <c r="J680" s="13"/>
      <c r="K680" s="13"/>
      <c r="L680" s="13"/>
    </row>
  </sheetData>
  <mergeCells count="4">
    <mergeCell ref="C2:H2"/>
    <mergeCell ref="C3:E3"/>
    <mergeCell ref="F3:H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9E0A-A1A6-5E45-ACCC-84E275EE5E89}">
  <dimension ref="B1:G17"/>
  <sheetViews>
    <sheetView zoomScale="140" zoomScaleNormal="140" workbookViewId="0">
      <selection activeCell="E2" sqref="E2"/>
    </sheetView>
  </sheetViews>
  <sheetFormatPr baseColWidth="10" defaultRowHeight="16" x14ac:dyDescent="0.2"/>
  <cols>
    <col min="2" max="2" width="40" customWidth="1"/>
    <col min="3" max="3" width="8.83203125" style="53" customWidth="1"/>
    <col min="4" max="4" width="10.83203125" style="53"/>
    <col min="5" max="5" width="13" customWidth="1"/>
    <col min="6" max="6" width="12.5" customWidth="1"/>
  </cols>
  <sheetData>
    <row r="1" spans="2:7" x14ac:dyDescent="0.2">
      <c r="B1" s="17" t="s">
        <v>134</v>
      </c>
    </row>
    <row r="2" spans="2:7" ht="18" x14ac:dyDescent="0.25">
      <c r="B2" t="s">
        <v>103</v>
      </c>
      <c r="C2" s="53" t="s">
        <v>110</v>
      </c>
      <c r="D2" s="53" t="s">
        <v>105</v>
      </c>
      <c r="E2">
        <v>5900</v>
      </c>
    </row>
    <row r="3" spans="2:7" x14ac:dyDescent="0.2">
      <c r="B3" t="s">
        <v>104</v>
      </c>
      <c r="D3" s="53" t="s">
        <v>72</v>
      </c>
      <c r="E3">
        <v>141.01</v>
      </c>
    </row>
    <row r="4" spans="2:7" ht="18" x14ac:dyDescent="0.25">
      <c r="B4" t="s">
        <v>108</v>
      </c>
      <c r="C4" s="53" t="s">
        <v>121</v>
      </c>
      <c r="D4" s="53" t="s">
        <v>109</v>
      </c>
      <c r="E4">
        <v>4.181</v>
      </c>
    </row>
    <row r="5" spans="2:7" ht="19" x14ac:dyDescent="0.2">
      <c r="B5" t="s">
        <v>115</v>
      </c>
      <c r="C5" s="53" t="s">
        <v>116</v>
      </c>
      <c r="D5" s="53" t="s">
        <v>126</v>
      </c>
      <c r="E5" s="1">
        <v>1</v>
      </c>
    </row>
    <row r="6" spans="2:7" x14ac:dyDescent="0.2">
      <c r="B6" t="s">
        <v>128</v>
      </c>
      <c r="D6" s="53" t="s">
        <v>37</v>
      </c>
      <c r="E6" s="1">
        <v>30</v>
      </c>
    </row>
    <row r="7" spans="2:7" x14ac:dyDescent="0.2">
      <c r="E7" s="1"/>
    </row>
    <row r="8" spans="2:7" s="17" customFormat="1" x14ac:dyDescent="0.2">
      <c r="C8" s="54"/>
      <c r="D8" s="54"/>
      <c r="E8" s="17" t="s">
        <v>106</v>
      </c>
      <c r="F8" s="17" t="s">
        <v>107</v>
      </c>
      <c r="G8" s="17" t="s">
        <v>132</v>
      </c>
    </row>
    <row r="9" spans="2:7" s="17" customFormat="1" x14ac:dyDescent="0.2">
      <c r="B9" t="s">
        <v>130</v>
      </c>
      <c r="C9" s="53"/>
      <c r="D9" s="53" t="s">
        <v>72</v>
      </c>
      <c r="E9" s="1">
        <v>94</v>
      </c>
      <c r="F9" s="1">
        <v>38.439428540851956</v>
      </c>
      <c r="G9" s="1">
        <f>E3-E9</f>
        <v>47.009999999999991</v>
      </c>
    </row>
    <row r="10" spans="2:7" s="17" customFormat="1" x14ac:dyDescent="0.2">
      <c r="B10" t="s">
        <v>131</v>
      </c>
      <c r="C10" s="53"/>
      <c r="D10" s="53" t="s">
        <v>37</v>
      </c>
      <c r="E10" s="1">
        <v>20</v>
      </c>
      <c r="F10" s="1">
        <v>10</v>
      </c>
      <c r="G10" s="1"/>
    </row>
    <row r="11" spans="2:7" ht="19" x14ac:dyDescent="0.2">
      <c r="B11" t="s">
        <v>113</v>
      </c>
      <c r="C11" s="53" t="s">
        <v>122</v>
      </c>
      <c r="D11" s="53" t="s">
        <v>114</v>
      </c>
      <c r="E11">
        <v>500</v>
      </c>
      <c r="F11">
        <v>500</v>
      </c>
    </row>
    <row r="12" spans="2:7" ht="18" x14ac:dyDescent="0.25">
      <c r="B12" t="s">
        <v>119</v>
      </c>
      <c r="C12" s="53" t="s">
        <v>120</v>
      </c>
      <c r="D12" s="53" t="s">
        <v>112</v>
      </c>
      <c r="E12" s="1">
        <f>E9*$E$4</f>
        <v>393.01400000000001</v>
      </c>
      <c r="F12" s="13">
        <f>F9*E4</f>
        <v>160.71525072930203</v>
      </c>
    </row>
    <row r="13" spans="2:7" ht="18" x14ac:dyDescent="0.25">
      <c r="B13" t="s">
        <v>117</v>
      </c>
      <c r="C13" s="53" t="s">
        <v>118</v>
      </c>
      <c r="D13" s="53" t="s">
        <v>125</v>
      </c>
      <c r="E13" s="52">
        <f>E11*$E$5/E12</f>
        <v>1.2722193102535788</v>
      </c>
      <c r="F13" s="52">
        <f>F11*$E$5/F12</f>
        <v>3.1110924304387666</v>
      </c>
    </row>
    <row r="14" spans="2:7" x14ac:dyDescent="0.2">
      <c r="B14" t="s">
        <v>123</v>
      </c>
      <c r="C14" s="53" t="s">
        <v>124</v>
      </c>
      <c r="E14" s="52">
        <f>1-EXP(-E13)</f>
        <v>0.71979093963537055</v>
      </c>
      <c r="F14" s="52">
        <f>1-EXP(-F13)</f>
        <v>0.95544774149714062</v>
      </c>
    </row>
    <row r="15" spans="2:7" ht="18" x14ac:dyDescent="0.25">
      <c r="B15" s="53" t="s">
        <v>133</v>
      </c>
      <c r="E15" s="1">
        <f>E14*E12</f>
        <v>282.88791634985552</v>
      </c>
      <c r="F15" s="1">
        <f>F14*F12</f>
        <v>153.55502333345831</v>
      </c>
    </row>
    <row r="16" spans="2:7" ht="18" x14ac:dyDescent="0.25">
      <c r="B16" t="s">
        <v>127</v>
      </c>
      <c r="D16" s="53" t="s">
        <v>105</v>
      </c>
      <c r="E16" s="13">
        <f>E14*E12*(E6-E10)</f>
        <v>2828.879163498555</v>
      </c>
      <c r="F16" s="13">
        <f>F14*F12*(E6-F10)</f>
        <v>3071.1004666691661</v>
      </c>
      <c r="G16" s="13">
        <f>E2-E16</f>
        <v>3071.120836501445</v>
      </c>
    </row>
    <row r="17" spans="5:6" x14ac:dyDescent="0.2">
      <c r="E17" s="55" t="s">
        <v>129</v>
      </c>
      <c r="F17" s="56">
        <f>SUM(E16:F16)</f>
        <v>5899.9796301677216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28B2-3154-8049-8886-70C844880435}">
  <dimension ref="B1:L17"/>
  <sheetViews>
    <sheetView zoomScale="170" zoomScaleNormal="170" workbookViewId="0">
      <selection activeCell="I13" sqref="I13"/>
    </sheetView>
  </sheetViews>
  <sheetFormatPr baseColWidth="10" defaultRowHeight="16" x14ac:dyDescent="0.2"/>
  <cols>
    <col min="2" max="2" width="40" customWidth="1"/>
    <col min="3" max="3" width="8.83203125" style="53" customWidth="1"/>
    <col min="4" max="4" width="10.83203125" style="53"/>
    <col min="5" max="5" width="13" customWidth="1"/>
    <col min="6" max="6" width="14.1640625" customWidth="1"/>
    <col min="9" max="9" width="16.1640625" customWidth="1"/>
    <col min="10" max="10" width="13" style="29" bestFit="1" customWidth="1"/>
    <col min="11" max="11" width="10.83203125" style="31"/>
  </cols>
  <sheetData>
    <row r="1" spans="2:12" x14ac:dyDescent="0.2">
      <c r="B1" s="17" t="s">
        <v>135</v>
      </c>
      <c r="I1" s="17" t="s">
        <v>162</v>
      </c>
    </row>
    <row r="2" spans="2:12" ht="18" x14ac:dyDescent="0.25">
      <c r="B2" t="s">
        <v>103</v>
      </c>
      <c r="C2" s="53" t="s">
        <v>110</v>
      </c>
      <c r="D2" s="53" t="s">
        <v>105</v>
      </c>
      <c r="E2">
        <v>7200</v>
      </c>
      <c r="I2" t="s">
        <v>163</v>
      </c>
      <c r="J2" s="29">
        <v>2733704</v>
      </c>
      <c r="K2" s="31" t="b">
        <f>IF(J2=(J3+J4), TRUE, FALSE)</f>
        <v>1</v>
      </c>
    </row>
    <row r="3" spans="2:12" x14ac:dyDescent="0.2">
      <c r="B3" t="s">
        <v>104</v>
      </c>
      <c r="D3" s="53" t="s">
        <v>72</v>
      </c>
      <c r="E3">
        <v>141.01</v>
      </c>
      <c r="I3" t="s">
        <v>164</v>
      </c>
      <c r="J3" s="29">
        <v>2113975</v>
      </c>
      <c r="K3" s="31">
        <f>J3/J2</f>
        <v>0.77330062069631533</v>
      </c>
    </row>
    <row r="4" spans="2:12" ht="18" x14ac:dyDescent="0.25">
      <c r="B4" t="s">
        <v>108</v>
      </c>
      <c r="C4" s="53" t="s">
        <v>121</v>
      </c>
      <c r="D4" s="53" t="s">
        <v>109</v>
      </c>
      <c r="E4">
        <v>4.181</v>
      </c>
      <c r="I4" t="s">
        <v>165</v>
      </c>
      <c r="J4" s="29">
        <v>619729</v>
      </c>
      <c r="K4" s="31">
        <f>J4/J2</f>
        <v>0.22669937930368467</v>
      </c>
      <c r="L4" s="51"/>
    </row>
    <row r="5" spans="2:12" ht="19" x14ac:dyDescent="0.2">
      <c r="B5" t="s">
        <v>115</v>
      </c>
      <c r="C5" s="53" t="s">
        <v>116</v>
      </c>
      <c r="D5" s="53" t="s">
        <v>126</v>
      </c>
      <c r="E5" s="1">
        <v>1</v>
      </c>
    </row>
    <row r="6" spans="2:12" x14ac:dyDescent="0.2">
      <c r="B6" t="s">
        <v>136</v>
      </c>
      <c r="D6" s="53" t="s">
        <v>37</v>
      </c>
      <c r="E6" s="1">
        <v>5</v>
      </c>
      <c r="I6" t="s">
        <v>166</v>
      </c>
      <c r="J6" s="29">
        <v>2412546</v>
      </c>
      <c r="K6" s="31" t="b">
        <f>IF(J6=(J7+J8), TRUE, FALSE)</f>
        <v>1</v>
      </c>
    </row>
    <row r="7" spans="2:12" x14ac:dyDescent="0.2">
      <c r="E7" s="1"/>
      <c r="I7" t="s">
        <v>167</v>
      </c>
      <c r="J7" s="29">
        <v>380256</v>
      </c>
      <c r="K7" s="31">
        <f>J7/J6</f>
        <v>0.15761606203570833</v>
      </c>
    </row>
    <row r="8" spans="2:12" s="17" customFormat="1" x14ac:dyDescent="0.2">
      <c r="C8" s="54"/>
      <c r="D8" s="54"/>
      <c r="E8" s="17" t="s">
        <v>106</v>
      </c>
      <c r="F8" s="17" t="s">
        <v>107</v>
      </c>
      <c r="G8" s="17" t="s">
        <v>132</v>
      </c>
      <c r="I8" s="38" t="s">
        <v>168</v>
      </c>
      <c r="J8" s="65">
        <v>2032290</v>
      </c>
      <c r="K8" s="67">
        <f>J8/J6</f>
        <v>0.84238393796429167</v>
      </c>
    </row>
    <row r="9" spans="2:12" s="17" customFormat="1" x14ac:dyDescent="0.2">
      <c r="B9" t="s">
        <v>130</v>
      </c>
      <c r="C9" s="53"/>
      <c r="D9" s="53" t="s">
        <v>72</v>
      </c>
      <c r="E9" s="1">
        <v>40</v>
      </c>
      <c r="F9" s="1">
        <v>369.00870563424195</v>
      </c>
      <c r="G9" s="1">
        <f>E3-E9</f>
        <v>101.00999999999999</v>
      </c>
      <c r="J9" s="65"/>
      <c r="K9" s="66"/>
    </row>
    <row r="10" spans="2:12" s="17" customFormat="1" x14ac:dyDescent="0.2">
      <c r="B10" t="s">
        <v>131</v>
      </c>
      <c r="C10" s="53"/>
      <c r="D10" s="53" t="s">
        <v>37</v>
      </c>
      <c r="E10" s="1">
        <v>10</v>
      </c>
      <c r="F10" s="1">
        <v>20</v>
      </c>
      <c r="G10" s="1"/>
      <c r="J10" s="63"/>
      <c r="K10" s="64"/>
    </row>
    <row r="11" spans="2:12" ht="19" x14ac:dyDescent="0.2">
      <c r="B11" t="s">
        <v>113</v>
      </c>
      <c r="C11" s="53" t="s">
        <v>122</v>
      </c>
      <c r="D11" s="53" t="s">
        <v>114</v>
      </c>
      <c r="E11">
        <v>500</v>
      </c>
      <c r="F11">
        <v>500</v>
      </c>
    </row>
    <row r="12" spans="2:12" ht="18" x14ac:dyDescent="0.25">
      <c r="B12" t="s">
        <v>119</v>
      </c>
      <c r="C12" s="53" t="s">
        <v>120</v>
      </c>
      <c r="D12" s="53" t="s">
        <v>112</v>
      </c>
      <c r="E12" s="1">
        <f>E9*$E$4</f>
        <v>167.24</v>
      </c>
      <c r="F12" s="13">
        <f>F9*E4</f>
        <v>1542.8253982567655</v>
      </c>
    </row>
    <row r="13" spans="2:12" ht="18" x14ac:dyDescent="0.25">
      <c r="B13" t="s">
        <v>117</v>
      </c>
      <c r="C13" s="53" t="s">
        <v>118</v>
      </c>
      <c r="D13" s="53" t="s">
        <v>125</v>
      </c>
      <c r="E13" s="52">
        <f>E11*$E$5/E12</f>
        <v>2.9897153790959101</v>
      </c>
      <c r="F13" s="52">
        <f>F11*$E$5/F12</f>
        <v>0.3240807421014385</v>
      </c>
    </row>
    <row r="14" spans="2:12" x14ac:dyDescent="0.2">
      <c r="B14" t="s">
        <v>123</v>
      </c>
      <c r="C14" s="53" t="s">
        <v>124</v>
      </c>
      <c r="E14" s="52">
        <f>1-EXP(-E13)</f>
        <v>0.94969824838364125</v>
      </c>
      <c r="F14" s="52">
        <f>1-EXP(-F13)</f>
        <v>0.27680815200711872</v>
      </c>
    </row>
    <row r="15" spans="2:12" ht="18" x14ac:dyDescent="0.25">
      <c r="B15" s="53" t="s">
        <v>133</v>
      </c>
      <c r="E15" s="1">
        <f>E14*E12</f>
        <v>158.82753505968017</v>
      </c>
      <c r="F15" s="1">
        <f>F14*F12</f>
        <v>427.06664736110224</v>
      </c>
    </row>
    <row r="16" spans="2:12" ht="18" x14ac:dyDescent="0.25">
      <c r="B16" t="s">
        <v>127</v>
      </c>
      <c r="D16" s="53" t="s">
        <v>105</v>
      </c>
      <c r="E16" s="13">
        <f>E14*E12*(E10-E6)</f>
        <v>794.13767529840084</v>
      </c>
      <c r="F16" s="13">
        <f>F14*F12*(F10-E6)</f>
        <v>6405.9997104165341</v>
      </c>
      <c r="G16" s="13">
        <f>E2-E16</f>
        <v>6405.8623247015994</v>
      </c>
    </row>
    <row r="17" spans="5:6" x14ac:dyDescent="0.2">
      <c r="E17" s="55" t="s">
        <v>129</v>
      </c>
      <c r="F17" s="56">
        <f>SUM(E16:F16)</f>
        <v>7200.1373857149347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DAFF-F941-8C49-A61F-DE174BF0D497}">
  <dimension ref="B3:H16"/>
  <sheetViews>
    <sheetView zoomScale="130" zoomScaleNormal="130" workbookViewId="0">
      <selection activeCell="D18" sqref="D18"/>
    </sheetView>
  </sheetViews>
  <sheetFormatPr baseColWidth="10" defaultRowHeight="16" x14ac:dyDescent="0.2"/>
  <cols>
    <col min="5" max="5" width="39.33203125" customWidth="1"/>
    <col min="6" max="6" width="8.33203125" style="53" customWidth="1"/>
    <col min="8" max="8" width="19" bestFit="1" customWidth="1"/>
  </cols>
  <sheetData>
    <row r="3" spans="2:8" x14ac:dyDescent="0.2">
      <c r="E3" t="s">
        <v>141</v>
      </c>
    </row>
    <row r="5" spans="2:8" ht="19" x14ac:dyDescent="0.2">
      <c r="E5" t="s">
        <v>145</v>
      </c>
      <c r="F5" s="53" t="s">
        <v>116</v>
      </c>
      <c r="G5" t="s">
        <v>142</v>
      </c>
      <c r="H5">
        <v>1400</v>
      </c>
    </row>
    <row r="6" spans="2:8" ht="19" x14ac:dyDescent="0.2">
      <c r="B6" s="57" t="s">
        <v>140</v>
      </c>
      <c r="E6" t="s">
        <v>146</v>
      </c>
      <c r="F6" s="53" t="s">
        <v>122</v>
      </c>
      <c r="G6" t="s">
        <v>143</v>
      </c>
      <c r="H6">
        <v>1500</v>
      </c>
    </row>
    <row r="7" spans="2:8" x14ac:dyDescent="0.2">
      <c r="E7" t="s">
        <v>144</v>
      </c>
      <c r="F7" s="53" t="s">
        <v>147</v>
      </c>
      <c r="G7" t="s">
        <v>72</v>
      </c>
      <c r="H7">
        <v>146.1</v>
      </c>
    </row>
    <row r="8" spans="2:8" ht="18" x14ac:dyDescent="0.25">
      <c r="E8" t="s">
        <v>149</v>
      </c>
      <c r="F8" s="53" t="s">
        <v>111</v>
      </c>
      <c r="G8" t="s">
        <v>148</v>
      </c>
      <c r="H8">
        <v>4.181</v>
      </c>
    </row>
    <row r="9" spans="2:8" x14ac:dyDescent="0.2">
      <c r="E9" t="s">
        <v>150</v>
      </c>
      <c r="F9" s="53" t="s">
        <v>151</v>
      </c>
      <c r="G9" t="s">
        <v>22</v>
      </c>
      <c r="H9">
        <v>10</v>
      </c>
    </row>
    <row r="11" spans="2:8" x14ac:dyDescent="0.2">
      <c r="E11" s="17" t="s">
        <v>152</v>
      </c>
    </row>
    <row r="12" spans="2:8" ht="18" x14ac:dyDescent="0.25">
      <c r="E12" t="s">
        <v>153</v>
      </c>
      <c r="F12" s="53" t="s">
        <v>120</v>
      </c>
      <c r="G12" t="s">
        <v>154</v>
      </c>
      <c r="H12" s="13">
        <f>H7*H8</f>
        <v>610.84410000000003</v>
      </c>
    </row>
    <row r="13" spans="2:8" x14ac:dyDescent="0.2">
      <c r="E13" t="s">
        <v>125</v>
      </c>
      <c r="F13" s="53" t="s">
        <v>125</v>
      </c>
      <c r="H13" s="13">
        <f>H5*H6/H12/1000</f>
        <v>3.4378657336626479</v>
      </c>
    </row>
    <row r="14" spans="2:8" x14ac:dyDescent="0.2">
      <c r="E14" t="s">
        <v>155</v>
      </c>
      <c r="F14" s="53" t="s">
        <v>124</v>
      </c>
      <c r="H14" s="1">
        <f>1-EXP(H13*-1)</f>
        <v>0.96786680701283556</v>
      </c>
    </row>
    <row r="15" spans="2:8" ht="18" x14ac:dyDescent="0.25">
      <c r="E15" t="s">
        <v>156</v>
      </c>
      <c r="F15" s="53" t="s">
        <v>157</v>
      </c>
      <c r="G15" t="s">
        <v>138</v>
      </c>
      <c r="H15" s="13">
        <f>H14*H7*H8*H9/1000</f>
        <v>5.912157286496293</v>
      </c>
    </row>
    <row r="16" spans="2:8" x14ac:dyDescent="0.2">
      <c r="H16" s="13">
        <f>H7*H8*H9/1000</f>
        <v>6.1084410000000009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7584-5BCC-A141-A5F9-EE3112DB0D5D}">
  <dimension ref="A1:R6743"/>
  <sheetViews>
    <sheetView zoomScale="170" zoomScaleNormal="170" workbookViewId="0">
      <selection activeCell="M13" sqref="M13"/>
    </sheetView>
  </sheetViews>
  <sheetFormatPr baseColWidth="10" defaultRowHeight="14" x14ac:dyDescent="0.2"/>
  <cols>
    <col min="1" max="1" width="7.83203125" style="68" customWidth="1"/>
    <col min="2" max="2" width="13.5" style="68" customWidth="1"/>
    <col min="3" max="13" width="7.83203125" style="68" customWidth="1"/>
    <col min="14" max="14" width="10.83203125" style="68"/>
    <col min="15" max="15" width="32.83203125" style="68" customWidth="1"/>
    <col min="16" max="16" width="10.83203125" style="68"/>
    <col min="17" max="17" width="13.5" style="68" customWidth="1"/>
    <col min="18" max="16384" width="10.83203125" style="68"/>
  </cols>
  <sheetData>
    <row r="1" spans="1:18" x14ac:dyDescent="0.2">
      <c r="O1" s="73">
        <f>SUM(O6743)</f>
        <v>138156.699411774</v>
      </c>
      <c r="P1" s="75">
        <v>138160</v>
      </c>
      <c r="Q1" s="73">
        <v>138160</v>
      </c>
      <c r="R1" s="68">
        <v>138156</v>
      </c>
    </row>
    <row r="2" spans="1:18" x14ac:dyDescent="0.2">
      <c r="A2" s="69"/>
      <c r="B2" s="69"/>
      <c r="C2" s="69"/>
      <c r="O2" s="68">
        <v>0</v>
      </c>
    </row>
    <row r="3" spans="1:18" ht="16" x14ac:dyDescent="0.2">
      <c r="A3" s="69"/>
      <c r="B3"/>
      <c r="C3"/>
      <c r="D3" s="120" t="str">
        <f>D10</f>
        <v>HP Evaporator Secondary Side Flow Rate (kg/s)</v>
      </c>
      <c r="E3" s="120"/>
      <c r="F3" s="120"/>
      <c r="G3" s="120"/>
      <c r="H3" s="120"/>
      <c r="I3" s="120"/>
      <c r="J3" s="120"/>
      <c r="K3" s="120"/>
      <c r="L3" s="120"/>
      <c r="M3" s="120"/>
    </row>
    <row r="4" spans="1:18" ht="30" x14ac:dyDescent="0.2">
      <c r="A4" s="69"/>
      <c r="C4" s="82" t="s">
        <v>169</v>
      </c>
      <c r="D4" s="127">
        <v>10</v>
      </c>
      <c r="E4" s="127"/>
      <c r="F4" s="127">
        <v>20</v>
      </c>
      <c r="G4" s="127"/>
      <c r="H4" s="128">
        <v>30</v>
      </c>
      <c r="I4" s="128"/>
      <c r="J4" s="128">
        <v>40</v>
      </c>
      <c r="K4" s="128"/>
      <c r="L4" s="128">
        <v>50</v>
      </c>
      <c r="M4" s="128"/>
      <c r="O4" s="74">
        <v>7.2194788932184194E-8</v>
      </c>
    </row>
    <row r="5" spans="1:18" ht="19" customHeight="1" x14ac:dyDescent="0.2">
      <c r="B5" s="120" t="str">
        <f>B12</f>
        <v>Condenser Secondary Side Flow Rate (kg/s)</v>
      </c>
      <c r="C5" s="80">
        <v>10</v>
      </c>
      <c r="D5" s="77">
        <v>0</v>
      </c>
      <c r="E5" s="77">
        <v>151941</v>
      </c>
      <c r="F5" s="76">
        <v>3202</v>
      </c>
      <c r="G5" s="76">
        <v>131849</v>
      </c>
      <c r="H5" s="78">
        <v>0</v>
      </c>
      <c r="I5" s="78">
        <v>138157</v>
      </c>
      <c r="J5" s="78">
        <v>2118</v>
      </c>
      <c r="K5" s="78">
        <v>116497</v>
      </c>
      <c r="L5" s="77">
        <v>81892</v>
      </c>
      <c r="M5" s="77">
        <v>94124</v>
      </c>
      <c r="O5" s="72">
        <v>4.3316872163656599E-7</v>
      </c>
    </row>
    <row r="6" spans="1:18" x14ac:dyDescent="0.2">
      <c r="B6" s="120"/>
      <c r="C6" s="81">
        <v>20</v>
      </c>
      <c r="D6" s="77">
        <v>0</v>
      </c>
      <c r="E6" s="77">
        <v>266189</v>
      </c>
      <c r="F6" s="77">
        <v>0</v>
      </c>
      <c r="G6" s="77">
        <v>248263</v>
      </c>
      <c r="H6" s="79">
        <v>0</v>
      </c>
      <c r="I6" s="79">
        <v>246159</v>
      </c>
      <c r="J6" s="79">
        <v>0</v>
      </c>
      <c r="K6" s="79">
        <v>187778</v>
      </c>
      <c r="L6" s="77">
        <v>0</v>
      </c>
      <c r="M6" s="77">
        <v>144666</v>
      </c>
      <c r="O6" s="72">
        <v>2.2380380862448199E-6</v>
      </c>
    </row>
    <row r="7" spans="1:18" x14ac:dyDescent="0.2">
      <c r="B7" s="120"/>
      <c r="C7" s="81">
        <v>30</v>
      </c>
      <c r="D7" s="77">
        <v>0</v>
      </c>
      <c r="E7" s="77">
        <v>351049</v>
      </c>
      <c r="F7" s="77">
        <v>0</v>
      </c>
      <c r="G7" s="77">
        <v>330097</v>
      </c>
      <c r="H7" s="77">
        <v>0</v>
      </c>
      <c r="I7" s="77">
        <v>298086</v>
      </c>
      <c r="J7" s="77">
        <v>0</v>
      </c>
      <c r="K7" s="77">
        <v>276411</v>
      </c>
      <c r="L7" s="77">
        <v>0</v>
      </c>
      <c r="M7" s="77">
        <v>320885</v>
      </c>
      <c r="O7" s="72">
        <v>1.126237743643E-5</v>
      </c>
    </row>
    <row r="8" spans="1:18" x14ac:dyDescent="0.2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O8" s="68">
        <v>1.40988436236435E-3</v>
      </c>
    </row>
    <row r="9" spans="1:18" ht="15" thickBot="1" x14ac:dyDescent="0.25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O9" s="68">
        <v>7.0464489017392704E-3</v>
      </c>
    </row>
    <row r="10" spans="1:18" ht="15" thickBot="1" x14ac:dyDescent="0.25">
      <c r="D10" s="124" t="s">
        <v>170</v>
      </c>
      <c r="E10" s="125"/>
      <c r="F10" s="125"/>
      <c r="G10" s="125"/>
      <c r="H10" s="126"/>
      <c r="O10" s="68">
        <v>3.5155749448923801E-2</v>
      </c>
    </row>
    <row r="11" spans="1:18" ht="31" thickBot="1" x14ac:dyDescent="0.25">
      <c r="C11" s="86" t="s">
        <v>169</v>
      </c>
      <c r="D11" s="83">
        <f>D4</f>
        <v>10</v>
      </c>
      <c r="E11" s="84">
        <f>F4</f>
        <v>20</v>
      </c>
      <c r="F11" s="84">
        <f>H4</f>
        <v>30</v>
      </c>
      <c r="G11" s="84">
        <f>J4</f>
        <v>40</v>
      </c>
      <c r="H11" s="85">
        <f>L4</f>
        <v>50</v>
      </c>
      <c r="O11" s="68">
        <v>9.9222278109818998E-2</v>
      </c>
    </row>
    <row r="12" spans="1:18" x14ac:dyDescent="0.2">
      <c r="B12" s="121" t="s">
        <v>171</v>
      </c>
      <c r="C12" s="87">
        <f>C5</f>
        <v>10</v>
      </c>
      <c r="D12" s="89">
        <f>SUM(D5:E5)</f>
        <v>151941</v>
      </c>
      <c r="E12" s="90">
        <f>SUM(F5:G5)</f>
        <v>135051</v>
      </c>
      <c r="F12" s="90">
        <f>SUM(H5:I5)</f>
        <v>138157</v>
      </c>
      <c r="G12" s="90">
        <f>SUM(J5:K5)</f>
        <v>118615</v>
      </c>
      <c r="H12" s="91">
        <f>SUM(L5:M5)</f>
        <v>176016</v>
      </c>
      <c r="O12" s="68">
        <v>0.19683708398126701</v>
      </c>
    </row>
    <row r="13" spans="1:18" x14ac:dyDescent="0.2">
      <c r="B13" s="122"/>
      <c r="C13" s="88">
        <f>C6</f>
        <v>20</v>
      </c>
      <c r="D13" s="92">
        <f>SUM(D6:E6)</f>
        <v>266189</v>
      </c>
      <c r="E13" s="93">
        <f>SUM(F6:G6)</f>
        <v>248263</v>
      </c>
      <c r="F13" s="93">
        <f>SUM(H6:I6)</f>
        <v>246159</v>
      </c>
      <c r="G13" s="93">
        <f>SUM(J6:K6)</f>
        <v>187778</v>
      </c>
      <c r="H13" s="94">
        <f>SUM(L6:M6)</f>
        <v>144666</v>
      </c>
      <c r="O13" s="68">
        <v>0.29276680087023998</v>
      </c>
    </row>
    <row r="14" spans="1:18" ht="15" thickBot="1" x14ac:dyDescent="0.25">
      <c r="B14" s="123"/>
      <c r="C14" s="85">
        <f>C7</f>
        <v>30</v>
      </c>
      <c r="D14" s="95">
        <f>SUM(D7:E7)</f>
        <v>351049</v>
      </c>
      <c r="E14" s="96">
        <f>SUM(F7:G7)</f>
        <v>330097</v>
      </c>
      <c r="F14" s="96">
        <f>SUM(H7:I7)</f>
        <v>298086</v>
      </c>
      <c r="G14" s="96">
        <f>SUM(J7:K7)</f>
        <v>276411</v>
      </c>
      <c r="H14" s="97">
        <f>SUM(L7:M7)</f>
        <v>320885</v>
      </c>
      <c r="O14" s="68">
        <v>0.38693437997640301</v>
      </c>
    </row>
    <row r="15" spans="1:18" x14ac:dyDescent="0.2">
      <c r="O15" s="68">
        <v>0.658102322267341</v>
      </c>
    </row>
    <row r="16" spans="1:18" x14ac:dyDescent="0.2">
      <c r="O16" s="68">
        <v>0.74446222197261702</v>
      </c>
    </row>
    <row r="17" spans="15:15" x14ac:dyDescent="0.2">
      <c r="O17" s="68">
        <v>0.82868325990541003</v>
      </c>
    </row>
    <row r="18" spans="15:15" x14ac:dyDescent="0.2">
      <c r="O18" s="68">
        <v>0.91069179543839696</v>
      </c>
    </row>
    <row r="19" spans="15:15" x14ac:dyDescent="0.2">
      <c r="O19" s="68">
        <v>0.99041475605622398</v>
      </c>
    </row>
    <row r="20" spans="15:15" x14ac:dyDescent="0.2">
      <c r="O20" s="68">
        <v>1.0677796373787001</v>
      </c>
    </row>
    <row r="21" spans="15:15" x14ac:dyDescent="0.2">
      <c r="O21" s="68">
        <v>1.14271450318379</v>
      </c>
    </row>
    <row r="22" spans="15:15" x14ac:dyDescent="0.2">
      <c r="O22" s="68">
        <v>1.2151479854303899</v>
      </c>
    </row>
    <row r="23" spans="15:15" x14ac:dyDescent="0.2">
      <c r="O23" s="68">
        <v>1.28500928428089</v>
      </c>
    </row>
    <row r="24" spans="15:15" x14ac:dyDescent="0.2">
      <c r="O24" s="68">
        <v>1.3522281681235599</v>
      </c>
    </row>
    <row r="25" spans="15:15" x14ac:dyDescent="0.2">
      <c r="O25" s="68">
        <v>1.4167349735946799</v>
      </c>
    </row>
    <row r="26" spans="15:15" x14ac:dyDescent="0.2">
      <c r="O26" s="68">
        <v>1.4784606056004901</v>
      </c>
    </row>
    <row r="27" spans="15:15" x14ac:dyDescent="0.2">
      <c r="O27" s="68">
        <v>1.5373365373389301</v>
      </c>
    </row>
    <row r="28" spans="15:15" x14ac:dyDescent="0.2">
      <c r="O28" s="68">
        <v>1.5932948103211999</v>
      </c>
    </row>
    <row r="29" spans="15:15" x14ac:dyDescent="0.2">
      <c r="O29" s="68">
        <v>1.6462647138158</v>
      </c>
    </row>
    <row r="30" spans="15:15" x14ac:dyDescent="0.2">
      <c r="O30" s="68">
        <v>1.6961624452103501</v>
      </c>
    </row>
    <row r="31" spans="15:15" x14ac:dyDescent="0.2">
      <c r="O31" s="68">
        <v>1.74290041039702</v>
      </c>
    </row>
    <row r="32" spans="15:15" x14ac:dyDescent="0.2">
      <c r="O32" s="68">
        <v>1.78639044990284</v>
      </c>
    </row>
    <row r="33" spans="15:15" x14ac:dyDescent="0.2">
      <c r="O33" s="68">
        <v>1.8265438389255899</v>
      </c>
    </row>
    <row r="34" spans="15:15" x14ac:dyDescent="0.2">
      <c r="O34" s="68">
        <v>1.8632712873699699</v>
      </c>
    </row>
    <row r="35" spans="15:15" x14ac:dyDescent="0.2">
      <c r="O35" s="68">
        <v>1.8964829398838901</v>
      </c>
    </row>
    <row r="36" spans="15:15" x14ac:dyDescent="0.2">
      <c r="O36" s="68">
        <v>1.92608837589505</v>
      </c>
    </row>
    <row r="37" spans="15:15" x14ac:dyDescent="0.2">
      <c r="O37" s="68">
        <v>1.95199660964768</v>
      </c>
    </row>
    <row r="38" spans="15:15" x14ac:dyDescent="0.2">
      <c r="O38" s="68">
        <v>1.9741160902395201</v>
      </c>
    </row>
    <row r="39" spans="15:15" x14ac:dyDescent="0.2">
      <c r="O39" s="68">
        <v>1.99235470165896</v>
      </c>
    </row>
    <row r="40" spans="15:15" x14ac:dyDescent="0.2">
      <c r="O40" s="68">
        <v>2.00661976282244</v>
      </c>
    </row>
    <row r="41" spans="15:15" x14ac:dyDescent="0.2">
      <c r="O41" s="68">
        <v>2.016818027612</v>
      </c>
    </row>
    <row r="42" spans="15:15" x14ac:dyDescent="0.2">
      <c r="O42" s="68">
        <v>2.0228556849131301</v>
      </c>
    </row>
    <row r="43" spans="15:15" x14ac:dyDescent="0.2">
      <c r="O43" s="68">
        <v>2.0246546556714802</v>
      </c>
    </row>
    <row r="44" spans="15:15" x14ac:dyDescent="0.2">
      <c r="O44" s="68">
        <v>2.0246546556714802</v>
      </c>
    </row>
    <row r="45" spans="15:15" x14ac:dyDescent="0.2">
      <c r="O45" s="68">
        <v>2.0246546556714802</v>
      </c>
    </row>
    <row r="46" spans="15:15" x14ac:dyDescent="0.2">
      <c r="O46" s="68">
        <v>2.0246546556714802</v>
      </c>
    </row>
    <row r="47" spans="15:15" x14ac:dyDescent="0.2">
      <c r="O47" s="68">
        <v>2.0246546556714802</v>
      </c>
    </row>
    <row r="48" spans="15:15" x14ac:dyDescent="0.2">
      <c r="O48" s="68">
        <v>2.0246546556714802</v>
      </c>
    </row>
    <row r="49" spans="15:15" x14ac:dyDescent="0.2">
      <c r="O49" s="68">
        <v>2.0246546556714802</v>
      </c>
    </row>
    <row r="50" spans="15:15" x14ac:dyDescent="0.2">
      <c r="O50" s="68">
        <v>2.0246546556714802</v>
      </c>
    </row>
    <row r="51" spans="15:15" x14ac:dyDescent="0.2">
      <c r="O51" s="68">
        <v>2.0246546556714802</v>
      </c>
    </row>
    <row r="52" spans="15:15" x14ac:dyDescent="0.2">
      <c r="O52" s="68">
        <v>2.0246546556714802</v>
      </c>
    </row>
    <row r="53" spans="15:15" x14ac:dyDescent="0.2">
      <c r="O53" s="68">
        <v>2.0246546556714802</v>
      </c>
    </row>
    <row r="54" spans="15:15" x14ac:dyDescent="0.2">
      <c r="O54" s="68">
        <v>2.0246546556714802</v>
      </c>
    </row>
    <row r="55" spans="15:15" x14ac:dyDescent="0.2">
      <c r="O55" s="68">
        <v>2.0246546556714802</v>
      </c>
    </row>
    <row r="56" spans="15:15" x14ac:dyDescent="0.2">
      <c r="O56" s="68">
        <v>2.0246546556714802</v>
      </c>
    </row>
    <row r="57" spans="15:15" x14ac:dyDescent="0.2">
      <c r="O57" s="68">
        <v>2.0246546556714802</v>
      </c>
    </row>
    <row r="58" spans="15:15" x14ac:dyDescent="0.2">
      <c r="O58" s="68">
        <v>2.0246546556714802</v>
      </c>
    </row>
    <row r="59" spans="15:15" x14ac:dyDescent="0.2">
      <c r="O59" s="68">
        <v>2.0246546556714802</v>
      </c>
    </row>
    <row r="60" spans="15:15" x14ac:dyDescent="0.2">
      <c r="O60" s="68">
        <v>2.0246546556714802</v>
      </c>
    </row>
    <row r="61" spans="15:15" x14ac:dyDescent="0.2">
      <c r="O61" s="68">
        <v>2.0246546556714802</v>
      </c>
    </row>
    <row r="62" spans="15:15" x14ac:dyDescent="0.2">
      <c r="O62" s="68">
        <v>2.0246546556714802</v>
      </c>
    </row>
    <row r="63" spans="15:15" x14ac:dyDescent="0.2">
      <c r="O63" s="68">
        <v>2.0246546556714802</v>
      </c>
    </row>
    <row r="64" spans="15:15" x14ac:dyDescent="0.2">
      <c r="O64" s="68">
        <v>2.0246546556714802</v>
      </c>
    </row>
    <row r="65" spans="15:15" x14ac:dyDescent="0.2">
      <c r="O65" s="68">
        <v>2.0246546556714802</v>
      </c>
    </row>
    <row r="66" spans="15:15" x14ac:dyDescent="0.2">
      <c r="O66" s="68">
        <v>2.0246546556714802</v>
      </c>
    </row>
    <row r="67" spans="15:15" x14ac:dyDescent="0.2">
      <c r="O67" s="68">
        <v>2.0246546556714802</v>
      </c>
    </row>
    <row r="68" spans="15:15" x14ac:dyDescent="0.2">
      <c r="O68" s="68">
        <v>2.0246546556714802</v>
      </c>
    </row>
    <row r="69" spans="15:15" x14ac:dyDescent="0.2">
      <c r="O69" s="68">
        <v>2.0246546556714802</v>
      </c>
    </row>
    <row r="70" spans="15:15" x14ac:dyDescent="0.2">
      <c r="O70" s="68">
        <v>2.0246546556714802</v>
      </c>
    </row>
    <row r="71" spans="15:15" x14ac:dyDescent="0.2">
      <c r="O71" s="68">
        <v>2.0246546556714802</v>
      </c>
    </row>
    <row r="72" spans="15:15" x14ac:dyDescent="0.2">
      <c r="O72" s="68">
        <v>2.0246546556714802</v>
      </c>
    </row>
    <row r="73" spans="15:15" x14ac:dyDescent="0.2">
      <c r="O73" s="68">
        <v>2.0246546556714802</v>
      </c>
    </row>
    <row r="74" spans="15:15" x14ac:dyDescent="0.2">
      <c r="O74" s="68">
        <v>2.0246546556714802</v>
      </c>
    </row>
    <row r="75" spans="15:15" x14ac:dyDescent="0.2">
      <c r="O75" s="68">
        <v>2.0246546556714802</v>
      </c>
    </row>
    <row r="76" spans="15:15" x14ac:dyDescent="0.2">
      <c r="O76" s="68">
        <v>2.0246546556714802</v>
      </c>
    </row>
    <row r="77" spans="15:15" x14ac:dyDescent="0.2">
      <c r="O77" s="68">
        <v>2.0246546556714802</v>
      </c>
    </row>
    <row r="78" spans="15:15" x14ac:dyDescent="0.2">
      <c r="O78" s="68">
        <v>2.0246546556714802</v>
      </c>
    </row>
    <row r="79" spans="15:15" x14ac:dyDescent="0.2">
      <c r="O79" s="68">
        <v>2.0246546556714802</v>
      </c>
    </row>
    <row r="80" spans="15:15" x14ac:dyDescent="0.2">
      <c r="O80" s="68">
        <v>2.0246546556714802</v>
      </c>
    </row>
    <row r="81" spans="15:15" x14ac:dyDescent="0.2">
      <c r="O81" s="68">
        <v>2.0246546556714802</v>
      </c>
    </row>
    <row r="82" spans="15:15" x14ac:dyDescent="0.2">
      <c r="O82" s="68">
        <v>2.0246546556714802</v>
      </c>
    </row>
    <row r="83" spans="15:15" x14ac:dyDescent="0.2">
      <c r="O83" s="68">
        <v>2.0246546556714802</v>
      </c>
    </row>
    <row r="84" spans="15:15" x14ac:dyDescent="0.2">
      <c r="O84" s="68">
        <v>2.0246546556714802</v>
      </c>
    </row>
    <row r="85" spans="15:15" x14ac:dyDescent="0.2">
      <c r="O85" s="68">
        <v>2.0246546556714802</v>
      </c>
    </row>
    <row r="86" spans="15:15" x14ac:dyDescent="0.2">
      <c r="O86" s="68">
        <v>2.0246546556714802</v>
      </c>
    </row>
    <row r="87" spans="15:15" x14ac:dyDescent="0.2">
      <c r="O87" s="68">
        <v>2.0246546556714802</v>
      </c>
    </row>
    <row r="88" spans="15:15" x14ac:dyDescent="0.2">
      <c r="O88" s="68">
        <v>2.0246546556714802</v>
      </c>
    </row>
    <row r="89" spans="15:15" x14ac:dyDescent="0.2">
      <c r="O89" s="68">
        <v>2.0246546556714802</v>
      </c>
    </row>
    <row r="90" spans="15:15" x14ac:dyDescent="0.2">
      <c r="O90" s="68">
        <v>2.0246546556714802</v>
      </c>
    </row>
    <row r="91" spans="15:15" x14ac:dyDescent="0.2">
      <c r="O91" s="68">
        <v>2.0246546556714802</v>
      </c>
    </row>
    <row r="92" spans="15:15" x14ac:dyDescent="0.2">
      <c r="O92" s="68">
        <v>2.0246546556714802</v>
      </c>
    </row>
    <row r="93" spans="15:15" x14ac:dyDescent="0.2">
      <c r="O93" s="68">
        <v>2.0246546556714802</v>
      </c>
    </row>
    <row r="94" spans="15:15" x14ac:dyDescent="0.2">
      <c r="O94" s="68">
        <v>2.0246546556714802</v>
      </c>
    </row>
    <row r="95" spans="15:15" x14ac:dyDescent="0.2">
      <c r="O95" s="68">
        <v>2.0246546556714802</v>
      </c>
    </row>
    <row r="96" spans="15:15" x14ac:dyDescent="0.2">
      <c r="O96" s="68">
        <v>2.0246546556714802</v>
      </c>
    </row>
    <row r="97" spans="15:15" x14ac:dyDescent="0.2">
      <c r="O97" s="68">
        <v>2.0246546556714802</v>
      </c>
    </row>
    <row r="98" spans="15:15" x14ac:dyDescent="0.2">
      <c r="O98" s="68">
        <v>2.0246546556714802</v>
      </c>
    </row>
    <row r="99" spans="15:15" x14ac:dyDescent="0.2">
      <c r="O99" s="68">
        <v>2.0246546556714802</v>
      </c>
    </row>
    <row r="100" spans="15:15" x14ac:dyDescent="0.2">
      <c r="O100" s="68">
        <v>2.0246546556714802</v>
      </c>
    </row>
    <row r="101" spans="15:15" x14ac:dyDescent="0.2">
      <c r="O101" s="68">
        <v>2.0246546556714802</v>
      </c>
    </row>
    <row r="102" spans="15:15" x14ac:dyDescent="0.2">
      <c r="O102" s="68">
        <v>2.0246546556714802</v>
      </c>
    </row>
    <row r="103" spans="15:15" x14ac:dyDescent="0.2">
      <c r="O103" s="68">
        <v>2.0246546556714802</v>
      </c>
    </row>
    <row r="104" spans="15:15" x14ac:dyDescent="0.2">
      <c r="O104" s="68">
        <v>2.0246546556714802</v>
      </c>
    </row>
    <row r="105" spans="15:15" x14ac:dyDescent="0.2">
      <c r="O105" s="68">
        <v>2.0246546556714802</v>
      </c>
    </row>
    <row r="106" spans="15:15" x14ac:dyDescent="0.2">
      <c r="O106" s="68">
        <v>2.0246546556714802</v>
      </c>
    </row>
    <row r="107" spans="15:15" x14ac:dyDescent="0.2">
      <c r="O107" s="68">
        <v>2.0246546556714802</v>
      </c>
    </row>
    <row r="108" spans="15:15" x14ac:dyDescent="0.2">
      <c r="O108" s="68">
        <v>2.0246546556714802</v>
      </c>
    </row>
    <row r="109" spans="15:15" x14ac:dyDescent="0.2">
      <c r="O109" s="68">
        <v>2.0246546556714802</v>
      </c>
    </row>
    <row r="110" spans="15:15" x14ac:dyDescent="0.2">
      <c r="O110" s="68">
        <v>2.0246546556714802</v>
      </c>
    </row>
    <row r="111" spans="15:15" x14ac:dyDescent="0.2">
      <c r="O111" s="68">
        <v>2.0246546556714802</v>
      </c>
    </row>
    <row r="112" spans="15:15" x14ac:dyDescent="0.2">
      <c r="O112" s="68">
        <v>2.0246546556714802</v>
      </c>
    </row>
    <row r="113" spans="15:15" x14ac:dyDescent="0.2">
      <c r="O113" s="68">
        <v>2.0246546556714802</v>
      </c>
    </row>
    <row r="114" spans="15:15" x14ac:dyDescent="0.2">
      <c r="O114" s="68">
        <v>2.0246546556714802</v>
      </c>
    </row>
    <row r="115" spans="15:15" x14ac:dyDescent="0.2">
      <c r="O115" s="68">
        <v>2.0246546556714802</v>
      </c>
    </row>
    <row r="116" spans="15:15" x14ac:dyDescent="0.2">
      <c r="O116" s="68">
        <v>2.0246546556714802</v>
      </c>
    </row>
    <row r="117" spans="15:15" x14ac:dyDescent="0.2">
      <c r="O117" s="68">
        <v>2.0246546556714802</v>
      </c>
    </row>
    <row r="118" spans="15:15" x14ac:dyDescent="0.2">
      <c r="O118" s="68">
        <v>2.0246546556714802</v>
      </c>
    </row>
    <row r="119" spans="15:15" x14ac:dyDescent="0.2">
      <c r="O119" s="68">
        <v>2.0246546556714802</v>
      </c>
    </row>
    <row r="120" spans="15:15" x14ac:dyDescent="0.2">
      <c r="O120" s="68">
        <v>2.0246546556714802</v>
      </c>
    </row>
    <row r="121" spans="15:15" x14ac:dyDescent="0.2">
      <c r="O121" s="68">
        <v>2.0246546556714802</v>
      </c>
    </row>
    <row r="122" spans="15:15" x14ac:dyDescent="0.2">
      <c r="O122" s="68">
        <v>2.0246546556714802</v>
      </c>
    </row>
    <row r="123" spans="15:15" x14ac:dyDescent="0.2">
      <c r="O123" s="68">
        <v>2.0246546556714802</v>
      </c>
    </row>
    <row r="124" spans="15:15" x14ac:dyDescent="0.2">
      <c r="O124" s="68">
        <v>2.0246546556714802</v>
      </c>
    </row>
    <row r="125" spans="15:15" x14ac:dyDescent="0.2">
      <c r="O125" s="68">
        <v>2.0246546556714802</v>
      </c>
    </row>
    <row r="126" spans="15:15" x14ac:dyDescent="0.2">
      <c r="O126" s="68">
        <v>2.0246546556714802</v>
      </c>
    </row>
    <row r="127" spans="15:15" x14ac:dyDescent="0.2">
      <c r="O127" s="68">
        <v>2.0246546556714802</v>
      </c>
    </row>
    <row r="128" spans="15:15" x14ac:dyDescent="0.2">
      <c r="O128" s="68">
        <v>2.0246546556714802</v>
      </c>
    </row>
    <row r="129" spans="15:15" x14ac:dyDescent="0.2">
      <c r="O129" s="68">
        <v>2.0246546556714802</v>
      </c>
    </row>
    <row r="130" spans="15:15" x14ac:dyDescent="0.2">
      <c r="O130" s="68">
        <v>2.0246546556714802</v>
      </c>
    </row>
    <row r="131" spans="15:15" x14ac:dyDescent="0.2">
      <c r="O131" s="68">
        <v>2.0246546556714802</v>
      </c>
    </row>
    <row r="132" spans="15:15" x14ac:dyDescent="0.2">
      <c r="O132" s="68">
        <v>2.0246546556714802</v>
      </c>
    </row>
    <row r="133" spans="15:15" x14ac:dyDescent="0.2">
      <c r="O133" s="68">
        <v>2.0246546556714802</v>
      </c>
    </row>
    <row r="134" spans="15:15" x14ac:dyDescent="0.2">
      <c r="O134" s="68">
        <v>2.0246546556714802</v>
      </c>
    </row>
    <row r="135" spans="15:15" x14ac:dyDescent="0.2">
      <c r="O135" s="68">
        <v>2.0246546556714802</v>
      </c>
    </row>
    <row r="136" spans="15:15" x14ac:dyDescent="0.2">
      <c r="O136" s="68">
        <v>2.0246546556714802</v>
      </c>
    </row>
    <row r="137" spans="15:15" x14ac:dyDescent="0.2">
      <c r="O137" s="68">
        <v>2.0246546556714802</v>
      </c>
    </row>
    <row r="138" spans="15:15" x14ac:dyDescent="0.2">
      <c r="O138" s="68">
        <v>2.0246546556714802</v>
      </c>
    </row>
    <row r="139" spans="15:15" x14ac:dyDescent="0.2">
      <c r="O139" s="68">
        <v>2.0246546556714802</v>
      </c>
    </row>
    <row r="140" spans="15:15" x14ac:dyDescent="0.2">
      <c r="O140" s="68">
        <v>2.0246546556714802</v>
      </c>
    </row>
    <row r="141" spans="15:15" x14ac:dyDescent="0.2">
      <c r="O141" s="68">
        <v>2.0246546556714802</v>
      </c>
    </row>
    <row r="142" spans="15:15" x14ac:dyDescent="0.2">
      <c r="O142" s="68">
        <v>2.0246546556714802</v>
      </c>
    </row>
    <row r="143" spans="15:15" x14ac:dyDescent="0.2">
      <c r="O143" s="68">
        <v>2.0246546556714802</v>
      </c>
    </row>
    <row r="144" spans="15:15" x14ac:dyDescent="0.2">
      <c r="O144" s="68">
        <v>2.0246546556714802</v>
      </c>
    </row>
    <row r="145" spans="15:15" x14ac:dyDescent="0.2">
      <c r="O145" s="68">
        <v>2.0246546556714802</v>
      </c>
    </row>
    <row r="146" spans="15:15" x14ac:dyDescent="0.2">
      <c r="O146" s="68">
        <v>2.0246546556714802</v>
      </c>
    </row>
    <row r="147" spans="15:15" x14ac:dyDescent="0.2">
      <c r="O147" s="68">
        <v>2.0246546556714802</v>
      </c>
    </row>
    <row r="148" spans="15:15" x14ac:dyDescent="0.2">
      <c r="O148" s="68">
        <v>2.0246546556714802</v>
      </c>
    </row>
    <row r="149" spans="15:15" x14ac:dyDescent="0.2">
      <c r="O149" s="68">
        <v>2.0246546556714802</v>
      </c>
    </row>
    <row r="150" spans="15:15" x14ac:dyDescent="0.2">
      <c r="O150" s="68">
        <v>2.0246546556714802</v>
      </c>
    </row>
    <row r="151" spans="15:15" x14ac:dyDescent="0.2">
      <c r="O151" s="68">
        <v>2.0246546556714802</v>
      </c>
    </row>
    <row r="152" spans="15:15" x14ac:dyDescent="0.2">
      <c r="O152" s="68">
        <v>2.0246546556714802</v>
      </c>
    </row>
    <row r="153" spans="15:15" x14ac:dyDescent="0.2">
      <c r="O153" s="68">
        <v>2.0246546556714802</v>
      </c>
    </row>
    <row r="154" spans="15:15" x14ac:dyDescent="0.2">
      <c r="O154" s="68">
        <v>2.0246546556714802</v>
      </c>
    </row>
    <row r="155" spans="15:15" x14ac:dyDescent="0.2">
      <c r="O155" s="68">
        <v>2.0246546556714802</v>
      </c>
    </row>
    <row r="156" spans="15:15" x14ac:dyDescent="0.2">
      <c r="O156" s="68">
        <v>2.0246546556714802</v>
      </c>
    </row>
    <row r="157" spans="15:15" x14ac:dyDescent="0.2">
      <c r="O157" s="68">
        <v>2.0246546556714802</v>
      </c>
    </row>
    <row r="158" spans="15:15" x14ac:dyDescent="0.2">
      <c r="O158" s="68">
        <v>2.0246546556714802</v>
      </c>
    </row>
    <row r="159" spans="15:15" x14ac:dyDescent="0.2">
      <c r="O159" s="68">
        <v>2.0246546556714802</v>
      </c>
    </row>
    <row r="160" spans="15:15" x14ac:dyDescent="0.2">
      <c r="O160" s="68">
        <v>2.0246546556714802</v>
      </c>
    </row>
    <row r="161" spans="15:15" x14ac:dyDescent="0.2">
      <c r="O161" s="68">
        <v>2.0246546556714802</v>
      </c>
    </row>
    <row r="162" spans="15:15" x14ac:dyDescent="0.2">
      <c r="O162" s="68">
        <v>2.0246546556714802</v>
      </c>
    </row>
    <row r="163" spans="15:15" x14ac:dyDescent="0.2">
      <c r="O163" s="68">
        <v>2.0246546556714802</v>
      </c>
    </row>
    <row r="164" spans="15:15" x14ac:dyDescent="0.2">
      <c r="O164" s="68">
        <v>2.0246546556714802</v>
      </c>
    </row>
    <row r="165" spans="15:15" x14ac:dyDescent="0.2">
      <c r="O165" s="68">
        <v>2.0246546556714802</v>
      </c>
    </row>
    <row r="166" spans="15:15" x14ac:dyDescent="0.2">
      <c r="O166" s="68">
        <v>2.0246546556714802</v>
      </c>
    </row>
    <row r="167" spans="15:15" x14ac:dyDescent="0.2">
      <c r="O167" s="68">
        <v>2.0246546556714802</v>
      </c>
    </row>
    <row r="168" spans="15:15" x14ac:dyDescent="0.2">
      <c r="O168" s="68">
        <v>2.0246546556714802</v>
      </c>
    </row>
    <row r="169" spans="15:15" x14ac:dyDescent="0.2">
      <c r="O169" s="68">
        <v>2.0246546556714802</v>
      </c>
    </row>
    <row r="170" spans="15:15" x14ac:dyDescent="0.2">
      <c r="O170" s="68">
        <v>2.0246546556714802</v>
      </c>
    </row>
    <row r="171" spans="15:15" x14ac:dyDescent="0.2">
      <c r="O171" s="68">
        <v>2.0246546556714802</v>
      </c>
    </row>
    <row r="172" spans="15:15" x14ac:dyDescent="0.2">
      <c r="O172" s="68">
        <v>2.0246546556714802</v>
      </c>
    </row>
    <row r="173" spans="15:15" x14ac:dyDescent="0.2">
      <c r="O173" s="68">
        <v>2.0246546556714802</v>
      </c>
    </row>
    <row r="174" spans="15:15" x14ac:dyDescent="0.2">
      <c r="O174" s="68">
        <v>2.0246546556714802</v>
      </c>
    </row>
    <row r="175" spans="15:15" x14ac:dyDescent="0.2">
      <c r="O175" s="68">
        <v>2.0246546556714802</v>
      </c>
    </row>
    <row r="176" spans="15:15" x14ac:dyDescent="0.2">
      <c r="O176" s="68">
        <v>2.0246546556714802</v>
      </c>
    </row>
    <row r="177" spans="15:15" x14ac:dyDescent="0.2">
      <c r="O177" s="68">
        <v>2.0246546556714802</v>
      </c>
    </row>
    <row r="178" spans="15:15" x14ac:dyDescent="0.2">
      <c r="O178" s="68">
        <v>2.0246546556714802</v>
      </c>
    </row>
    <row r="179" spans="15:15" x14ac:dyDescent="0.2">
      <c r="O179" s="68">
        <v>2.0246546556714802</v>
      </c>
    </row>
    <row r="180" spans="15:15" x14ac:dyDescent="0.2">
      <c r="O180" s="68">
        <v>2.0246546556714802</v>
      </c>
    </row>
    <row r="181" spans="15:15" x14ac:dyDescent="0.2">
      <c r="O181" s="68">
        <v>2.0246546556714802</v>
      </c>
    </row>
    <row r="182" spans="15:15" x14ac:dyDescent="0.2">
      <c r="O182" s="68">
        <v>2.0246546556714802</v>
      </c>
    </row>
    <row r="183" spans="15:15" x14ac:dyDescent="0.2">
      <c r="O183" s="68">
        <v>2.0246546556714802</v>
      </c>
    </row>
    <row r="184" spans="15:15" x14ac:dyDescent="0.2">
      <c r="O184" s="68">
        <v>2.0246546556714802</v>
      </c>
    </row>
    <row r="185" spans="15:15" x14ac:dyDescent="0.2">
      <c r="O185" s="68">
        <v>2.0246546556714802</v>
      </c>
    </row>
    <row r="186" spans="15:15" x14ac:dyDescent="0.2">
      <c r="O186" s="68">
        <v>2.0246546556714802</v>
      </c>
    </row>
    <row r="187" spans="15:15" x14ac:dyDescent="0.2">
      <c r="O187" s="68">
        <v>2.0246546556714802</v>
      </c>
    </row>
    <row r="188" spans="15:15" x14ac:dyDescent="0.2">
      <c r="O188" s="68">
        <v>2.0246546556714802</v>
      </c>
    </row>
    <row r="189" spans="15:15" x14ac:dyDescent="0.2">
      <c r="O189" s="68">
        <v>2.0246546556714802</v>
      </c>
    </row>
    <row r="190" spans="15:15" x14ac:dyDescent="0.2">
      <c r="O190" s="68">
        <v>2.0246546556714802</v>
      </c>
    </row>
    <row r="191" spans="15:15" x14ac:dyDescent="0.2">
      <c r="O191" s="68">
        <v>2.0246546556714802</v>
      </c>
    </row>
    <row r="192" spans="15:15" x14ac:dyDescent="0.2">
      <c r="O192" s="68">
        <v>2.0246546556714802</v>
      </c>
    </row>
    <row r="193" spans="15:15" x14ac:dyDescent="0.2">
      <c r="O193" s="68">
        <v>2.0246546556714802</v>
      </c>
    </row>
    <row r="194" spans="15:15" x14ac:dyDescent="0.2">
      <c r="O194" s="68">
        <v>2.0246546556714802</v>
      </c>
    </row>
    <row r="195" spans="15:15" x14ac:dyDescent="0.2">
      <c r="O195" s="68">
        <v>2.0246546556714802</v>
      </c>
    </row>
    <row r="196" spans="15:15" x14ac:dyDescent="0.2">
      <c r="O196" s="68">
        <v>2.0246546556714802</v>
      </c>
    </row>
    <row r="197" spans="15:15" x14ac:dyDescent="0.2">
      <c r="O197" s="68">
        <v>2.0246546556714802</v>
      </c>
    </row>
    <row r="198" spans="15:15" x14ac:dyDescent="0.2">
      <c r="O198" s="68">
        <v>2.0246546556714802</v>
      </c>
    </row>
    <row r="199" spans="15:15" x14ac:dyDescent="0.2">
      <c r="O199" s="68">
        <v>2.0246546556714802</v>
      </c>
    </row>
    <row r="200" spans="15:15" x14ac:dyDescent="0.2">
      <c r="O200" s="68">
        <v>2.0246546556714802</v>
      </c>
    </row>
    <row r="201" spans="15:15" x14ac:dyDescent="0.2">
      <c r="O201" s="68">
        <v>2.0246546556714802</v>
      </c>
    </row>
    <row r="202" spans="15:15" x14ac:dyDescent="0.2">
      <c r="O202" s="68">
        <v>2.0246546556714802</v>
      </c>
    </row>
    <row r="203" spans="15:15" x14ac:dyDescent="0.2">
      <c r="O203" s="68">
        <v>2.0246546556714802</v>
      </c>
    </row>
    <row r="204" spans="15:15" x14ac:dyDescent="0.2">
      <c r="O204" s="68">
        <v>2.0246546556714802</v>
      </c>
    </row>
    <row r="205" spans="15:15" x14ac:dyDescent="0.2">
      <c r="O205" s="68">
        <v>2.0246546556714802</v>
      </c>
    </row>
    <row r="206" spans="15:15" x14ac:dyDescent="0.2">
      <c r="O206" s="68">
        <v>2.0246546556714802</v>
      </c>
    </row>
    <row r="207" spans="15:15" x14ac:dyDescent="0.2">
      <c r="O207" s="68">
        <v>2.0246546556714802</v>
      </c>
    </row>
    <row r="208" spans="15:15" x14ac:dyDescent="0.2">
      <c r="O208" s="68">
        <v>2.0246546556714802</v>
      </c>
    </row>
    <row r="209" spans="15:15" x14ac:dyDescent="0.2">
      <c r="O209" s="68">
        <v>2.0246546556714802</v>
      </c>
    </row>
    <row r="210" spans="15:15" x14ac:dyDescent="0.2">
      <c r="O210" s="68">
        <v>2.0246546556714802</v>
      </c>
    </row>
    <row r="211" spans="15:15" x14ac:dyDescent="0.2">
      <c r="O211" s="68">
        <v>2.0246546556714802</v>
      </c>
    </row>
    <row r="212" spans="15:15" x14ac:dyDescent="0.2">
      <c r="O212" s="68">
        <v>2.0246546556714802</v>
      </c>
    </row>
    <row r="213" spans="15:15" x14ac:dyDescent="0.2">
      <c r="O213" s="68">
        <v>2.0246546556714802</v>
      </c>
    </row>
    <row r="214" spans="15:15" x14ac:dyDescent="0.2">
      <c r="O214" s="68">
        <v>2.0246546556714802</v>
      </c>
    </row>
    <row r="215" spans="15:15" x14ac:dyDescent="0.2">
      <c r="O215" s="68">
        <v>2.0246546556714802</v>
      </c>
    </row>
    <row r="216" spans="15:15" x14ac:dyDescent="0.2">
      <c r="O216" s="68">
        <v>2.0246546556714802</v>
      </c>
    </row>
    <row r="217" spans="15:15" x14ac:dyDescent="0.2">
      <c r="O217" s="68">
        <v>2.0246546556714802</v>
      </c>
    </row>
    <row r="218" spans="15:15" x14ac:dyDescent="0.2">
      <c r="O218" s="68">
        <v>2.0246546556714802</v>
      </c>
    </row>
    <row r="219" spans="15:15" x14ac:dyDescent="0.2">
      <c r="O219" s="68">
        <v>2.0246546556714802</v>
      </c>
    </row>
    <row r="220" spans="15:15" x14ac:dyDescent="0.2">
      <c r="O220" s="68">
        <v>2.0246546556714802</v>
      </c>
    </row>
    <row r="221" spans="15:15" x14ac:dyDescent="0.2">
      <c r="O221" s="68">
        <v>2.0246546556714802</v>
      </c>
    </row>
    <row r="222" spans="15:15" x14ac:dyDescent="0.2">
      <c r="O222" s="68">
        <v>2.0246546556714802</v>
      </c>
    </row>
    <row r="223" spans="15:15" x14ac:dyDescent="0.2">
      <c r="O223" s="68">
        <v>2.0246546556714802</v>
      </c>
    </row>
    <row r="224" spans="15:15" x14ac:dyDescent="0.2">
      <c r="O224" s="68">
        <v>2.0246546556714802</v>
      </c>
    </row>
    <row r="225" spans="15:15" x14ac:dyDescent="0.2">
      <c r="O225" s="68">
        <v>2.0246546556714802</v>
      </c>
    </row>
    <row r="226" spans="15:15" x14ac:dyDescent="0.2">
      <c r="O226" s="68">
        <v>2.0246546556714802</v>
      </c>
    </row>
    <row r="227" spans="15:15" x14ac:dyDescent="0.2">
      <c r="O227" s="68">
        <v>2.0246546556714802</v>
      </c>
    </row>
    <row r="228" spans="15:15" x14ac:dyDescent="0.2">
      <c r="O228" s="68">
        <v>2.0246546556714802</v>
      </c>
    </row>
    <row r="229" spans="15:15" x14ac:dyDescent="0.2">
      <c r="O229" s="68">
        <v>2.0246546556714802</v>
      </c>
    </row>
    <row r="230" spans="15:15" x14ac:dyDescent="0.2">
      <c r="O230" s="68">
        <v>2.0246546556714802</v>
      </c>
    </row>
    <row r="231" spans="15:15" x14ac:dyDescent="0.2">
      <c r="O231" s="68">
        <v>2.0246546556714802</v>
      </c>
    </row>
    <row r="232" spans="15:15" x14ac:dyDescent="0.2">
      <c r="O232" s="68">
        <v>2.0246546556714802</v>
      </c>
    </row>
    <row r="233" spans="15:15" x14ac:dyDescent="0.2">
      <c r="O233" s="68">
        <v>2.0246546556714802</v>
      </c>
    </row>
    <row r="234" spans="15:15" x14ac:dyDescent="0.2">
      <c r="O234" s="68">
        <v>2.0246546556714802</v>
      </c>
    </row>
    <row r="235" spans="15:15" x14ac:dyDescent="0.2">
      <c r="O235" s="68">
        <v>2.0246546556714802</v>
      </c>
    </row>
    <row r="236" spans="15:15" x14ac:dyDescent="0.2">
      <c r="O236" s="68">
        <v>2.0246546556714802</v>
      </c>
    </row>
    <row r="237" spans="15:15" x14ac:dyDescent="0.2">
      <c r="O237" s="68">
        <v>2.0246546556714802</v>
      </c>
    </row>
    <row r="238" spans="15:15" x14ac:dyDescent="0.2">
      <c r="O238" s="68">
        <v>2.0246546556714802</v>
      </c>
    </row>
    <row r="239" spans="15:15" x14ac:dyDescent="0.2">
      <c r="O239" s="68">
        <v>2.0246546556714802</v>
      </c>
    </row>
    <row r="240" spans="15:15" x14ac:dyDescent="0.2">
      <c r="O240" s="68">
        <v>2.0246546556714802</v>
      </c>
    </row>
    <row r="241" spans="15:15" x14ac:dyDescent="0.2">
      <c r="O241" s="68">
        <v>2.0246546556714802</v>
      </c>
    </row>
    <row r="242" spans="15:15" x14ac:dyDescent="0.2">
      <c r="O242" s="68">
        <v>2.0246546556714802</v>
      </c>
    </row>
    <row r="243" spans="15:15" x14ac:dyDescent="0.2">
      <c r="O243" s="68">
        <v>2.0246546556714802</v>
      </c>
    </row>
    <row r="244" spans="15:15" x14ac:dyDescent="0.2">
      <c r="O244" s="68">
        <v>2.0246546556714802</v>
      </c>
    </row>
    <row r="245" spans="15:15" x14ac:dyDescent="0.2">
      <c r="O245" s="68">
        <v>2.0246546556714802</v>
      </c>
    </row>
    <row r="246" spans="15:15" x14ac:dyDescent="0.2">
      <c r="O246" s="68">
        <v>2.0246546556714802</v>
      </c>
    </row>
    <row r="247" spans="15:15" x14ac:dyDescent="0.2">
      <c r="O247" s="68">
        <v>2.0246546556714802</v>
      </c>
    </row>
    <row r="248" spans="15:15" x14ac:dyDescent="0.2">
      <c r="O248" s="68">
        <v>2.0246546556714802</v>
      </c>
    </row>
    <row r="249" spans="15:15" x14ac:dyDescent="0.2">
      <c r="O249" s="68">
        <v>2.0246546556714802</v>
      </c>
    </row>
    <row r="250" spans="15:15" x14ac:dyDescent="0.2">
      <c r="O250" s="68">
        <v>2.0246546556714802</v>
      </c>
    </row>
    <row r="251" spans="15:15" x14ac:dyDescent="0.2">
      <c r="O251" s="68">
        <v>2.0246546556714802</v>
      </c>
    </row>
    <row r="252" spans="15:15" x14ac:dyDescent="0.2">
      <c r="O252" s="68">
        <v>2.0246546556714802</v>
      </c>
    </row>
    <row r="253" spans="15:15" x14ac:dyDescent="0.2">
      <c r="O253" s="68">
        <v>2.0246546556714802</v>
      </c>
    </row>
    <row r="254" spans="15:15" x14ac:dyDescent="0.2">
      <c r="O254" s="68">
        <v>2.0246546556714802</v>
      </c>
    </row>
    <row r="255" spans="15:15" x14ac:dyDescent="0.2">
      <c r="O255" s="68">
        <v>2.0246546556714802</v>
      </c>
    </row>
    <row r="256" spans="15:15" x14ac:dyDescent="0.2">
      <c r="O256" s="68">
        <v>2.0246546556714802</v>
      </c>
    </row>
    <row r="257" spans="15:15" x14ac:dyDescent="0.2">
      <c r="O257" s="68">
        <v>2.0246546556714802</v>
      </c>
    </row>
    <row r="258" spans="15:15" x14ac:dyDescent="0.2">
      <c r="O258" s="68">
        <v>2.0246546556714802</v>
      </c>
    </row>
    <row r="259" spans="15:15" x14ac:dyDescent="0.2">
      <c r="O259" s="68">
        <v>2.0246546556714802</v>
      </c>
    </row>
    <row r="260" spans="15:15" x14ac:dyDescent="0.2">
      <c r="O260" s="68">
        <v>2.0246546556714802</v>
      </c>
    </row>
    <row r="261" spans="15:15" x14ac:dyDescent="0.2">
      <c r="O261" s="68">
        <v>2.0246546556714802</v>
      </c>
    </row>
    <row r="262" spans="15:15" x14ac:dyDescent="0.2">
      <c r="O262" s="68">
        <v>2.0246546556714802</v>
      </c>
    </row>
    <row r="263" spans="15:15" x14ac:dyDescent="0.2">
      <c r="O263" s="68">
        <v>2.0246546556714802</v>
      </c>
    </row>
    <row r="264" spans="15:15" x14ac:dyDescent="0.2">
      <c r="O264" s="68">
        <v>2.0246546556714802</v>
      </c>
    </row>
    <row r="265" spans="15:15" x14ac:dyDescent="0.2">
      <c r="O265" s="68">
        <v>2.0246546556714802</v>
      </c>
    </row>
    <row r="266" spans="15:15" x14ac:dyDescent="0.2">
      <c r="O266" s="68">
        <v>2.0246546556714802</v>
      </c>
    </row>
    <row r="267" spans="15:15" x14ac:dyDescent="0.2">
      <c r="O267" s="68">
        <v>2.0246546556714802</v>
      </c>
    </row>
    <row r="268" spans="15:15" x14ac:dyDescent="0.2">
      <c r="O268" s="68">
        <v>2.0246546556714802</v>
      </c>
    </row>
    <row r="269" spans="15:15" x14ac:dyDescent="0.2">
      <c r="O269" s="68">
        <v>2.0246546556714802</v>
      </c>
    </row>
    <row r="270" spans="15:15" x14ac:dyDescent="0.2">
      <c r="O270" s="68">
        <v>2.0246546556714802</v>
      </c>
    </row>
    <row r="271" spans="15:15" x14ac:dyDescent="0.2">
      <c r="O271" s="68">
        <v>2.0246546556714802</v>
      </c>
    </row>
    <row r="272" spans="15:15" x14ac:dyDescent="0.2">
      <c r="O272" s="68">
        <v>2.0246546556714802</v>
      </c>
    </row>
    <row r="273" spans="15:15" x14ac:dyDescent="0.2">
      <c r="O273" s="68">
        <v>2.0246546556714802</v>
      </c>
    </row>
    <row r="274" spans="15:15" x14ac:dyDescent="0.2">
      <c r="O274" s="68">
        <v>2.0246546556714802</v>
      </c>
    </row>
    <row r="275" spans="15:15" x14ac:dyDescent="0.2">
      <c r="O275" s="68">
        <v>2.0246546556714802</v>
      </c>
    </row>
    <row r="276" spans="15:15" x14ac:dyDescent="0.2">
      <c r="O276" s="68">
        <v>2.0246546556714802</v>
      </c>
    </row>
    <row r="277" spans="15:15" x14ac:dyDescent="0.2">
      <c r="O277" s="68">
        <v>2.0246546556714802</v>
      </c>
    </row>
    <row r="278" spans="15:15" x14ac:dyDescent="0.2">
      <c r="O278" s="68">
        <v>2.0246546556714802</v>
      </c>
    </row>
    <row r="279" spans="15:15" x14ac:dyDescent="0.2">
      <c r="O279" s="68">
        <v>2.0246546556714802</v>
      </c>
    </row>
    <row r="280" spans="15:15" x14ac:dyDescent="0.2">
      <c r="O280" s="68">
        <v>2.0246546556714802</v>
      </c>
    </row>
    <row r="281" spans="15:15" x14ac:dyDescent="0.2">
      <c r="O281" s="68">
        <v>2.0246546556714802</v>
      </c>
    </row>
    <row r="282" spans="15:15" x14ac:dyDescent="0.2">
      <c r="O282" s="68">
        <v>2.0246546556714802</v>
      </c>
    </row>
    <row r="283" spans="15:15" x14ac:dyDescent="0.2">
      <c r="O283" s="68">
        <v>2.0246546556714802</v>
      </c>
    </row>
    <row r="284" spans="15:15" x14ac:dyDescent="0.2">
      <c r="O284" s="68">
        <v>2.0246546556714802</v>
      </c>
    </row>
    <row r="285" spans="15:15" x14ac:dyDescent="0.2">
      <c r="O285" s="68">
        <v>2.0246546556714802</v>
      </c>
    </row>
    <row r="286" spans="15:15" x14ac:dyDescent="0.2">
      <c r="O286" s="68">
        <v>2.0246546556714802</v>
      </c>
    </row>
    <row r="287" spans="15:15" x14ac:dyDescent="0.2">
      <c r="O287" s="68">
        <v>2.0246546556714802</v>
      </c>
    </row>
    <row r="288" spans="15:15" x14ac:dyDescent="0.2">
      <c r="O288" s="68">
        <v>2.0246546556714802</v>
      </c>
    </row>
    <row r="289" spans="15:15" x14ac:dyDescent="0.2">
      <c r="O289" s="68">
        <v>2.0246546556714802</v>
      </c>
    </row>
    <row r="290" spans="15:15" x14ac:dyDescent="0.2">
      <c r="O290" s="68">
        <v>2.0246546556714802</v>
      </c>
    </row>
    <row r="291" spans="15:15" x14ac:dyDescent="0.2">
      <c r="O291" s="68">
        <v>2.0246546556714802</v>
      </c>
    </row>
    <row r="292" spans="15:15" x14ac:dyDescent="0.2">
      <c r="O292" s="68">
        <v>2.0246546556714802</v>
      </c>
    </row>
    <row r="293" spans="15:15" x14ac:dyDescent="0.2">
      <c r="O293" s="68">
        <v>2.0246546556714802</v>
      </c>
    </row>
    <row r="294" spans="15:15" x14ac:dyDescent="0.2">
      <c r="O294" s="68">
        <v>2.0246546556714802</v>
      </c>
    </row>
    <row r="295" spans="15:15" x14ac:dyDescent="0.2">
      <c r="O295" s="68">
        <v>2.0246546556714802</v>
      </c>
    </row>
    <row r="296" spans="15:15" x14ac:dyDescent="0.2">
      <c r="O296" s="68">
        <v>2.0246546556714802</v>
      </c>
    </row>
    <row r="297" spans="15:15" x14ac:dyDescent="0.2">
      <c r="O297" s="68">
        <v>2.0246546556714802</v>
      </c>
    </row>
    <row r="298" spans="15:15" x14ac:dyDescent="0.2">
      <c r="O298" s="68">
        <v>2.0246546556714802</v>
      </c>
    </row>
    <row r="299" spans="15:15" x14ac:dyDescent="0.2">
      <c r="O299" s="68">
        <v>2.0246546556714802</v>
      </c>
    </row>
    <row r="300" spans="15:15" x14ac:dyDescent="0.2">
      <c r="O300" s="68">
        <v>2.0246546556714802</v>
      </c>
    </row>
    <row r="301" spans="15:15" x14ac:dyDescent="0.2">
      <c r="O301" s="68">
        <v>2.0246546556714802</v>
      </c>
    </row>
    <row r="302" spans="15:15" x14ac:dyDescent="0.2">
      <c r="O302" s="68">
        <v>2.0246546556714802</v>
      </c>
    </row>
    <row r="303" spans="15:15" x14ac:dyDescent="0.2">
      <c r="O303" s="68">
        <v>2.0246546556714802</v>
      </c>
    </row>
    <row r="304" spans="15:15" x14ac:dyDescent="0.2">
      <c r="O304" s="68">
        <v>2.0246546556714802</v>
      </c>
    </row>
    <row r="305" spans="15:15" x14ac:dyDescent="0.2">
      <c r="O305" s="68">
        <v>2.0246546556714802</v>
      </c>
    </row>
    <row r="306" spans="15:15" x14ac:dyDescent="0.2">
      <c r="O306" s="68">
        <v>2.0246546556714802</v>
      </c>
    </row>
    <row r="307" spans="15:15" x14ac:dyDescent="0.2">
      <c r="O307" s="68">
        <v>2.0246546556714802</v>
      </c>
    </row>
    <row r="308" spans="15:15" x14ac:dyDescent="0.2">
      <c r="O308" s="68">
        <v>2.0246546556714802</v>
      </c>
    </row>
    <row r="309" spans="15:15" x14ac:dyDescent="0.2">
      <c r="O309" s="68">
        <v>2.0246546556714802</v>
      </c>
    </row>
    <row r="310" spans="15:15" x14ac:dyDescent="0.2">
      <c r="O310" s="68">
        <v>2.0246546556714802</v>
      </c>
    </row>
    <row r="311" spans="15:15" x14ac:dyDescent="0.2">
      <c r="O311" s="68">
        <v>2.0246546556714802</v>
      </c>
    </row>
    <row r="312" spans="15:15" x14ac:dyDescent="0.2">
      <c r="O312" s="68">
        <v>2.0246546556714802</v>
      </c>
    </row>
    <row r="313" spans="15:15" x14ac:dyDescent="0.2">
      <c r="O313" s="68">
        <v>2.0246546556714802</v>
      </c>
    </row>
    <row r="314" spans="15:15" x14ac:dyDescent="0.2">
      <c r="O314" s="68">
        <v>2.0246546556714802</v>
      </c>
    </row>
    <row r="315" spans="15:15" x14ac:dyDescent="0.2">
      <c r="O315" s="68">
        <v>2.0246546556714802</v>
      </c>
    </row>
    <row r="316" spans="15:15" x14ac:dyDescent="0.2">
      <c r="O316" s="68">
        <v>2.0246546556714802</v>
      </c>
    </row>
    <row r="317" spans="15:15" x14ac:dyDescent="0.2">
      <c r="O317" s="68">
        <v>2.0246546556714802</v>
      </c>
    </row>
    <row r="318" spans="15:15" x14ac:dyDescent="0.2">
      <c r="O318" s="68">
        <v>2.0246546556714802</v>
      </c>
    </row>
    <row r="319" spans="15:15" x14ac:dyDescent="0.2">
      <c r="O319" s="68">
        <v>2.0246546556714802</v>
      </c>
    </row>
    <row r="320" spans="15:15" x14ac:dyDescent="0.2">
      <c r="O320" s="68">
        <v>2.0246546556714802</v>
      </c>
    </row>
    <row r="321" spans="15:15" x14ac:dyDescent="0.2">
      <c r="O321" s="68">
        <v>2.0246546556714802</v>
      </c>
    </row>
    <row r="322" spans="15:15" x14ac:dyDescent="0.2">
      <c r="O322" s="68">
        <v>2.0246546556714802</v>
      </c>
    </row>
    <row r="323" spans="15:15" x14ac:dyDescent="0.2">
      <c r="O323" s="68">
        <v>2.0246546556714802</v>
      </c>
    </row>
    <row r="324" spans="15:15" x14ac:dyDescent="0.2">
      <c r="O324" s="68">
        <v>2.0246546556714802</v>
      </c>
    </row>
    <row r="325" spans="15:15" x14ac:dyDescent="0.2">
      <c r="O325" s="68">
        <v>2.0246546556714802</v>
      </c>
    </row>
    <row r="326" spans="15:15" x14ac:dyDescent="0.2">
      <c r="O326" s="68">
        <v>2.0246546556714802</v>
      </c>
    </row>
    <row r="327" spans="15:15" x14ac:dyDescent="0.2">
      <c r="O327" s="68">
        <v>2.0246546556714802</v>
      </c>
    </row>
    <row r="328" spans="15:15" x14ac:dyDescent="0.2">
      <c r="O328" s="68">
        <v>2.0246546556714802</v>
      </c>
    </row>
    <row r="329" spans="15:15" x14ac:dyDescent="0.2">
      <c r="O329" s="68">
        <v>2.0246546556714802</v>
      </c>
    </row>
    <row r="330" spans="15:15" x14ac:dyDescent="0.2">
      <c r="O330" s="68">
        <v>2.0246546556714802</v>
      </c>
    </row>
    <row r="331" spans="15:15" x14ac:dyDescent="0.2">
      <c r="O331" s="68">
        <v>2.0246546556714802</v>
      </c>
    </row>
    <row r="332" spans="15:15" x14ac:dyDescent="0.2">
      <c r="O332" s="68">
        <v>2.0246546556714802</v>
      </c>
    </row>
    <row r="333" spans="15:15" x14ac:dyDescent="0.2">
      <c r="O333" s="68">
        <v>2.0246546556714802</v>
      </c>
    </row>
    <row r="334" spans="15:15" x14ac:dyDescent="0.2">
      <c r="O334" s="68">
        <v>2.0246546556714802</v>
      </c>
    </row>
    <row r="335" spans="15:15" x14ac:dyDescent="0.2">
      <c r="O335" s="68">
        <v>2.0246546556714802</v>
      </c>
    </row>
    <row r="336" spans="15:15" x14ac:dyDescent="0.2">
      <c r="O336" s="68">
        <v>2.0246546556714802</v>
      </c>
    </row>
    <row r="337" spans="15:15" x14ac:dyDescent="0.2">
      <c r="O337" s="68">
        <v>2.0246546556714802</v>
      </c>
    </row>
    <row r="338" spans="15:15" x14ac:dyDescent="0.2">
      <c r="O338" s="68">
        <v>2.0246546556714802</v>
      </c>
    </row>
    <row r="339" spans="15:15" x14ac:dyDescent="0.2">
      <c r="O339" s="68">
        <v>2.0246546556714802</v>
      </c>
    </row>
    <row r="340" spans="15:15" x14ac:dyDescent="0.2">
      <c r="O340" s="68">
        <v>2.0246546556714802</v>
      </c>
    </row>
    <row r="341" spans="15:15" x14ac:dyDescent="0.2">
      <c r="O341" s="68">
        <v>2.0246546556714802</v>
      </c>
    </row>
    <row r="342" spans="15:15" x14ac:dyDescent="0.2">
      <c r="O342" s="68">
        <v>2.0246546556714802</v>
      </c>
    </row>
    <row r="343" spans="15:15" x14ac:dyDescent="0.2">
      <c r="O343" s="68">
        <v>2.0246546556714802</v>
      </c>
    </row>
    <row r="344" spans="15:15" x14ac:dyDescent="0.2">
      <c r="O344" s="68">
        <v>2.0246546556714802</v>
      </c>
    </row>
    <row r="345" spans="15:15" x14ac:dyDescent="0.2">
      <c r="O345" s="68">
        <v>2.0246546556714802</v>
      </c>
    </row>
    <row r="346" spans="15:15" x14ac:dyDescent="0.2">
      <c r="O346" s="68">
        <v>2.0246546556714802</v>
      </c>
    </row>
    <row r="347" spans="15:15" x14ac:dyDescent="0.2">
      <c r="O347" s="68">
        <v>2.0246546556714802</v>
      </c>
    </row>
    <row r="348" spans="15:15" x14ac:dyDescent="0.2">
      <c r="O348" s="68">
        <v>2.0246546556714802</v>
      </c>
    </row>
    <row r="349" spans="15:15" x14ac:dyDescent="0.2">
      <c r="O349" s="68">
        <v>2.0246546556714802</v>
      </c>
    </row>
    <row r="350" spans="15:15" x14ac:dyDescent="0.2">
      <c r="O350" s="68">
        <v>2.0246546556714802</v>
      </c>
    </row>
    <row r="351" spans="15:15" x14ac:dyDescent="0.2">
      <c r="O351" s="68">
        <v>2.0246546556714802</v>
      </c>
    </row>
    <row r="352" spans="15:15" x14ac:dyDescent="0.2">
      <c r="O352" s="68">
        <v>2.0246546556714802</v>
      </c>
    </row>
    <row r="353" spans="15:15" x14ac:dyDescent="0.2">
      <c r="O353" s="68">
        <v>2.0246546556714802</v>
      </c>
    </row>
    <row r="354" spans="15:15" x14ac:dyDescent="0.2">
      <c r="O354" s="68">
        <v>2.0246546556714802</v>
      </c>
    </row>
    <row r="355" spans="15:15" x14ac:dyDescent="0.2">
      <c r="O355" s="68">
        <v>2.0246546556714802</v>
      </c>
    </row>
    <row r="356" spans="15:15" x14ac:dyDescent="0.2">
      <c r="O356" s="68">
        <v>2.0246546556714802</v>
      </c>
    </row>
    <row r="357" spans="15:15" x14ac:dyDescent="0.2">
      <c r="O357" s="68">
        <v>2.0246546556714802</v>
      </c>
    </row>
    <row r="358" spans="15:15" x14ac:dyDescent="0.2">
      <c r="O358" s="68">
        <v>2.0246546556714802</v>
      </c>
    </row>
    <row r="359" spans="15:15" x14ac:dyDescent="0.2">
      <c r="O359" s="68">
        <v>2.0246546556714802</v>
      </c>
    </row>
    <row r="360" spans="15:15" x14ac:dyDescent="0.2">
      <c r="O360" s="68">
        <v>2.0246546556714802</v>
      </c>
    </row>
    <row r="361" spans="15:15" x14ac:dyDescent="0.2">
      <c r="O361" s="68">
        <v>2.0246546556714802</v>
      </c>
    </row>
    <row r="362" spans="15:15" x14ac:dyDescent="0.2">
      <c r="O362" s="68">
        <v>2.0246546556714802</v>
      </c>
    </row>
    <row r="363" spans="15:15" x14ac:dyDescent="0.2">
      <c r="O363" s="68">
        <v>2.0246546556714802</v>
      </c>
    </row>
    <row r="364" spans="15:15" x14ac:dyDescent="0.2">
      <c r="O364" s="68">
        <v>2.0246546556714802</v>
      </c>
    </row>
    <row r="365" spans="15:15" x14ac:dyDescent="0.2">
      <c r="O365" s="68">
        <v>2.0246546556714802</v>
      </c>
    </row>
    <row r="366" spans="15:15" x14ac:dyDescent="0.2">
      <c r="O366" s="68">
        <v>2.0246546556714802</v>
      </c>
    </row>
    <row r="367" spans="15:15" x14ac:dyDescent="0.2">
      <c r="O367" s="68">
        <v>2.0246546556714802</v>
      </c>
    </row>
    <row r="368" spans="15:15" x14ac:dyDescent="0.2">
      <c r="O368" s="68">
        <v>2.0246546556714802</v>
      </c>
    </row>
    <row r="369" spans="15:15" x14ac:dyDescent="0.2">
      <c r="O369" s="68">
        <v>2.0246546556714802</v>
      </c>
    </row>
    <row r="370" spans="15:15" x14ac:dyDescent="0.2">
      <c r="O370" s="68">
        <v>2.0246546556714802</v>
      </c>
    </row>
    <row r="371" spans="15:15" x14ac:dyDescent="0.2">
      <c r="O371" s="68">
        <v>2.0246546556714802</v>
      </c>
    </row>
    <row r="372" spans="15:15" x14ac:dyDescent="0.2">
      <c r="O372" s="68">
        <v>2.0246546556714802</v>
      </c>
    </row>
    <row r="373" spans="15:15" x14ac:dyDescent="0.2">
      <c r="O373" s="68">
        <v>2.0246546556714802</v>
      </c>
    </row>
    <row r="374" spans="15:15" x14ac:dyDescent="0.2">
      <c r="O374" s="68">
        <v>2.0246546556714802</v>
      </c>
    </row>
    <row r="375" spans="15:15" x14ac:dyDescent="0.2">
      <c r="O375" s="68">
        <v>2.0246546556714802</v>
      </c>
    </row>
    <row r="376" spans="15:15" x14ac:dyDescent="0.2">
      <c r="O376" s="68">
        <v>2.0246546556714802</v>
      </c>
    </row>
    <row r="377" spans="15:15" x14ac:dyDescent="0.2">
      <c r="O377" s="68">
        <v>2.0246546556714802</v>
      </c>
    </row>
    <row r="378" spans="15:15" x14ac:dyDescent="0.2">
      <c r="O378" s="68">
        <v>2.0246546556714802</v>
      </c>
    </row>
    <row r="379" spans="15:15" x14ac:dyDescent="0.2">
      <c r="O379" s="68">
        <v>2.0246546556714802</v>
      </c>
    </row>
    <row r="380" spans="15:15" x14ac:dyDescent="0.2">
      <c r="O380" s="68">
        <v>2.0246546556714802</v>
      </c>
    </row>
    <row r="381" spans="15:15" x14ac:dyDescent="0.2">
      <c r="O381" s="68">
        <v>2.0246546556714802</v>
      </c>
    </row>
    <row r="382" spans="15:15" x14ac:dyDescent="0.2">
      <c r="O382" s="68">
        <v>2.0246546556714802</v>
      </c>
    </row>
    <row r="383" spans="15:15" x14ac:dyDescent="0.2">
      <c r="O383" s="68">
        <v>2.0246546556714802</v>
      </c>
    </row>
    <row r="384" spans="15:15" x14ac:dyDescent="0.2">
      <c r="O384" s="68">
        <v>2.0246546556714802</v>
      </c>
    </row>
    <row r="385" spans="15:15" x14ac:dyDescent="0.2">
      <c r="O385" s="68">
        <v>2.0246546556714802</v>
      </c>
    </row>
    <row r="386" spans="15:15" x14ac:dyDescent="0.2">
      <c r="O386" s="68">
        <v>2.0246546556714802</v>
      </c>
    </row>
    <row r="387" spans="15:15" x14ac:dyDescent="0.2">
      <c r="O387" s="68">
        <v>2.0246546556714802</v>
      </c>
    </row>
    <row r="388" spans="15:15" x14ac:dyDescent="0.2">
      <c r="O388" s="68">
        <v>2.0246546556714802</v>
      </c>
    </row>
    <row r="389" spans="15:15" x14ac:dyDescent="0.2">
      <c r="O389" s="68">
        <v>2.0246546556714802</v>
      </c>
    </row>
    <row r="390" spans="15:15" x14ac:dyDescent="0.2">
      <c r="O390" s="68">
        <v>2.0246546556714802</v>
      </c>
    </row>
    <row r="391" spans="15:15" x14ac:dyDescent="0.2">
      <c r="O391" s="68">
        <v>2.0246546556714802</v>
      </c>
    </row>
    <row r="392" spans="15:15" x14ac:dyDescent="0.2">
      <c r="O392" s="68">
        <v>2.0246546556714802</v>
      </c>
    </row>
    <row r="393" spans="15:15" x14ac:dyDescent="0.2">
      <c r="O393" s="68">
        <v>2.0246546556714802</v>
      </c>
    </row>
    <row r="394" spans="15:15" x14ac:dyDescent="0.2">
      <c r="O394" s="68">
        <v>2.0246546556714802</v>
      </c>
    </row>
    <row r="395" spans="15:15" x14ac:dyDescent="0.2">
      <c r="O395" s="68">
        <v>2.0246546556714802</v>
      </c>
    </row>
    <row r="396" spans="15:15" x14ac:dyDescent="0.2">
      <c r="O396" s="68">
        <v>2.0246546556714802</v>
      </c>
    </row>
    <row r="397" spans="15:15" x14ac:dyDescent="0.2">
      <c r="O397" s="68">
        <v>2.0246546556714802</v>
      </c>
    </row>
    <row r="398" spans="15:15" x14ac:dyDescent="0.2">
      <c r="O398" s="68">
        <v>2.0246546556714802</v>
      </c>
    </row>
    <row r="399" spans="15:15" x14ac:dyDescent="0.2">
      <c r="O399" s="68">
        <v>2.0246546556714802</v>
      </c>
    </row>
    <row r="400" spans="15:15" x14ac:dyDescent="0.2">
      <c r="O400" s="68">
        <v>2.0246546556714802</v>
      </c>
    </row>
    <row r="401" spans="15:15" x14ac:dyDescent="0.2">
      <c r="O401" s="68">
        <v>2.0246546556714802</v>
      </c>
    </row>
    <row r="402" spans="15:15" x14ac:dyDescent="0.2">
      <c r="O402" s="68">
        <v>2.0246546556714802</v>
      </c>
    </row>
    <row r="403" spans="15:15" x14ac:dyDescent="0.2">
      <c r="O403" s="68">
        <v>2.0246546556714802</v>
      </c>
    </row>
    <row r="404" spans="15:15" x14ac:dyDescent="0.2">
      <c r="O404" s="68">
        <v>2.0246546556714802</v>
      </c>
    </row>
    <row r="405" spans="15:15" x14ac:dyDescent="0.2">
      <c r="O405" s="68">
        <v>2.0246546556714802</v>
      </c>
    </row>
    <row r="406" spans="15:15" x14ac:dyDescent="0.2">
      <c r="O406" s="68">
        <v>2.0246546556714802</v>
      </c>
    </row>
    <row r="407" spans="15:15" x14ac:dyDescent="0.2">
      <c r="O407" s="68">
        <v>2.0246546556714802</v>
      </c>
    </row>
    <row r="408" spans="15:15" x14ac:dyDescent="0.2">
      <c r="O408" s="68">
        <v>2.0246546556714802</v>
      </c>
    </row>
    <row r="409" spans="15:15" x14ac:dyDescent="0.2">
      <c r="O409" s="68">
        <v>2.0246546556714802</v>
      </c>
    </row>
    <row r="410" spans="15:15" x14ac:dyDescent="0.2">
      <c r="O410" s="68">
        <v>2.0246546556714802</v>
      </c>
    </row>
    <row r="411" spans="15:15" x14ac:dyDescent="0.2">
      <c r="O411" s="68">
        <v>2.0246546556714802</v>
      </c>
    </row>
    <row r="412" spans="15:15" x14ac:dyDescent="0.2">
      <c r="O412" s="68">
        <v>2.0246546556714802</v>
      </c>
    </row>
    <row r="413" spans="15:15" x14ac:dyDescent="0.2">
      <c r="O413" s="68">
        <v>2.0246546556714802</v>
      </c>
    </row>
    <row r="414" spans="15:15" x14ac:dyDescent="0.2">
      <c r="O414" s="68">
        <v>2.0246546556714802</v>
      </c>
    </row>
    <row r="415" spans="15:15" x14ac:dyDescent="0.2">
      <c r="O415" s="68">
        <v>2.0246546556714802</v>
      </c>
    </row>
    <row r="416" spans="15:15" x14ac:dyDescent="0.2">
      <c r="O416" s="68">
        <v>2.0246546556714802</v>
      </c>
    </row>
    <row r="417" spans="15:15" x14ac:dyDescent="0.2">
      <c r="O417" s="68">
        <v>2.0246546556714802</v>
      </c>
    </row>
    <row r="418" spans="15:15" x14ac:dyDescent="0.2">
      <c r="O418" s="68">
        <v>2.0246546556714802</v>
      </c>
    </row>
    <row r="419" spans="15:15" x14ac:dyDescent="0.2">
      <c r="O419" s="68">
        <v>2.0246546556714802</v>
      </c>
    </row>
    <row r="420" spans="15:15" x14ac:dyDescent="0.2">
      <c r="O420" s="68">
        <v>2.0246546556714802</v>
      </c>
    </row>
    <row r="421" spans="15:15" x14ac:dyDescent="0.2">
      <c r="O421" s="68">
        <v>2.0246546556714802</v>
      </c>
    </row>
    <row r="422" spans="15:15" x14ac:dyDescent="0.2">
      <c r="O422" s="68">
        <v>2.0246546556714802</v>
      </c>
    </row>
    <row r="423" spans="15:15" x14ac:dyDescent="0.2">
      <c r="O423" s="68">
        <v>2.0246546556714802</v>
      </c>
    </row>
    <row r="424" spans="15:15" x14ac:dyDescent="0.2">
      <c r="O424" s="68">
        <v>2.0246546556714802</v>
      </c>
    </row>
    <row r="425" spans="15:15" x14ac:dyDescent="0.2">
      <c r="O425" s="68">
        <v>2.0246546556714802</v>
      </c>
    </row>
    <row r="426" spans="15:15" x14ac:dyDescent="0.2">
      <c r="O426" s="68">
        <v>2.0246546556714802</v>
      </c>
    </row>
    <row r="427" spans="15:15" x14ac:dyDescent="0.2">
      <c r="O427" s="68">
        <v>2.0246546556714802</v>
      </c>
    </row>
    <row r="428" spans="15:15" x14ac:dyDescent="0.2">
      <c r="O428" s="68">
        <v>2.0246546556714802</v>
      </c>
    </row>
    <row r="429" spans="15:15" x14ac:dyDescent="0.2">
      <c r="O429" s="68">
        <v>2.0246546556714802</v>
      </c>
    </row>
    <row r="430" spans="15:15" x14ac:dyDescent="0.2">
      <c r="O430" s="68">
        <v>2.0246546556714802</v>
      </c>
    </row>
    <row r="431" spans="15:15" x14ac:dyDescent="0.2">
      <c r="O431" s="68">
        <v>2.0246546556714802</v>
      </c>
    </row>
    <row r="432" spans="15:15" x14ac:dyDescent="0.2">
      <c r="O432" s="68">
        <v>2.0246546556714802</v>
      </c>
    </row>
    <row r="433" spans="15:15" x14ac:dyDescent="0.2">
      <c r="O433" s="68">
        <v>2.0246546556714802</v>
      </c>
    </row>
    <row r="434" spans="15:15" x14ac:dyDescent="0.2">
      <c r="O434" s="68">
        <v>2.0246546556714802</v>
      </c>
    </row>
    <row r="435" spans="15:15" x14ac:dyDescent="0.2">
      <c r="O435" s="68">
        <v>2.0246546556714802</v>
      </c>
    </row>
    <row r="436" spans="15:15" x14ac:dyDescent="0.2">
      <c r="O436" s="68">
        <v>2.0246546556714802</v>
      </c>
    </row>
    <row r="437" spans="15:15" x14ac:dyDescent="0.2">
      <c r="O437" s="68">
        <v>2.0246546556714802</v>
      </c>
    </row>
    <row r="438" spans="15:15" x14ac:dyDescent="0.2">
      <c r="O438" s="68">
        <v>2.0246546556714802</v>
      </c>
    </row>
    <row r="439" spans="15:15" x14ac:dyDescent="0.2">
      <c r="O439" s="68">
        <v>2.0246546556714802</v>
      </c>
    </row>
    <row r="440" spans="15:15" x14ac:dyDescent="0.2">
      <c r="O440" s="68">
        <v>2.0246546556714802</v>
      </c>
    </row>
    <row r="441" spans="15:15" x14ac:dyDescent="0.2">
      <c r="O441" s="68">
        <v>2.0246546556714802</v>
      </c>
    </row>
    <row r="442" spans="15:15" x14ac:dyDescent="0.2">
      <c r="O442" s="68">
        <v>2.0246546556714802</v>
      </c>
    </row>
    <row r="443" spans="15:15" x14ac:dyDescent="0.2">
      <c r="O443" s="68">
        <v>2.0246546556714802</v>
      </c>
    </row>
    <row r="444" spans="15:15" x14ac:dyDescent="0.2">
      <c r="O444" s="68">
        <v>2.0246546556714802</v>
      </c>
    </row>
    <row r="445" spans="15:15" x14ac:dyDescent="0.2">
      <c r="O445" s="68">
        <v>2.0246546556714802</v>
      </c>
    </row>
    <row r="446" spans="15:15" x14ac:dyDescent="0.2">
      <c r="O446" s="68">
        <v>2.0246546556714802</v>
      </c>
    </row>
    <row r="447" spans="15:15" x14ac:dyDescent="0.2">
      <c r="O447" s="68">
        <v>2.0246546556714802</v>
      </c>
    </row>
    <row r="448" spans="15:15" x14ac:dyDescent="0.2">
      <c r="O448" s="68">
        <v>2.0246546556714802</v>
      </c>
    </row>
    <row r="449" spans="15:15" x14ac:dyDescent="0.2">
      <c r="O449" s="68">
        <v>2.0246546556714802</v>
      </c>
    </row>
    <row r="450" spans="15:15" x14ac:dyDescent="0.2">
      <c r="O450" s="68">
        <v>2.0246546556714802</v>
      </c>
    </row>
    <row r="451" spans="15:15" x14ac:dyDescent="0.2">
      <c r="O451" s="68">
        <v>2.0246546556714802</v>
      </c>
    </row>
    <row r="452" spans="15:15" x14ac:dyDescent="0.2">
      <c r="O452" s="68">
        <v>2.0246546556714802</v>
      </c>
    </row>
    <row r="453" spans="15:15" x14ac:dyDescent="0.2">
      <c r="O453" s="68">
        <v>2.0246546556714802</v>
      </c>
    </row>
    <row r="454" spans="15:15" x14ac:dyDescent="0.2">
      <c r="O454" s="68">
        <v>2.0246546556714802</v>
      </c>
    </row>
    <row r="455" spans="15:15" x14ac:dyDescent="0.2">
      <c r="O455" s="68">
        <v>2.0246546556714802</v>
      </c>
    </row>
    <row r="456" spans="15:15" x14ac:dyDescent="0.2">
      <c r="O456" s="68">
        <v>2.0246546556714802</v>
      </c>
    </row>
    <row r="457" spans="15:15" x14ac:dyDescent="0.2">
      <c r="O457" s="68">
        <v>2.0246546556714802</v>
      </c>
    </row>
    <row r="458" spans="15:15" x14ac:dyDescent="0.2">
      <c r="O458" s="68">
        <v>2.0246546556714802</v>
      </c>
    </row>
    <row r="459" spans="15:15" x14ac:dyDescent="0.2">
      <c r="O459" s="68">
        <v>2.0246546556714802</v>
      </c>
    </row>
    <row r="460" spans="15:15" x14ac:dyDescent="0.2">
      <c r="O460" s="68">
        <v>2.0246546556714802</v>
      </c>
    </row>
    <row r="461" spans="15:15" x14ac:dyDescent="0.2">
      <c r="O461" s="68">
        <v>2.0246546556714802</v>
      </c>
    </row>
    <row r="462" spans="15:15" x14ac:dyDescent="0.2">
      <c r="O462" s="68">
        <v>2.0246546556714802</v>
      </c>
    </row>
    <row r="463" spans="15:15" x14ac:dyDescent="0.2">
      <c r="O463" s="68">
        <v>2.0246546556714802</v>
      </c>
    </row>
    <row r="464" spans="15:15" x14ac:dyDescent="0.2">
      <c r="O464" s="68">
        <v>2.0246546556714802</v>
      </c>
    </row>
    <row r="465" spans="15:15" x14ac:dyDescent="0.2">
      <c r="O465" s="68">
        <v>2.0246546556714802</v>
      </c>
    </row>
    <row r="466" spans="15:15" x14ac:dyDescent="0.2">
      <c r="O466" s="68">
        <v>2.0246546556714802</v>
      </c>
    </row>
    <row r="467" spans="15:15" x14ac:dyDescent="0.2">
      <c r="O467" s="68">
        <v>2.0246546556714802</v>
      </c>
    </row>
    <row r="468" spans="15:15" x14ac:dyDescent="0.2">
      <c r="O468" s="68">
        <v>2.0246546556714802</v>
      </c>
    </row>
    <row r="469" spans="15:15" x14ac:dyDescent="0.2">
      <c r="O469" s="68">
        <v>2.0246546556714802</v>
      </c>
    </row>
    <row r="470" spans="15:15" x14ac:dyDescent="0.2">
      <c r="O470" s="68">
        <v>2.0246546556714802</v>
      </c>
    </row>
    <row r="471" spans="15:15" x14ac:dyDescent="0.2">
      <c r="O471" s="68">
        <v>2.0246546556714802</v>
      </c>
    </row>
    <row r="472" spans="15:15" x14ac:dyDescent="0.2">
      <c r="O472" s="68">
        <v>2.0246546556714802</v>
      </c>
    </row>
    <row r="473" spans="15:15" x14ac:dyDescent="0.2">
      <c r="O473" s="68">
        <v>2.0246546556714802</v>
      </c>
    </row>
    <row r="474" spans="15:15" x14ac:dyDescent="0.2">
      <c r="O474" s="68">
        <v>2.0246546556714802</v>
      </c>
    </row>
    <row r="475" spans="15:15" x14ac:dyDescent="0.2">
      <c r="O475" s="68">
        <v>2.0246546556714802</v>
      </c>
    </row>
    <row r="476" spans="15:15" x14ac:dyDescent="0.2">
      <c r="O476" s="68">
        <v>2.0246546556714802</v>
      </c>
    </row>
    <row r="477" spans="15:15" x14ac:dyDescent="0.2">
      <c r="O477" s="68">
        <v>2.0246546556714802</v>
      </c>
    </row>
    <row r="478" spans="15:15" x14ac:dyDescent="0.2">
      <c r="O478" s="68">
        <v>2.0246546556714802</v>
      </c>
    </row>
    <row r="479" spans="15:15" x14ac:dyDescent="0.2">
      <c r="O479" s="68">
        <v>2.0246546556714802</v>
      </c>
    </row>
    <row r="480" spans="15:15" x14ac:dyDescent="0.2">
      <c r="O480" s="68">
        <v>2.0246546556714802</v>
      </c>
    </row>
    <row r="481" spans="15:15" x14ac:dyDescent="0.2">
      <c r="O481" s="68">
        <v>2.0246546556714802</v>
      </c>
    </row>
    <row r="482" spans="15:15" x14ac:dyDescent="0.2">
      <c r="O482" s="68">
        <v>2.0246546556714802</v>
      </c>
    </row>
    <row r="483" spans="15:15" x14ac:dyDescent="0.2">
      <c r="O483" s="68">
        <v>2.0246546556714802</v>
      </c>
    </row>
    <row r="484" spans="15:15" x14ac:dyDescent="0.2">
      <c r="O484" s="68">
        <v>2.0246546556714802</v>
      </c>
    </row>
    <row r="485" spans="15:15" x14ac:dyDescent="0.2">
      <c r="O485" s="68">
        <v>2.0246546556714802</v>
      </c>
    </row>
    <row r="486" spans="15:15" x14ac:dyDescent="0.2">
      <c r="O486" s="68">
        <v>2.0246546556714802</v>
      </c>
    </row>
    <row r="487" spans="15:15" x14ac:dyDescent="0.2">
      <c r="O487" s="68">
        <v>2.0246546556714802</v>
      </c>
    </row>
    <row r="488" spans="15:15" x14ac:dyDescent="0.2">
      <c r="O488" s="68">
        <v>2.0246546556714802</v>
      </c>
    </row>
    <row r="489" spans="15:15" x14ac:dyDescent="0.2">
      <c r="O489" s="68">
        <v>2.0246546556714802</v>
      </c>
    </row>
    <row r="490" spans="15:15" x14ac:dyDescent="0.2">
      <c r="O490" s="68">
        <v>2.0246546556714802</v>
      </c>
    </row>
    <row r="491" spans="15:15" x14ac:dyDescent="0.2">
      <c r="O491" s="68">
        <v>2.0246546556714802</v>
      </c>
    </row>
    <row r="492" spans="15:15" x14ac:dyDescent="0.2">
      <c r="O492" s="68">
        <v>2.0246546556714802</v>
      </c>
    </row>
    <row r="493" spans="15:15" x14ac:dyDescent="0.2">
      <c r="O493" s="68">
        <v>2.0246546556714802</v>
      </c>
    </row>
    <row r="494" spans="15:15" x14ac:dyDescent="0.2">
      <c r="O494" s="68">
        <v>2.0246546556714802</v>
      </c>
    </row>
    <row r="495" spans="15:15" x14ac:dyDescent="0.2">
      <c r="O495" s="68">
        <v>2.0246546556714802</v>
      </c>
    </row>
    <row r="496" spans="15:15" x14ac:dyDescent="0.2">
      <c r="O496" s="68">
        <v>2.0246546556714802</v>
      </c>
    </row>
    <row r="497" spans="15:15" x14ac:dyDescent="0.2">
      <c r="O497" s="68">
        <v>2.0246546556714802</v>
      </c>
    </row>
    <row r="498" spans="15:15" x14ac:dyDescent="0.2">
      <c r="O498" s="68">
        <v>2.0246546556714802</v>
      </c>
    </row>
    <row r="499" spans="15:15" x14ac:dyDescent="0.2">
      <c r="O499" s="68">
        <v>2.0246546556714802</v>
      </c>
    </row>
    <row r="500" spans="15:15" x14ac:dyDescent="0.2">
      <c r="O500" s="68">
        <v>2.0246546556714802</v>
      </c>
    </row>
    <row r="501" spans="15:15" x14ac:dyDescent="0.2">
      <c r="O501" s="68">
        <v>2.0246546556714802</v>
      </c>
    </row>
    <row r="502" spans="15:15" x14ac:dyDescent="0.2">
      <c r="O502" s="68">
        <v>2.0246546556714802</v>
      </c>
    </row>
    <row r="503" spans="15:15" x14ac:dyDescent="0.2">
      <c r="O503" s="68">
        <v>2.0246546556714802</v>
      </c>
    </row>
    <row r="504" spans="15:15" x14ac:dyDescent="0.2">
      <c r="O504" s="68">
        <v>2.0246546556714802</v>
      </c>
    </row>
    <row r="505" spans="15:15" x14ac:dyDescent="0.2">
      <c r="O505" s="68">
        <v>2.0246546556714802</v>
      </c>
    </row>
    <row r="506" spans="15:15" x14ac:dyDescent="0.2">
      <c r="O506" s="68">
        <v>2.0246546556714802</v>
      </c>
    </row>
    <row r="507" spans="15:15" x14ac:dyDescent="0.2">
      <c r="O507" s="68">
        <v>2.0246546556714802</v>
      </c>
    </row>
    <row r="508" spans="15:15" x14ac:dyDescent="0.2">
      <c r="O508" s="68">
        <v>2.0246546556714802</v>
      </c>
    </row>
    <row r="509" spans="15:15" x14ac:dyDescent="0.2">
      <c r="O509" s="68">
        <v>2.0246546556714802</v>
      </c>
    </row>
    <row r="510" spans="15:15" x14ac:dyDescent="0.2">
      <c r="O510" s="68">
        <v>2.0246546556714802</v>
      </c>
    </row>
    <row r="511" spans="15:15" x14ac:dyDescent="0.2">
      <c r="O511" s="68">
        <v>2.0246546556714802</v>
      </c>
    </row>
    <row r="512" spans="15:15" x14ac:dyDescent="0.2">
      <c r="O512" s="68">
        <v>2.0246546556714802</v>
      </c>
    </row>
    <row r="513" spans="15:15" x14ac:dyDescent="0.2">
      <c r="O513" s="68">
        <v>2.0246546556714802</v>
      </c>
    </row>
    <row r="514" spans="15:15" x14ac:dyDescent="0.2">
      <c r="O514" s="68">
        <v>2.0246546556714802</v>
      </c>
    </row>
    <row r="515" spans="15:15" x14ac:dyDescent="0.2">
      <c r="O515" s="68">
        <v>2.0246546556714802</v>
      </c>
    </row>
    <row r="516" spans="15:15" x14ac:dyDescent="0.2">
      <c r="O516" s="68">
        <v>2.0246546556714802</v>
      </c>
    </row>
    <row r="517" spans="15:15" x14ac:dyDescent="0.2">
      <c r="O517" s="68">
        <v>2.0246546556714802</v>
      </c>
    </row>
    <row r="518" spans="15:15" x14ac:dyDescent="0.2">
      <c r="O518" s="68">
        <v>2.0246546556714802</v>
      </c>
    </row>
    <row r="519" spans="15:15" x14ac:dyDescent="0.2">
      <c r="O519" s="68">
        <v>2.0246546556714802</v>
      </c>
    </row>
    <row r="520" spans="15:15" x14ac:dyDescent="0.2">
      <c r="O520" s="68">
        <v>2.0246546556714802</v>
      </c>
    </row>
    <row r="521" spans="15:15" x14ac:dyDescent="0.2">
      <c r="O521" s="68">
        <v>2.0246546556714802</v>
      </c>
    </row>
    <row r="522" spans="15:15" x14ac:dyDescent="0.2">
      <c r="O522" s="68">
        <v>2.0246546556714802</v>
      </c>
    </row>
    <row r="523" spans="15:15" x14ac:dyDescent="0.2">
      <c r="O523" s="68">
        <v>2.0246546556714802</v>
      </c>
    </row>
    <row r="524" spans="15:15" x14ac:dyDescent="0.2">
      <c r="O524" s="68">
        <v>2.0246546556714802</v>
      </c>
    </row>
    <row r="525" spans="15:15" x14ac:dyDescent="0.2">
      <c r="O525" s="68">
        <v>2.0246546556714802</v>
      </c>
    </row>
    <row r="526" spans="15:15" x14ac:dyDescent="0.2">
      <c r="O526" s="68">
        <v>2.0246546556714802</v>
      </c>
    </row>
    <row r="527" spans="15:15" x14ac:dyDescent="0.2">
      <c r="O527" s="68">
        <v>2.0246546556714802</v>
      </c>
    </row>
    <row r="528" spans="15:15" x14ac:dyDescent="0.2">
      <c r="O528" s="68">
        <v>2.0246546556714802</v>
      </c>
    </row>
    <row r="529" spans="15:15" x14ac:dyDescent="0.2">
      <c r="O529" s="68">
        <v>2.0246546556714802</v>
      </c>
    </row>
    <row r="530" spans="15:15" x14ac:dyDescent="0.2">
      <c r="O530" s="68">
        <v>2.0246546556714802</v>
      </c>
    </row>
    <row r="531" spans="15:15" x14ac:dyDescent="0.2">
      <c r="O531" s="68">
        <v>2.0246546556714802</v>
      </c>
    </row>
    <row r="532" spans="15:15" x14ac:dyDescent="0.2">
      <c r="O532" s="68">
        <v>2.0246546556714802</v>
      </c>
    </row>
    <row r="533" spans="15:15" x14ac:dyDescent="0.2">
      <c r="O533" s="68">
        <v>2.0246546556714802</v>
      </c>
    </row>
    <row r="534" spans="15:15" x14ac:dyDescent="0.2">
      <c r="O534" s="68">
        <v>2.0246546556714802</v>
      </c>
    </row>
    <row r="535" spans="15:15" x14ac:dyDescent="0.2">
      <c r="O535" s="68">
        <v>2.0246546556714802</v>
      </c>
    </row>
    <row r="536" spans="15:15" x14ac:dyDescent="0.2">
      <c r="O536" s="68">
        <v>2.0246546556714802</v>
      </c>
    </row>
    <row r="537" spans="15:15" x14ac:dyDescent="0.2">
      <c r="O537" s="68">
        <v>2.0246546556714802</v>
      </c>
    </row>
    <row r="538" spans="15:15" x14ac:dyDescent="0.2">
      <c r="O538" s="68">
        <v>2.0246546556714802</v>
      </c>
    </row>
    <row r="539" spans="15:15" x14ac:dyDescent="0.2">
      <c r="O539" s="68">
        <v>2.0246546556714802</v>
      </c>
    </row>
    <row r="540" spans="15:15" x14ac:dyDescent="0.2">
      <c r="O540" s="68">
        <v>2.0246546556714802</v>
      </c>
    </row>
    <row r="541" spans="15:15" x14ac:dyDescent="0.2">
      <c r="O541" s="68">
        <v>2.0246546556714802</v>
      </c>
    </row>
    <row r="542" spans="15:15" x14ac:dyDescent="0.2">
      <c r="O542" s="68">
        <v>2.0246546556714802</v>
      </c>
    </row>
    <row r="543" spans="15:15" x14ac:dyDescent="0.2">
      <c r="O543" s="68">
        <v>2.0246546556714802</v>
      </c>
    </row>
    <row r="544" spans="15:15" x14ac:dyDescent="0.2">
      <c r="O544" s="68">
        <v>2.0246546556714802</v>
      </c>
    </row>
    <row r="545" spans="15:15" x14ac:dyDescent="0.2">
      <c r="O545" s="68">
        <v>2.0246546556714802</v>
      </c>
    </row>
    <row r="546" spans="15:15" x14ac:dyDescent="0.2">
      <c r="O546" s="68">
        <v>2.0246546556714802</v>
      </c>
    </row>
    <row r="547" spans="15:15" x14ac:dyDescent="0.2">
      <c r="O547" s="68">
        <v>2.0246546556714802</v>
      </c>
    </row>
    <row r="548" spans="15:15" x14ac:dyDescent="0.2">
      <c r="O548" s="68">
        <v>2.0246546556714802</v>
      </c>
    </row>
    <row r="549" spans="15:15" x14ac:dyDescent="0.2">
      <c r="O549" s="68">
        <v>2.0246546556714802</v>
      </c>
    </row>
    <row r="550" spans="15:15" x14ac:dyDescent="0.2">
      <c r="O550" s="68">
        <v>2.0246546556714802</v>
      </c>
    </row>
    <row r="551" spans="15:15" x14ac:dyDescent="0.2">
      <c r="O551" s="68">
        <v>2.0246546556714802</v>
      </c>
    </row>
    <row r="552" spans="15:15" x14ac:dyDescent="0.2">
      <c r="O552" s="68">
        <v>2.0246546556714802</v>
      </c>
    </row>
    <row r="553" spans="15:15" x14ac:dyDescent="0.2">
      <c r="O553" s="68">
        <v>2.0246546556714802</v>
      </c>
    </row>
    <row r="554" spans="15:15" x14ac:dyDescent="0.2">
      <c r="O554" s="68">
        <v>2.0246546556714802</v>
      </c>
    </row>
    <row r="555" spans="15:15" x14ac:dyDescent="0.2">
      <c r="O555" s="68">
        <v>2.0246546556714802</v>
      </c>
    </row>
    <row r="556" spans="15:15" x14ac:dyDescent="0.2">
      <c r="O556" s="68">
        <v>2.0246546556714802</v>
      </c>
    </row>
    <row r="557" spans="15:15" x14ac:dyDescent="0.2">
      <c r="O557" s="68">
        <v>2.0246546556714802</v>
      </c>
    </row>
    <row r="558" spans="15:15" x14ac:dyDescent="0.2">
      <c r="O558" s="68">
        <v>2.0246546556714802</v>
      </c>
    </row>
    <row r="559" spans="15:15" x14ac:dyDescent="0.2">
      <c r="O559" s="68">
        <v>2.0246546556714802</v>
      </c>
    </row>
    <row r="560" spans="15:15" x14ac:dyDescent="0.2">
      <c r="O560" s="68">
        <v>2.0246546556714802</v>
      </c>
    </row>
    <row r="561" spans="15:15" x14ac:dyDescent="0.2">
      <c r="O561" s="68">
        <v>2.0246546556714802</v>
      </c>
    </row>
    <row r="562" spans="15:15" x14ac:dyDescent="0.2">
      <c r="O562" s="68">
        <v>2.0246546556714802</v>
      </c>
    </row>
    <row r="563" spans="15:15" x14ac:dyDescent="0.2">
      <c r="O563" s="68">
        <v>2.0246546556714802</v>
      </c>
    </row>
    <row r="564" spans="15:15" x14ac:dyDescent="0.2">
      <c r="O564" s="68">
        <v>2.0246546556714802</v>
      </c>
    </row>
    <row r="565" spans="15:15" x14ac:dyDescent="0.2">
      <c r="O565" s="68">
        <v>2.0246546556714802</v>
      </c>
    </row>
    <row r="566" spans="15:15" x14ac:dyDescent="0.2">
      <c r="O566" s="68">
        <v>2.0246546556714802</v>
      </c>
    </row>
    <row r="567" spans="15:15" x14ac:dyDescent="0.2">
      <c r="O567" s="68">
        <v>2.0246546556714802</v>
      </c>
    </row>
    <row r="568" spans="15:15" x14ac:dyDescent="0.2">
      <c r="O568" s="68">
        <v>2.0246546556714802</v>
      </c>
    </row>
    <row r="569" spans="15:15" x14ac:dyDescent="0.2">
      <c r="O569" s="68">
        <v>2.0246546556714802</v>
      </c>
    </row>
    <row r="570" spans="15:15" x14ac:dyDescent="0.2">
      <c r="O570" s="68">
        <v>2.0246546556714802</v>
      </c>
    </row>
    <row r="571" spans="15:15" x14ac:dyDescent="0.2">
      <c r="O571" s="68">
        <v>2.0246546556714802</v>
      </c>
    </row>
    <row r="572" spans="15:15" x14ac:dyDescent="0.2">
      <c r="O572" s="68">
        <v>2.0246546556714802</v>
      </c>
    </row>
    <row r="573" spans="15:15" x14ac:dyDescent="0.2">
      <c r="O573" s="68">
        <v>2.0246546556714802</v>
      </c>
    </row>
    <row r="574" spans="15:15" x14ac:dyDescent="0.2">
      <c r="O574" s="68">
        <v>2.0246546556714802</v>
      </c>
    </row>
    <row r="575" spans="15:15" x14ac:dyDescent="0.2">
      <c r="O575" s="68">
        <v>2.0246546556714802</v>
      </c>
    </row>
    <row r="576" spans="15:15" x14ac:dyDescent="0.2">
      <c r="O576" s="68">
        <v>2.0246546556714802</v>
      </c>
    </row>
    <row r="577" spans="15:15" x14ac:dyDescent="0.2">
      <c r="O577" s="68">
        <v>2.0246546556714802</v>
      </c>
    </row>
    <row r="578" spans="15:15" x14ac:dyDescent="0.2">
      <c r="O578" s="68">
        <v>2.0246546556714802</v>
      </c>
    </row>
    <row r="579" spans="15:15" x14ac:dyDescent="0.2">
      <c r="O579" s="68">
        <v>2.0246546556714802</v>
      </c>
    </row>
    <row r="580" spans="15:15" x14ac:dyDescent="0.2">
      <c r="O580" s="68">
        <v>2.0246546556714802</v>
      </c>
    </row>
    <row r="581" spans="15:15" x14ac:dyDescent="0.2">
      <c r="O581" s="68">
        <v>2.0246546556714802</v>
      </c>
    </row>
    <row r="582" spans="15:15" x14ac:dyDescent="0.2">
      <c r="O582" s="68">
        <v>2.0246546556714802</v>
      </c>
    </row>
    <row r="583" spans="15:15" x14ac:dyDescent="0.2">
      <c r="O583" s="68">
        <v>2.0246546556714802</v>
      </c>
    </row>
    <row r="584" spans="15:15" x14ac:dyDescent="0.2">
      <c r="O584" s="68">
        <v>2.0246546556714802</v>
      </c>
    </row>
    <row r="585" spans="15:15" x14ac:dyDescent="0.2">
      <c r="O585" s="68">
        <v>2.0246546556714802</v>
      </c>
    </row>
    <row r="586" spans="15:15" x14ac:dyDescent="0.2">
      <c r="O586" s="68">
        <v>2.0246546556714802</v>
      </c>
    </row>
    <row r="587" spans="15:15" x14ac:dyDescent="0.2">
      <c r="O587" s="68">
        <v>2.0246546556714802</v>
      </c>
    </row>
    <row r="588" spans="15:15" x14ac:dyDescent="0.2">
      <c r="O588" s="68">
        <v>2.0246546556714802</v>
      </c>
    </row>
    <row r="589" spans="15:15" x14ac:dyDescent="0.2">
      <c r="O589" s="68">
        <v>2.0246546556714802</v>
      </c>
    </row>
    <row r="590" spans="15:15" x14ac:dyDescent="0.2">
      <c r="O590" s="68">
        <v>2.0246546556714802</v>
      </c>
    </row>
    <row r="591" spans="15:15" x14ac:dyDescent="0.2">
      <c r="O591" s="68">
        <v>2.0246546556714802</v>
      </c>
    </row>
    <row r="592" spans="15:15" x14ac:dyDescent="0.2">
      <c r="O592" s="68">
        <v>2.0246546556714802</v>
      </c>
    </row>
    <row r="593" spans="15:15" x14ac:dyDescent="0.2">
      <c r="O593" s="68">
        <v>2.0246546556714802</v>
      </c>
    </row>
    <row r="594" spans="15:15" x14ac:dyDescent="0.2">
      <c r="O594" s="68">
        <v>2.0246546556714802</v>
      </c>
    </row>
    <row r="595" spans="15:15" x14ac:dyDescent="0.2">
      <c r="O595" s="68">
        <v>2.0246546556714802</v>
      </c>
    </row>
    <row r="596" spans="15:15" x14ac:dyDescent="0.2">
      <c r="O596" s="68">
        <v>2.0246546556714802</v>
      </c>
    </row>
    <row r="597" spans="15:15" x14ac:dyDescent="0.2">
      <c r="O597" s="68">
        <v>2.0246546556714802</v>
      </c>
    </row>
    <row r="598" spans="15:15" x14ac:dyDescent="0.2">
      <c r="O598" s="68">
        <v>2.0246546556714802</v>
      </c>
    </row>
    <row r="599" spans="15:15" x14ac:dyDescent="0.2">
      <c r="O599" s="68">
        <v>2.0246546556714802</v>
      </c>
    </row>
    <row r="600" spans="15:15" x14ac:dyDescent="0.2">
      <c r="O600" s="68">
        <v>2.0246546556714802</v>
      </c>
    </row>
    <row r="601" spans="15:15" x14ac:dyDescent="0.2">
      <c r="O601" s="68">
        <v>2.0246546556714802</v>
      </c>
    </row>
    <row r="602" spans="15:15" x14ac:dyDescent="0.2">
      <c r="O602" s="68">
        <v>2.0246546556714802</v>
      </c>
    </row>
    <row r="603" spans="15:15" x14ac:dyDescent="0.2">
      <c r="O603" s="68">
        <v>2.0246546556714802</v>
      </c>
    </row>
    <row r="604" spans="15:15" x14ac:dyDescent="0.2">
      <c r="O604" s="68">
        <v>2.0246546556714802</v>
      </c>
    </row>
    <row r="605" spans="15:15" x14ac:dyDescent="0.2">
      <c r="O605" s="68">
        <v>2.0246546556714802</v>
      </c>
    </row>
    <row r="606" spans="15:15" x14ac:dyDescent="0.2">
      <c r="O606" s="68">
        <v>2.0246546556714802</v>
      </c>
    </row>
    <row r="607" spans="15:15" x14ac:dyDescent="0.2">
      <c r="O607" s="68">
        <v>2.0246546556714802</v>
      </c>
    </row>
    <row r="608" spans="15:15" x14ac:dyDescent="0.2">
      <c r="O608" s="68">
        <v>2.0246546556714802</v>
      </c>
    </row>
    <row r="609" spans="15:15" x14ac:dyDescent="0.2">
      <c r="O609" s="68">
        <v>2.0246546556714802</v>
      </c>
    </row>
    <row r="610" spans="15:15" x14ac:dyDescent="0.2">
      <c r="O610" s="68">
        <v>2.0246546556714802</v>
      </c>
    </row>
    <row r="611" spans="15:15" x14ac:dyDescent="0.2">
      <c r="O611" s="68">
        <v>2.0246546556714802</v>
      </c>
    </row>
    <row r="612" spans="15:15" x14ac:dyDescent="0.2">
      <c r="O612" s="68">
        <v>2.0246546556714802</v>
      </c>
    </row>
    <row r="613" spans="15:15" x14ac:dyDescent="0.2">
      <c r="O613" s="68">
        <v>2.0246546556714802</v>
      </c>
    </row>
    <row r="614" spans="15:15" x14ac:dyDescent="0.2">
      <c r="O614" s="68">
        <v>2.0246546556714802</v>
      </c>
    </row>
    <row r="615" spans="15:15" x14ac:dyDescent="0.2">
      <c r="O615" s="68">
        <v>2.0246546556714802</v>
      </c>
    </row>
    <row r="616" spans="15:15" x14ac:dyDescent="0.2">
      <c r="O616" s="68">
        <v>2.0246546556714802</v>
      </c>
    </row>
    <row r="617" spans="15:15" x14ac:dyDescent="0.2">
      <c r="O617" s="68">
        <v>2.0246546556714802</v>
      </c>
    </row>
    <row r="618" spans="15:15" x14ac:dyDescent="0.2">
      <c r="O618" s="68">
        <v>2.0246546556714802</v>
      </c>
    </row>
    <row r="619" spans="15:15" x14ac:dyDescent="0.2">
      <c r="O619" s="68">
        <v>2.0246546556714802</v>
      </c>
    </row>
    <row r="620" spans="15:15" x14ac:dyDescent="0.2">
      <c r="O620" s="68">
        <v>2.0246546556714802</v>
      </c>
    </row>
    <row r="621" spans="15:15" x14ac:dyDescent="0.2">
      <c r="O621" s="68">
        <v>2.0246546556714802</v>
      </c>
    </row>
    <row r="622" spans="15:15" x14ac:dyDescent="0.2">
      <c r="O622" s="68">
        <v>2.0246546556714802</v>
      </c>
    </row>
    <row r="623" spans="15:15" x14ac:dyDescent="0.2">
      <c r="O623" s="68">
        <v>2.0246546556714802</v>
      </c>
    </row>
    <row r="624" spans="15:15" x14ac:dyDescent="0.2">
      <c r="O624" s="68">
        <v>2.0246546556714802</v>
      </c>
    </row>
    <row r="625" spans="15:15" x14ac:dyDescent="0.2">
      <c r="O625" s="68">
        <v>2.0246546556714802</v>
      </c>
    </row>
    <row r="626" spans="15:15" x14ac:dyDescent="0.2">
      <c r="O626" s="68">
        <v>2.0246546556714802</v>
      </c>
    </row>
    <row r="627" spans="15:15" x14ac:dyDescent="0.2">
      <c r="O627" s="68">
        <v>2.0246546556714802</v>
      </c>
    </row>
    <row r="628" spans="15:15" x14ac:dyDescent="0.2">
      <c r="O628" s="68">
        <v>2.0246546556714802</v>
      </c>
    </row>
    <row r="629" spans="15:15" x14ac:dyDescent="0.2">
      <c r="O629" s="68">
        <v>2.0246546556714802</v>
      </c>
    </row>
    <row r="630" spans="15:15" x14ac:dyDescent="0.2">
      <c r="O630" s="68">
        <v>2.0246546556714802</v>
      </c>
    </row>
    <row r="631" spans="15:15" x14ac:dyDescent="0.2">
      <c r="O631" s="68">
        <v>2.0246546556714802</v>
      </c>
    </row>
    <row r="632" spans="15:15" x14ac:dyDescent="0.2">
      <c r="O632" s="68">
        <v>2.0246546556714802</v>
      </c>
    </row>
    <row r="633" spans="15:15" x14ac:dyDescent="0.2">
      <c r="O633" s="68">
        <v>2.0246546556714802</v>
      </c>
    </row>
    <row r="634" spans="15:15" x14ac:dyDescent="0.2">
      <c r="O634" s="68">
        <v>2.0246546556714802</v>
      </c>
    </row>
    <row r="635" spans="15:15" x14ac:dyDescent="0.2">
      <c r="O635" s="68">
        <v>2.0246546556714802</v>
      </c>
    </row>
    <row r="636" spans="15:15" x14ac:dyDescent="0.2">
      <c r="O636" s="68">
        <v>2.0246546556714802</v>
      </c>
    </row>
    <row r="637" spans="15:15" x14ac:dyDescent="0.2">
      <c r="O637" s="68">
        <v>2.0246546556714802</v>
      </c>
    </row>
    <row r="638" spans="15:15" x14ac:dyDescent="0.2">
      <c r="O638" s="68">
        <v>2.0246546556714802</v>
      </c>
    </row>
    <row r="639" spans="15:15" x14ac:dyDescent="0.2">
      <c r="O639" s="68">
        <v>2.0246546556714802</v>
      </c>
    </row>
    <row r="640" spans="15:15" x14ac:dyDescent="0.2">
      <c r="O640" s="68">
        <v>2.0246546556714802</v>
      </c>
    </row>
    <row r="641" spans="15:15" x14ac:dyDescent="0.2">
      <c r="O641" s="68">
        <v>2.0246546556714802</v>
      </c>
    </row>
    <row r="642" spans="15:15" x14ac:dyDescent="0.2">
      <c r="O642" s="68">
        <v>2.0246546556714802</v>
      </c>
    </row>
    <row r="643" spans="15:15" x14ac:dyDescent="0.2">
      <c r="O643" s="68">
        <v>2.0246546556714802</v>
      </c>
    </row>
    <row r="644" spans="15:15" x14ac:dyDescent="0.2">
      <c r="O644" s="68">
        <v>2.0246546556714802</v>
      </c>
    </row>
    <row r="645" spans="15:15" x14ac:dyDescent="0.2">
      <c r="O645" s="68">
        <v>2.0246546556714802</v>
      </c>
    </row>
    <row r="646" spans="15:15" x14ac:dyDescent="0.2">
      <c r="O646" s="68">
        <v>2.0246546556714802</v>
      </c>
    </row>
    <row r="647" spans="15:15" x14ac:dyDescent="0.2">
      <c r="O647" s="68">
        <v>2.0246546556714802</v>
      </c>
    </row>
    <row r="648" spans="15:15" x14ac:dyDescent="0.2">
      <c r="O648" s="68">
        <v>2.0246546556714802</v>
      </c>
    </row>
    <row r="649" spans="15:15" x14ac:dyDescent="0.2">
      <c r="O649" s="68">
        <v>2.0246546556714802</v>
      </c>
    </row>
    <row r="650" spans="15:15" x14ac:dyDescent="0.2">
      <c r="O650" s="68">
        <v>2.0246546556714802</v>
      </c>
    </row>
    <row r="651" spans="15:15" x14ac:dyDescent="0.2">
      <c r="O651" s="68">
        <v>2.0246546556714802</v>
      </c>
    </row>
    <row r="652" spans="15:15" x14ac:dyDescent="0.2">
      <c r="O652" s="68">
        <v>2.0246546556714802</v>
      </c>
    </row>
    <row r="653" spans="15:15" x14ac:dyDescent="0.2">
      <c r="O653" s="68">
        <v>2.0246546556714802</v>
      </c>
    </row>
    <row r="654" spans="15:15" x14ac:dyDescent="0.2">
      <c r="O654" s="68">
        <v>2.0246546556714802</v>
      </c>
    </row>
    <row r="655" spans="15:15" x14ac:dyDescent="0.2">
      <c r="O655" s="68">
        <v>2.0246546556714802</v>
      </c>
    </row>
    <row r="656" spans="15:15" x14ac:dyDescent="0.2">
      <c r="O656" s="68">
        <v>2.0246546556714802</v>
      </c>
    </row>
    <row r="657" spans="15:15" x14ac:dyDescent="0.2">
      <c r="O657" s="68">
        <v>2.0246546556714802</v>
      </c>
    </row>
    <row r="658" spans="15:15" x14ac:dyDescent="0.2">
      <c r="O658" s="68">
        <v>2.0246546556714802</v>
      </c>
    </row>
    <row r="659" spans="15:15" x14ac:dyDescent="0.2">
      <c r="O659" s="68">
        <v>2.0246546556714802</v>
      </c>
    </row>
    <row r="660" spans="15:15" x14ac:dyDescent="0.2">
      <c r="O660" s="68">
        <v>2.0246546556714802</v>
      </c>
    </row>
    <row r="661" spans="15:15" x14ac:dyDescent="0.2">
      <c r="O661" s="68">
        <v>2.0246546556714802</v>
      </c>
    </row>
    <row r="662" spans="15:15" x14ac:dyDescent="0.2">
      <c r="O662" s="68">
        <v>2.0246546556714802</v>
      </c>
    </row>
    <row r="663" spans="15:15" x14ac:dyDescent="0.2">
      <c r="O663" s="68">
        <v>2.0246546556714802</v>
      </c>
    </row>
    <row r="664" spans="15:15" x14ac:dyDescent="0.2">
      <c r="O664" s="68">
        <v>2.0246546556714802</v>
      </c>
    </row>
    <row r="665" spans="15:15" x14ac:dyDescent="0.2">
      <c r="O665" s="68">
        <v>2.0246546556714802</v>
      </c>
    </row>
    <row r="666" spans="15:15" x14ac:dyDescent="0.2">
      <c r="O666" s="68">
        <v>2.0246546556714802</v>
      </c>
    </row>
    <row r="667" spans="15:15" x14ac:dyDescent="0.2">
      <c r="O667" s="68">
        <v>2.0246546556714802</v>
      </c>
    </row>
    <row r="668" spans="15:15" x14ac:dyDescent="0.2">
      <c r="O668" s="68">
        <v>2.0246546556714802</v>
      </c>
    </row>
    <row r="669" spans="15:15" x14ac:dyDescent="0.2">
      <c r="O669" s="68">
        <v>2.0246546556714802</v>
      </c>
    </row>
    <row r="670" spans="15:15" x14ac:dyDescent="0.2">
      <c r="O670" s="68">
        <v>2.0246546556714802</v>
      </c>
    </row>
    <row r="671" spans="15:15" x14ac:dyDescent="0.2">
      <c r="O671" s="68">
        <v>2.0246546556714802</v>
      </c>
    </row>
    <row r="672" spans="15:15" x14ac:dyDescent="0.2">
      <c r="O672" s="68">
        <v>2.0246546556714802</v>
      </c>
    </row>
    <row r="673" spans="15:15" x14ac:dyDescent="0.2">
      <c r="O673" s="68">
        <v>2.0246546556714802</v>
      </c>
    </row>
    <row r="674" spans="15:15" x14ac:dyDescent="0.2">
      <c r="O674" s="68">
        <v>2.0246546556714802</v>
      </c>
    </row>
    <row r="675" spans="15:15" x14ac:dyDescent="0.2">
      <c r="O675" s="68">
        <v>2.0246546556714802</v>
      </c>
    </row>
    <row r="676" spans="15:15" x14ac:dyDescent="0.2">
      <c r="O676" s="68">
        <v>2.0246546556714802</v>
      </c>
    </row>
    <row r="677" spans="15:15" x14ac:dyDescent="0.2">
      <c r="O677" s="68">
        <v>2.0246546556714802</v>
      </c>
    </row>
    <row r="678" spans="15:15" x14ac:dyDescent="0.2">
      <c r="O678" s="68">
        <v>2.0246546556714802</v>
      </c>
    </row>
    <row r="679" spans="15:15" x14ac:dyDescent="0.2">
      <c r="O679" s="68">
        <v>2.0246546556714802</v>
      </c>
    </row>
    <row r="680" spans="15:15" x14ac:dyDescent="0.2">
      <c r="O680" s="68">
        <v>2.0246546556714802</v>
      </c>
    </row>
    <row r="681" spans="15:15" x14ac:dyDescent="0.2">
      <c r="O681" s="68">
        <v>2.0246546556714802</v>
      </c>
    </row>
    <row r="682" spans="15:15" x14ac:dyDescent="0.2">
      <c r="O682" s="68">
        <v>2.0246546556714802</v>
      </c>
    </row>
    <row r="683" spans="15:15" x14ac:dyDescent="0.2">
      <c r="O683" s="68">
        <v>2.0246546556714802</v>
      </c>
    </row>
    <row r="684" spans="15:15" x14ac:dyDescent="0.2">
      <c r="O684" s="68">
        <v>2.0246546556714802</v>
      </c>
    </row>
    <row r="685" spans="15:15" x14ac:dyDescent="0.2">
      <c r="O685" s="68">
        <v>2.0246546556714802</v>
      </c>
    </row>
    <row r="686" spans="15:15" x14ac:dyDescent="0.2">
      <c r="O686" s="68">
        <v>2.0246546556714802</v>
      </c>
    </row>
    <row r="687" spans="15:15" x14ac:dyDescent="0.2">
      <c r="O687" s="68">
        <v>2.0246546556714802</v>
      </c>
    </row>
    <row r="688" spans="15:15" x14ac:dyDescent="0.2">
      <c r="O688" s="68">
        <v>2.0246546556714802</v>
      </c>
    </row>
    <row r="689" spans="15:15" x14ac:dyDescent="0.2">
      <c r="O689" s="68">
        <v>2.0246546556714802</v>
      </c>
    </row>
    <row r="690" spans="15:15" x14ac:dyDescent="0.2">
      <c r="O690" s="68">
        <v>2.0246546556714802</v>
      </c>
    </row>
    <row r="691" spans="15:15" x14ac:dyDescent="0.2">
      <c r="O691" s="68">
        <v>2.0246546556714802</v>
      </c>
    </row>
    <row r="692" spans="15:15" x14ac:dyDescent="0.2">
      <c r="O692" s="68">
        <v>2.0246546556714802</v>
      </c>
    </row>
    <row r="693" spans="15:15" x14ac:dyDescent="0.2">
      <c r="O693" s="68">
        <v>2.0246546556714802</v>
      </c>
    </row>
    <row r="694" spans="15:15" x14ac:dyDescent="0.2">
      <c r="O694" s="68">
        <v>2.0246546556714802</v>
      </c>
    </row>
    <row r="695" spans="15:15" x14ac:dyDescent="0.2">
      <c r="O695" s="68">
        <v>2.0246546556714802</v>
      </c>
    </row>
    <row r="696" spans="15:15" x14ac:dyDescent="0.2">
      <c r="O696" s="68">
        <v>2.0246546556714802</v>
      </c>
    </row>
    <row r="697" spans="15:15" x14ac:dyDescent="0.2">
      <c r="O697" s="68">
        <v>2.0246546556714802</v>
      </c>
    </row>
    <row r="698" spans="15:15" x14ac:dyDescent="0.2">
      <c r="O698" s="68">
        <v>2.0246546556714802</v>
      </c>
    </row>
    <row r="699" spans="15:15" x14ac:dyDescent="0.2">
      <c r="O699" s="68">
        <v>2.0246546556714802</v>
      </c>
    </row>
    <row r="700" spans="15:15" x14ac:dyDescent="0.2">
      <c r="O700" s="68">
        <v>2.0246546556714802</v>
      </c>
    </row>
    <row r="701" spans="15:15" x14ac:dyDescent="0.2">
      <c r="O701" s="68">
        <v>2.0246546556714802</v>
      </c>
    </row>
    <row r="702" spans="15:15" x14ac:dyDescent="0.2">
      <c r="O702" s="68">
        <v>2.0246546556714802</v>
      </c>
    </row>
    <row r="703" spans="15:15" x14ac:dyDescent="0.2">
      <c r="O703" s="68">
        <v>2.0246546556714802</v>
      </c>
    </row>
    <row r="704" spans="15:15" x14ac:dyDescent="0.2">
      <c r="O704" s="68">
        <v>2.0246546556714802</v>
      </c>
    </row>
    <row r="705" spans="15:15" x14ac:dyDescent="0.2">
      <c r="O705" s="68">
        <v>2.0246546556714802</v>
      </c>
    </row>
    <row r="706" spans="15:15" x14ac:dyDescent="0.2">
      <c r="O706" s="68">
        <v>2.0246546556714802</v>
      </c>
    </row>
    <row r="707" spans="15:15" x14ac:dyDescent="0.2">
      <c r="O707" s="68">
        <v>2.0246546556714802</v>
      </c>
    </row>
    <row r="708" spans="15:15" x14ac:dyDescent="0.2">
      <c r="O708" s="68">
        <v>2.0246546556714802</v>
      </c>
    </row>
    <row r="709" spans="15:15" x14ac:dyDescent="0.2">
      <c r="O709" s="68">
        <v>2.0246546556714802</v>
      </c>
    </row>
    <row r="710" spans="15:15" x14ac:dyDescent="0.2">
      <c r="O710" s="68">
        <v>2.0246546556714802</v>
      </c>
    </row>
    <row r="711" spans="15:15" x14ac:dyDescent="0.2">
      <c r="O711" s="68">
        <v>2.0246546556714802</v>
      </c>
    </row>
    <row r="712" spans="15:15" x14ac:dyDescent="0.2">
      <c r="O712" s="68">
        <v>2.0246546556714802</v>
      </c>
    </row>
    <row r="713" spans="15:15" x14ac:dyDescent="0.2">
      <c r="O713" s="68">
        <v>2.0246546556714802</v>
      </c>
    </row>
    <row r="714" spans="15:15" x14ac:dyDescent="0.2">
      <c r="O714" s="68">
        <v>2.0246546556714802</v>
      </c>
    </row>
    <row r="715" spans="15:15" x14ac:dyDescent="0.2">
      <c r="O715" s="68">
        <v>2.0246546556714802</v>
      </c>
    </row>
    <row r="716" spans="15:15" x14ac:dyDescent="0.2">
      <c r="O716" s="68">
        <v>2.0246546556714802</v>
      </c>
    </row>
    <row r="717" spans="15:15" x14ac:dyDescent="0.2">
      <c r="O717" s="68">
        <v>2.0246546556714802</v>
      </c>
    </row>
    <row r="718" spans="15:15" x14ac:dyDescent="0.2">
      <c r="O718" s="68">
        <v>2.0246546556714802</v>
      </c>
    </row>
    <row r="719" spans="15:15" x14ac:dyDescent="0.2">
      <c r="O719" s="68">
        <v>2.0246546556714802</v>
      </c>
    </row>
    <row r="720" spans="15:15" x14ac:dyDescent="0.2">
      <c r="O720" s="68">
        <v>2.0246546556714802</v>
      </c>
    </row>
    <row r="721" spans="15:15" x14ac:dyDescent="0.2">
      <c r="O721" s="68">
        <v>2.0246546556714802</v>
      </c>
    </row>
    <row r="722" spans="15:15" x14ac:dyDescent="0.2">
      <c r="O722" s="68">
        <v>2.0246546556714802</v>
      </c>
    </row>
    <row r="723" spans="15:15" x14ac:dyDescent="0.2">
      <c r="O723" s="68">
        <v>2.0246546556714802</v>
      </c>
    </row>
    <row r="724" spans="15:15" x14ac:dyDescent="0.2">
      <c r="O724" s="68">
        <v>2.0246546556714802</v>
      </c>
    </row>
    <row r="725" spans="15:15" x14ac:dyDescent="0.2">
      <c r="O725" s="68">
        <v>2.0246546556714802</v>
      </c>
    </row>
    <row r="726" spans="15:15" x14ac:dyDescent="0.2">
      <c r="O726" s="68">
        <v>2.0246546556714802</v>
      </c>
    </row>
    <row r="727" spans="15:15" x14ac:dyDescent="0.2">
      <c r="O727" s="68">
        <v>2.0246546556714802</v>
      </c>
    </row>
    <row r="728" spans="15:15" x14ac:dyDescent="0.2">
      <c r="O728" s="68">
        <v>2.0246546556714802</v>
      </c>
    </row>
    <row r="729" spans="15:15" x14ac:dyDescent="0.2">
      <c r="O729" s="68">
        <v>2.0246546556714802</v>
      </c>
    </row>
    <row r="730" spans="15:15" x14ac:dyDescent="0.2">
      <c r="O730" s="68">
        <v>2.0246546556714802</v>
      </c>
    </row>
    <row r="731" spans="15:15" x14ac:dyDescent="0.2">
      <c r="O731" s="68">
        <v>2.0246546556714802</v>
      </c>
    </row>
    <row r="732" spans="15:15" x14ac:dyDescent="0.2">
      <c r="O732" s="68">
        <v>2.0246546556714802</v>
      </c>
    </row>
    <row r="733" spans="15:15" x14ac:dyDescent="0.2">
      <c r="O733" s="68">
        <v>2.0246546556714802</v>
      </c>
    </row>
    <row r="734" spans="15:15" x14ac:dyDescent="0.2">
      <c r="O734" s="68">
        <v>2.0246546556714802</v>
      </c>
    </row>
    <row r="735" spans="15:15" x14ac:dyDescent="0.2">
      <c r="O735" s="68">
        <v>2.0246546556714802</v>
      </c>
    </row>
    <row r="736" spans="15:15" x14ac:dyDescent="0.2">
      <c r="O736" s="68">
        <v>2.0246546556714802</v>
      </c>
    </row>
    <row r="737" spans="15:15" x14ac:dyDescent="0.2">
      <c r="O737" s="68">
        <v>2.0246546556714802</v>
      </c>
    </row>
    <row r="738" spans="15:15" x14ac:dyDescent="0.2">
      <c r="O738" s="68">
        <v>2.0246546556714802</v>
      </c>
    </row>
    <row r="739" spans="15:15" x14ac:dyDescent="0.2">
      <c r="O739" s="68">
        <v>2.0246546556714802</v>
      </c>
    </row>
    <row r="740" spans="15:15" x14ac:dyDescent="0.2">
      <c r="O740" s="68">
        <v>2.0246546556714802</v>
      </c>
    </row>
    <row r="741" spans="15:15" x14ac:dyDescent="0.2">
      <c r="O741" s="68">
        <v>2.0246546556714802</v>
      </c>
    </row>
    <row r="742" spans="15:15" x14ac:dyDescent="0.2">
      <c r="O742" s="68">
        <v>2.0246546556714802</v>
      </c>
    </row>
    <row r="743" spans="15:15" x14ac:dyDescent="0.2">
      <c r="O743" s="68">
        <v>2.0246546556714802</v>
      </c>
    </row>
    <row r="744" spans="15:15" x14ac:dyDescent="0.2">
      <c r="O744" s="68">
        <v>2.0246546556714802</v>
      </c>
    </row>
    <row r="745" spans="15:15" x14ac:dyDescent="0.2">
      <c r="O745" s="68">
        <v>2.0246546556714802</v>
      </c>
    </row>
    <row r="746" spans="15:15" x14ac:dyDescent="0.2">
      <c r="O746" s="68">
        <v>2.0246546556714802</v>
      </c>
    </row>
    <row r="747" spans="15:15" x14ac:dyDescent="0.2">
      <c r="O747" s="68">
        <v>2.0246546556714802</v>
      </c>
    </row>
    <row r="748" spans="15:15" x14ac:dyDescent="0.2">
      <c r="O748" s="68">
        <v>2.0246546556714802</v>
      </c>
    </row>
    <row r="749" spans="15:15" x14ac:dyDescent="0.2">
      <c r="O749" s="68">
        <v>2.0246546556714802</v>
      </c>
    </row>
    <row r="750" spans="15:15" x14ac:dyDescent="0.2">
      <c r="O750" s="68">
        <v>2.0246546556714802</v>
      </c>
    </row>
    <row r="751" spans="15:15" x14ac:dyDescent="0.2">
      <c r="O751" s="68">
        <v>2.0246546556714802</v>
      </c>
    </row>
    <row r="752" spans="15:15" x14ac:dyDescent="0.2">
      <c r="O752" s="68">
        <v>2.0246546556714802</v>
      </c>
    </row>
    <row r="753" spans="15:15" x14ac:dyDescent="0.2">
      <c r="O753" s="68">
        <v>2.0246546556714802</v>
      </c>
    </row>
    <row r="754" spans="15:15" x14ac:dyDescent="0.2">
      <c r="O754" s="68">
        <v>2.0246546556714802</v>
      </c>
    </row>
    <row r="755" spans="15:15" x14ac:dyDescent="0.2">
      <c r="O755" s="68">
        <v>2.0246546556714802</v>
      </c>
    </row>
    <row r="756" spans="15:15" x14ac:dyDescent="0.2">
      <c r="O756" s="68">
        <v>2.0246546556714802</v>
      </c>
    </row>
    <row r="757" spans="15:15" x14ac:dyDescent="0.2">
      <c r="O757" s="68">
        <v>2.0246546556714802</v>
      </c>
    </row>
    <row r="758" spans="15:15" x14ac:dyDescent="0.2">
      <c r="O758" s="68">
        <v>2.0246546556714802</v>
      </c>
    </row>
    <row r="759" spans="15:15" x14ac:dyDescent="0.2">
      <c r="O759" s="68">
        <v>2.0246546556714802</v>
      </c>
    </row>
    <row r="760" spans="15:15" x14ac:dyDescent="0.2">
      <c r="O760" s="68">
        <v>2.0246546556714802</v>
      </c>
    </row>
    <row r="761" spans="15:15" x14ac:dyDescent="0.2">
      <c r="O761" s="68">
        <v>2.0246546556714802</v>
      </c>
    </row>
    <row r="762" spans="15:15" x14ac:dyDescent="0.2">
      <c r="O762" s="68">
        <v>2.0246546556714802</v>
      </c>
    </row>
    <row r="763" spans="15:15" x14ac:dyDescent="0.2">
      <c r="O763" s="68">
        <v>2.0246546556714802</v>
      </c>
    </row>
    <row r="764" spans="15:15" x14ac:dyDescent="0.2">
      <c r="O764" s="68">
        <v>2.0246546556714802</v>
      </c>
    </row>
    <row r="765" spans="15:15" x14ac:dyDescent="0.2">
      <c r="O765" s="68">
        <v>2.0246546556714802</v>
      </c>
    </row>
    <row r="766" spans="15:15" x14ac:dyDescent="0.2">
      <c r="O766" s="68">
        <v>2.0246546556714802</v>
      </c>
    </row>
    <row r="767" spans="15:15" x14ac:dyDescent="0.2">
      <c r="O767" s="68">
        <v>2.0246546556714802</v>
      </c>
    </row>
    <row r="768" spans="15:15" x14ac:dyDescent="0.2">
      <c r="O768" s="68">
        <v>2.0246546556714802</v>
      </c>
    </row>
    <row r="769" spans="15:15" x14ac:dyDescent="0.2">
      <c r="O769" s="68">
        <v>2.0246546556714802</v>
      </c>
    </row>
    <row r="770" spans="15:15" x14ac:dyDescent="0.2">
      <c r="O770" s="68">
        <v>2.0246546556714802</v>
      </c>
    </row>
    <row r="771" spans="15:15" x14ac:dyDescent="0.2">
      <c r="O771" s="68">
        <v>2.0246546556714802</v>
      </c>
    </row>
    <row r="772" spans="15:15" x14ac:dyDescent="0.2">
      <c r="O772" s="68">
        <v>2.0246546556714802</v>
      </c>
    </row>
    <row r="773" spans="15:15" x14ac:dyDescent="0.2">
      <c r="O773" s="68">
        <v>2.0246546556714802</v>
      </c>
    </row>
    <row r="774" spans="15:15" x14ac:dyDescent="0.2">
      <c r="O774" s="68">
        <v>2.0246546556714802</v>
      </c>
    </row>
    <row r="775" spans="15:15" x14ac:dyDescent="0.2">
      <c r="O775" s="68">
        <v>2.0246546556714802</v>
      </c>
    </row>
    <row r="776" spans="15:15" x14ac:dyDescent="0.2">
      <c r="O776" s="68">
        <v>2.0246546556714802</v>
      </c>
    </row>
    <row r="777" spans="15:15" x14ac:dyDescent="0.2">
      <c r="O777" s="68">
        <v>2.0246546556714802</v>
      </c>
    </row>
    <row r="778" spans="15:15" x14ac:dyDescent="0.2">
      <c r="O778" s="68">
        <v>2.0246546556714802</v>
      </c>
    </row>
    <row r="779" spans="15:15" x14ac:dyDescent="0.2">
      <c r="O779" s="68">
        <v>2.0246546556714802</v>
      </c>
    </row>
    <row r="780" spans="15:15" x14ac:dyDescent="0.2">
      <c r="O780" s="68">
        <v>2.0246546556714802</v>
      </c>
    </row>
    <row r="781" spans="15:15" x14ac:dyDescent="0.2">
      <c r="O781" s="68">
        <v>2.0246546556714802</v>
      </c>
    </row>
    <row r="782" spans="15:15" x14ac:dyDescent="0.2">
      <c r="O782" s="68">
        <v>2.0246546556714802</v>
      </c>
    </row>
    <row r="783" spans="15:15" x14ac:dyDescent="0.2">
      <c r="O783" s="68">
        <v>2.0246546556714802</v>
      </c>
    </row>
    <row r="784" spans="15:15" x14ac:dyDescent="0.2">
      <c r="O784" s="68">
        <v>2.0246546556714802</v>
      </c>
    </row>
    <row r="785" spans="15:15" x14ac:dyDescent="0.2">
      <c r="O785" s="68">
        <v>2.0246546556714802</v>
      </c>
    </row>
    <row r="786" spans="15:15" x14ac:dyDescent="0.2">
      <c r="O786" s="68">
        <v>2.0246546556714802</v>
      </c>
    </row>
    <row r="787" spans="15:15" x14ac:dyDescent="0.2">
      <c r="O787" s="68">
        <v>2.0246546556714802</v>
      </c>
    </row>
    <row r="788" spans="15:15" x14ac:dyDescent="0.2">
      <c r="O788" s="68">
        <v>2.0246546556714802</v>
      </c>
    </row>
    <row r="789" spans="15:15" x14ac:dyDescent="0.2">
      <c r="O789" s="68">
        <v>2.0246546556714802</v>
      </c>
    </row>
    <row r="790" spans="15:15" x14ac:dyDescent="0.2">
      <c r="O790" s="68">
        <v>2.0246546556714802</v>
      </c>
    </row>
    <row r="791" spans="15:15" x14ac:dyDescent="0.2">
      <c r="O791" s="68">
        <v>2.0246546556714802</v>
      </c>
    </row>
    <row r="792" spans="15:15" x14ac:dyDescent="0.2">
      <c r="O792" s="68">
        <v>2.0246546556714802</v>
      </c>
    </row>
    <row r="793" spans="15:15" x14ac:dyDescent="0.2">
      <c r="O793" s="68">
        <v>2.0246546556714802</v>
      </c>
    </row>
    <row r="794" spans="15:15" x14ac:dyDescent="0.2">
      <c r="O794" s="68">
        <v>2.0246546556714802</v>
      </c>
    </row>
    <row r="795" spans="15:15" x14ac:dyDescent="0.2">
      <c r="O795" s="68">
        <v>2.0246546556714802</v>
      </c>
    </row>
    <row r="796" spans="15:15" x14ac:dyDescent="0.2">
      <c r="O796" s="68">
        <v>2.0246546556714802</v>
      </c>
    </row>
    <row r="797" spans="15:15" x14ac:dyDescent="0.2">
      <c r="O797" s="68">
        <v>2.0246546556714802</v>
      </c>
    </row>
    <row r="798" spans="15:15" x14ac:dyDescent="0.2">
      <c r="O798" s="68">
        <v>2.0246546556714802</v>
      </c>
    </row>
    <row r="799" spans="15:15" x14ac:dyDescent="0.2">
      <c r="O799" s="68">
        <v>2.0246546556714802</v>
      </c>
    </row>
    <row r="800" spans="15:15" x14ac:dyDescent="0.2">
      <c r="O800" s="68">
        <v>2.0246546556714802</v>
      </c>
    </row>
    <row r="801" spans="15:15" x14ac:dyDescent="0.2">
      <c r="O801" s="68">
        <v>2.0246546556714802</v>
      </c>
    </row>
    <row r="802" spans="15:15" x14ac:dyDescent="0.2">
      <c r="O802" s="68">
        <v>2.0246546556714802</v>
      </c>
    </row>
    <row r="803" spans="15:15" x14ac:dyDescent="0.2">
      <c r="O803" s="68">
        <v>2.0246546556714802</v>
      </c>
    </row>
    <row r="804" spans="15:15" x14ac:dyDescent="0.2">
      <c r="O804" s="68">
        <v>2.0246546556714802</v>
      </c>
    </row>
    <row r="805" spans="15:15" x14ac:dyDescent="0.2">
      <c r="O805" s="68">
        <v>2.0246546556714802</v>
      </c>
    </row>
    <row r="806" spans="15:15" x14ac:dyDescent="0.2">
      <c r="O806" s="68">
        <v>2.0246546556714802</v>
      </c>
    </row>
    <row r="807" spans="15:15" x14ac:dyDescent="0.2">
      <c r="O807" s="68">
        <v>2.0246546556714802</v>
      </c>
    </row>
    <row r="808" spans="15:15" x14ac:dyDescent="0.2">
      <c r="O808" s="68">
        <v>2.0246546556714802</v>
      </c>
    </row>
    <row r="809" spans="15:15" x14ac:dyDescent="0.2">
      <c r="O809" s="68">
        <v>2.0246546556714802</v>
      </c>
    </row>
    <row r="810" spans="15:15" x14ac:dyDescent="0.2">
      <c r="O810" s="68">
        <v>2.0246546556714802</v>
      </c>
    </row>
    <row r="811" spans="15:15" x14ac:dyDescent="0.2">
      <c r="O811" s="68">
        <v>2.0246546556714802</v>
      </c>
    </row>
    <row r="812" spans="15:15" x14ac:dyDescent="0.2">
      <c r="O812" s="68">
        <v>2.0246546556714802</v>
      </c>
    </row>
    <row r="813" spans="15:15" x14ac:dyDescent="0.2">
      <c r="O813" s="68">
        <v>2.0246546556714802</v>
      </c>
    </row>
    <row r="814" spans="15:15" x14ac:dyDescent="0.2">
      <c r="O814" s="68">
        <v>2.0246546556714802</v>
      </c>
    </row>
    <row r="815" spans="15:15" x14ac:dyDescent="0.2">
      <c r="O815" s="68">
        <v>2.0246546556714802</v>
      </c>
    </row>
    <row r="816" spans="15:15" x14ac:dyDescent="0.2">
      <c r="O816" s="68">
        <v>2.0246546556714802</v>
      </c>
    </row>
    <row r="817" spans="15:15" x14ac:dyDescent="0.2">
      <c r="O817" s="68">
        <v>2.0246546556714802</v>
      </c>
    </row>
    <row r="818" spans="15:15" x14ac:dyDescent="0.2">
      <c r="O818" s="68">
        <v>2.0246546556714802</v>
      </c>
    </row>
    <row r="819" spans="15:15" x14ac:dyDescent="0.2">
      <c r="O819" s="68">
        <v>2.0246546556714802</v>
      </c>
    </row>
    <row r="820" spans="15:15" x14ac:dyDescent="0.2">
      <c r="O820" s="68">
        <v>2.0246546556714802</v>
      </c>
    </row>
    <row r="821" spans="15:15" x14ac:dyDescent="0.2">
      <c r="O821" s="68">
        <v>2.0246546556714802</v>
      </c>
    </row>
    <row r="822" spans="15:15" x14ac:dyDescent="0.2">
      <c r="O822" s="68">
        <v>2.0246546556714802</v>
      </c>
    </row>
    <row r="823" spans="15:15" x14ac:dyDescent="0.2">
      <c r="O823" s="68">
        <v>2.0246546556714802</v>
      </c>
    </row>
    <row r="824" spans="15:15" x14ac:dyDescent="0.2">
      <c r="O824" s="68">
        <v>2.0246546556714802</v>
      </c>
    </row>
    <row r="825" spans="15:15" x14ac:dyDescent="0.2">
      <c r="O825" s="68">
        <v>2.0246546556714802</v>
      </c>
    </row>
    <row r="826" spans="15:15" x14ac:dyDescent="0.2">
      <c r="O826" s="68">
        <v>2.0246546556714802</v>
      </c>
    </row>
    <row r="827" spans="15:15" x14ac:dyDescent="0.2">
      <c r="O827" s="68">
        <v>2.0246546556714802</v>
      </c>
    </row>
    <row r="828" spans="15:15" x14ac:dyDescent="0.2">
      <c r="O828" s="68">
        <v>2.0246546556714802</v>
      </c>
    </row>
    <row r="829" spans="15:15" x14ac:dyDescent="0.2">
      <c r="O829" s="68">
        <v>2.0246546556714802</v>
      </c>
    </row>
    <row r="830" spans="15:15" x14ac:dyDescent="0.2">
      <c r="O830" s="68">
        <v>2.0246546556714802</v>
      </c>
    </row>
    <row r="831" spans="15:15" x14ac:dyDescent="0.2">
      <c r="O831" s="68">
        <v>2.0246546556714802</v>
      </c>
    </row>
    <row r="832" spans="15:15" x14ac:dyDescent="0.2">
      <c r="O832" s="68">
        <v>2.0246546556714802</v>
      </c>
    </row>
    <row r="833" spans="15:15" x14ac:dyDescent="0.2">
      <c r="O833" s="68">
        <v>2.0246546556714802</v>
      </c>
    </row>
    <row r="834" spans="15:15" x14ac:dyDescent="0.2">
      <c r="O834" s="68">
        <v>2.0246546556714802</v>
      </c>
    </row>
    <row r="835" spans="15:15" x14ac:dyDescent="0.2">
      <c r="O835" s="68">
        <v>2.0246546556714802</v>
      </c>
    </row>
    <row r="836" spans="15:15" x14ac:dyDescent="0.2">
      <c r="O836" s="68">
        <v>2.0246546556714802</v>
      </c>
    </row>
    <row r="837" spans="15:15" x14ac:dyDescent="0.2">
      <c r="O837" s="68">
        <v>2.0246546556714802</v>
      </c>
    </row>
    <row r="838" spans="15:15" x14ac:dyDescent="0.2">
      <c r="O838" s="68">
        <v>2.0246546556714802</v>
      </c>
    </row>
    <row r="839" spans="15:15" x14ac:dyDescent="0.2">
      <c r="O839" s="68">
        <v>2.0246546556714802</v>
      </c>
    </row>
    <row r="840" spans="15:15" x14ac:dyDescent="0.2">
      <c r="O840" s="68">
        <v>2.0246546556714802</v>
      </c>
    </row>
    <row r="841" spans="15:15" x14ac:dyDescent="0.2">
      <c r="O841" s="68">
        <v>2.0246546556714802</v>
      </c>
    </row>
    <row r="842" spans="15:15" x14ac:dyDescent="0.2">
      <c r="O842" s="68">
        <v>2.0246546556714802</v>
      </c>
    </row>
    <row r="843" spans="15:15" x14ac:dyDescent="0.2">
      <c r="O843" s="68">
        <v>2.0246546556714802</v>
      </c>
    </row>
    <row r="844" spans="15:15" x14ac:dyDescent="0.2">
      <c r="O844" s="68">
        <v>2.0246546556714802</v>
      </c>
    </row>
    <row r="845" spans="15:15" x14ac:dyDescent="0.2">
      <c r="O845" s="68">
        <v>2.0246546556714802</v>
      </c>
    </row>
    <row r="846" spans="15:15" x14ac:dyDescent="0.2">
      <c r="O846" s="68">
        <v>2.0246546556714802</v>
      </c>
    </row>
    <row r="847" spans="15:15" x14ac:dyDescent="0.2">
      <c r="O847" s="68">
        <v>2.0246546556714802</v>
      </c>
    </row>
    <row r="848" spans="15:15" x14ac:dyDescent="0.2">
      <c r="O848" s="68">
        <v>2.0246546556714802</v>
      </c>
    </row>
    <row r="849" spans="15:15" x14ac:dyDescent="0.2">
      <c r="O849" s="68">
        <v>2.0246546556714802</v>
      </c>
    </row>
    <row r="850" spans="15:15" x14ac:dyDescent="0.2">
      <c r="O850" s="68">
        <v>2.0246546556714802</v>
      </c>
    </row>
    <row r="851" spans="15:15" x14ac:dyDescent="0.2">
      <c r="O851" s="68">
        <v>2.0246546556714802</v>
      </c>
    </row>
    <row r="852" spans="15:15" x14ac:dyDescent="0.2">
      <c r="O852" s="68">
        <v>2.0246546556714802</v>
      </c>
    </row>
    <row r="853" spans="15:15" x14ac:dyDescent="0.2">
      <c r="O853" s="68">
        <v>2.0246546556714802</v>
      </c>
    </row>
    <row r="854" spans="15:15" x14ac:dyDescent="0.2">
      <c r="O854" s="68">
        <v>2.0246546556714802</v>
      </c>
    </row>
    <row r="855" spans="15:15" x14ac:dyDescent="0.2">
      <c r="O855" s="68">
        <v>2.0246546556714802</v>
      </c>
    </row>
    <row r="856" spans="15:15" x14ac:dyDescent="0.2">
      <c r="O856" s="68">
        <v>2.0246546556714802</v>
      </c>
    </row>
    <row r="857" spans="15:15" x14ac:dyDescent="0.2">
      <c r="O857" s="68">
        <v>2.0246546556714802</v>
      </c>
    </row>
    <row r="858" spans="15:15" x14ac:dyDescent="0.2">
      <c r="O858" s="68">
        <v>2.0246546556714802</v>
      </c>
    </row>
    <row r="859" spans="15:15" x14ac:dyDescent="0.2">
      <c r="O859" s="68">
        <v>2.0246546556714802</v>
      </c>
    </row>
    <row r="860" spans="15:15" x14ac:dyDescent="0.2">
      <c r="O860" s="68">
        <v>2.0246546556714802</v>
      </c>
    </row>
    <row r="861" spans="15:15" x14ac:dyDescent="0.2">
      <c r="O861" s="68">
        <v>2.0246546556714802</v>
      </c>
    </row>
    <row r="862" spans="15:15" x14ac:dyDescent="0.2">
      <c r="O862" s="68">
        <v>2.0246546556714802</v>
      </c>
    </row>
    <row r="863" spans="15:15" x14ac:dyDescent="0.2">
      <c r="O863" s="68">
        <v>2.0246546556714802</v>
      </c>
    </row>
    <row r="864" spans="15:15" x14ac:dyDescent="0.2">
      <c r="O864" s="68">
        <v>2.0246546556714802</v>
      </c>
    </row>
    <row r="865" spans="15:15" x14ac:dyDescent="0.2">
      <c r="O865" s="68">
        <v>2.0246546556714802</v>
      </c>
    </row>
    <row r="866" spans="15:15" x14ac:dyDescent="0.2">
      <c r="O866" s="68">
        <v>2.0246546556714802</v>
      </c>
    </row>
    <row r="867" spans="15:15" x14ac:dyDescent="0.2">
      <c r="O867" s="68">
        <v>2.0246546556714802</v>
      </c>
    </row>
    <row r="868" spans="15:15" x14ac:dyDescent="0.2">
      <c r="O868" s="68">
        <v>2.0246546556714802</v>
      </c>
    </row>
    <row r="869" spans="15:15" x14ac:dyDescent="0.2">
      <c r="O869" s="68">
        <v>2.0246546556714802</v>
      </c>
    </row>
    <row r="870" spans="15:15" x14ac:dyDescent="0.2">
      <c r="O870" s="68">
        <v>2.0246546556714802</v>
      </c>
    </row>
    <row r="871" spans="15:15" x14ac:dyDescent="0.2">
      <c r="O871" s="68">
        <v>2.0246546556714802</v>
      </c>
    </row>
    <row r="872" spans="15:15" x14ac:dyDescent="0.2">
      <c r="O872" s="68">
        <v>2.0246546556714802</v>
      </c>
    </row>
    <row r="873" spans="15:15" x14ac:dyDescent="0.2">
      <c r="O873" s="68">
        <v>2.0246546556714802</v>
      </c>
    </row>
    <row r="874" spans="15:15" x14ac:dyDescent="0.2">
      <c r="O874" s="68">
        <v>2.0246546556714802</v>
      </c>
    </row>
    <row r="875" spans="15:15" x14ac:dyDescent="0.2">
      <c r="O875" s="68">
        <v>2.0246546556714802</v>
      </c>
    </row>
    <row r="876" spans="15:15" x14ac:dyDescent="0.2">
      <c r="O876" s="68">
        <v>2.0246546556714802</v>
      </c>
    </row>
    <row r="877" spans="15:15" x14ac:dyDescent="0.2">
      <c r="O877" s="68">
        <v>2.0246546556714802</v>
      </c>
    </row>
    <row r="878" spans="15:15" x14ac:dyDescent="0.2">
      <c r="O878" s="68">
        <v>2.0246546556714802</v>
      </c>
    </row>
    <row r="879" spans="15:15" x14ac:dyDescent="0.2">
      <c r="O879" s="68">
        <v>2.0246546556714802</v>
      </c>
    </row>
    <row r="880" spans="15:15" x14ac:dyDescent="0.2">
      <c r="O880" s="68">
        <v>2.0246546556714802</v>
      </c>
    </row>
    <row r="881" spans="15:15" x14ac:dyDescent="0.2">
      <c r="O881" s="68">
        <v>2.0246546556714802</v>
      </c>
    </row>
    <row r="882" spans="15:15" x14ac:dyDescent="0.2">
      <c r="O882" s="68">
        <v>2.0246546556714802</v>
      </c>
    </row>
    <row r="883" spans="15:15" x14ac:dyDescent="0.2">
      <c r="O883" s="68">
        <v>2.0246546556714802</v>
      </c>
    </row>
    <row r="884" spans="15:15" x14ac:dyDescent="0.2">
      <c r="O884" s="68">
        <v>2.0246546556714802</v>
      </c>
    </row>
    <row r="885" spans="15:15" x14ac:dyDescent="0.2">
      <c r="O885" s="68">
        <v>2.0246546556714802</v>
      </c>
    </row>
    <row r="886" spans="15:15" x14ac:dyDescent="0.2">
      <c r="O886" s="68">
        <v>2.0246546556714802</v>
      </c>
    </row>
    <row r="887" spans="15:15" x14ac:dyDescent="0.2">
      <c r="O887" s="68">
        <v>2.0246546556714802</v>
      </c>
    </row>
    <row r="888" spans="15:15" x14ac:dyDescent="0.2">
      <c r="O888" s="68">
        <v>2.0246546556714802</v>
      </c>
    </row>
    <row r="889" spans="15:15" x14ac:dyDescent="0.2">
      <c r="O889" s="68">
        <v>2.0246546556714802</v>
      </c>
    </row>
    <row r="890" spans="15:15" x14ac:dyDescent="0.2">
      <c r="O890" s="68">
        <v>2.0246546556714802</v>
      </c>
    </row>
    <row r="891" spans="15:15" x14ac:dyDescent="0.2">
      <c r="O891" s="68">
        <v>2.0246546556714802</v>
      </c>
    </row>
    <row r="892" spans="15:15" x14ac:dyDescent="0.2">
      <c r="O892" s="68">
        <v>2.0246546556714802</v>
      </c>
    </row>
    <row r="893" spans="15:15" x14ac:dyDescent="0.2">
      <c r="O893" s="68">
        <v>2.0246546556714802</v>
      </c>
    </row>
    <row r="894" spans="15:15" x14ac:dyDescent="0.2">
      <c r="O894" s="68">
        <v>2.0246546556714802</v>
      </c>
    </row>
    <row r="895" spans="15:15" x14ac:dyDescent="0.2">
      <c r="O895" s="68">
        <v>2.0246546556714802</v>
      </c>
    </row>
    <row r="896" spans="15:15" x14ac:dyDescent="0.2">
      <c r="O896" s="68">
        <v>2.0246546556714802</v>
      </c>
    </row>
    <row r="897" spans="15:15" x14ac:dyDescent="0.2">
      <c r="O897" s="68">
        <v>2.0246546556714802</v>
      </c>
    </row>
    <row r="898" spans="15:15" x14ac:dyDescent="0.2">
      <c r="O898" s="68">
        <v>2.0246546556714802</v>
      </c>
    </row>
    <row r="899" spans="15:15" x14ac:dyDescent="0.2">
      <c r="O899" s="68">
        <v>2.0246546556714802</v>
      </c>
    </row>
    <row r="900" spans="15:15" x14ac:dyDescent="0.2">
      <c r="O900" s="68">
        <v>2.0246546556714802</v>
      </c>
    </row>
    <row r="901" spans="15:15" x14ac:dyDescent="0.2">
      <c r="O901" s="68">
        <v>2.0246546556714802</v>
      </c>
    </row>
    <row r="902" spans="15:15" x14ac:dyDescent="0.2">
      <c r="O902" s="68">
        <v>2.0246546556714802</v>
      </c>
    </row>
    <row r="903" spans="15:15" x14ac:dyDescent="0.2">
      <c r="O903" s="68">
        <v>2.0246546556714802</v>
      </c>
    </row>
    <row r="904" spans="15:15" x14ac:dyDescent="0.2">
      <c r="O904" s="68">
        <v>2.0246546556714802</v>
      </c>
    </row>
    <row r="905" spans="15:15" x14ac:dyDescent="0.2">
      <c r="O905" s="68">
        <v>2.0246546556714802</v>
      </c>
    </row>
    <row r="906" spans="15:15" x14ac:dyDescent="0.2">
      <c r="O906" s="68">
        <v>2.0246546556714802</v>
      </c>
    </row>
    <row r="907" spans="15:15" x14ac:dyDescent="0.2">
      <c r="O907" s="68">
        <v>2.0246546556714802</v>
      </c>
    </row>
    <row r="908" spans="15:15" x14ac:dyDescent="0.2">
      <c r="O908" s="68">
        <v>2.0246546556714802</v>
      </c>
    </row>
    <row r="909" spans="15:15" x14ac:dyDescent="0.2">
      <c r="O909" s="68">
        <v>2.0246546556714802</v>
      </c>
    </row>
    <row r="910" spans="15:15" x14ac:dyDescent="0.2">
      <c r="O910" s="68">
        <v>2.0246546556714802</v>
      </c>
    </row>
    <row r="911" spans="15:15" x14ac:dyDescent="0.2">
      <c r="O911" s="68">
        <v>2.0246546556714802</v>
      </c>
    </row>
    <row r="912" spans="15:15" x14ac:dyDescent="0.2">
      <c r="O912" s="68">
        <v>2.0246546556714802</v>
      </c>
    </row>
    <row r="913" spans="15:15" x14ac:dyDescent="0.2">
      <c r="O913" s="68">
        <v>2.0246546556714802</v>
      </c>
    </row>
    <row r="914" spans="15:15" x14ac:dyDescent="0.2">
      <c r="O914" s="68">
        <v>2.0246546556714802</v>
      </c>
    </row>
    <row r="915" spans="15:15" x14ac:dyDescent="0.2">
      <c r="O915" s="68">
        <v>2.0246546556714802</v>
      </c>
    </row>
    <row r="916" spans="15:15" x14ac:dyDescent="0.2">
      <c r="O916" s="68">
        <v>2.0246546556714802</v>
      </c>
    </row>
    <row r="917" spans="15:15" x14ac:dyDescent="0.2">
      <c r="O917" s="68">
        <v>2.0246546556714802</v>
      </c>
    </row>
    <row r="918" spans="15:15" x14ac:dyDescent="0.2">
      <c r="O918" s="68">
        <v>2.0246546556714802</v>
      </c>
    </row>
    <row r="919" spans="15:15" x14ac:dyDescent="0.2">
      <c r="O919" s="68">
        <v>2.0246546556714802</v>
      </c>
    </row>
    <row r="920" spans="15:15" x14ac:dyDescent="0.2">
      <c r="O920" s="68">
        <v>2.0246546556714802</v>
      </c>
    </row>
    <row r="921" spans="15:15" x14ac:dyDescent="0.2">
      <c r="O921" s="68">
        <v>2.0246546556714802</v>
      </c>
    </row>
    <row r="922" spans="15:15" x14ac:dyDescent="0.2">
      <c r="O922" s="68">
        <v>2.0246546556714802</v>
      </c>
    </row>
    <row r="923" spans="15:15" x14ac:dyDescent="0.2">
      <c r="O923" s="68">
        <v>2.0246546556714802</v>
      </c>
    </row>
    <row r="924" spans="15:15" x14ac:dyDescent="0.2">
      <c r="O924" s="68">
        <v>2.0246546556714802</v>
      </c>
    </row>
    <row r="925" spans="15:15" x14ac:dyDescent="0.2">
      <c r="O925" s="68">
        <v>2.0246546556714802</v>
      </c>
    </row>
    <row r="926" spans="15:15" x14ac:dyDescent="0.2">
      <c r="O926" s="68">
        <v>2.0246546556714802</v>
      </c>
    </row>
    <row r="927" spans="15:15" x14ac:dyDescent="0.2">
      <c r="O927" s="68">
        <v>2.0246546556714802</v>
      </c>
    </row>
    <row r="928" spans="15:15" x14ac:dyDescent="0.2">
      <c r="O928" s="68">
        <v>2.0246546556714802</v>
      </c>
    </row>
    <row r="929" spans="15:15" x14ac:dyDescent="0.2">
      <c r="O929" s="68">
        <v>2.0246546556714802</v>
      </c>
    </row>
    <row r="930" spans="15:15" x14ac:dyDescent="0.2">
      <c r="O930" s="68">
        <v>2.0246546556714802</v>
      </c>
    </row>
    <row r="931" spans="15:15" x14ac:dyDescent="0.2">
      <c r="O931" s="68">
        <v>2.0246546556714802</v>
      </c>
    </row>
    <row r="932" spans="15:15" x14ac:dyDescent="0.2">
      <c r="O932" s="68">
        <v>2.0246546556714802</v>
      </c>
    </row>
    <row r="933" spans="15:15" x14ac:dyDescent="0.2">
      <c r="O933" s="68">
        <v>2.0246546556714802</v>
      </c>
    </row>
    <row r="934" spans="15:15" x14ac:dyDescent="0.2">
      <c r="O934" s="68">
        <v>2.0246546556714802</v>
      </c>
    </row>
    <row r="935" spans="15:15" x14ac:dyDescent="0.2">
      <c r="O935" s="68">
        <v>2.0246546556714802</v>
      </c>
    </row>
    <row r="936" spans="15:15" x14ac:dyDescent="0.2">
      <c r="O936" s="68">
        <v>2.0246546556714802</v>
      </c>
    </row>
    <row r="937" spans="15:15" x14ac:dyDescent="0.2">
      <c r="O937" s="68">
        <v>2.0246546556714802</v>
      </c>
    </row>
    <row r="938" spans="15:15" x14ac:dyDescent="0.2">
      <c r="O938" s="68">
        <v>2.0246546556714802</v>
      </c>
    </row>
    <row r="939" spans="15:15" x14ac:dyDescent="0.2">
      <c r="O939" s="68">
        <v>2.0246546556714802</v>
      </c>
    </row>
    <row r="940" spans="15:15" x14ac:dyDescent="0.2">
      <c r="O940" s="68">
        <v>2.0246546556714802</v>
      </c>
    </row>
    <row r="941" spans="15:15" x14ac:dyDescent="0.2">
      <c r="O941" s="68">
        <v>2.0246546556714802</v>
      </c>
    </row>
    <row r="942" spans="15:15" x14ac:dyDescent="0.2">
      <c r="O942" s="68">
        <v>2.0246546556714802</v>
      </c>
    </row>
    <row r="943" spans="15:15" x14ac:dyDescent="0.2">
      <c r="O943" s="68">
        <v>2.0246546556714802</v>
      </c>
    </row>
    <row r="944" spans="15:15" x14ac:dyDescent="0.2">
      <c r="O944" s="68">
        <v>2.0246546556714802</v>
      </c>
    </row>
    <row r="945" spans="15:15" x14ac:dyDescent="0.2">
      <c r="O945" s="68">
        <v>2.0246546556714802</v>
      </c>
    </row>
    <row r="946" spans="15:15" x14ac:dyDescent="0.2">
      <c r="O946" s="68">
        <v>2.0246546556714802</v>
      </c>
    </row>
    <row r="947" spans="15:15" x14ac:dyDescent="0.2">
      <c r="O947" s="68">
        <v>2.0246546556714802</v>
      </c>
    </row>
    <row r="948" spans="15:15" x14ac:dyDescent="0.2">
      <c r="O948" s="68">
        <v>2.0246546556714802</v>
      </c>
    </row>
    <row r="949" spans="15:15" x14ac:dyDescent="0.2">
      <c r="O949" s="68">
        <v>2.0246546556714802</v>
      </c>
    </row>
    <row r="950" spans="15:15" x14ac:dyDescent="0.2">
      <c r="O950" s="68">
        <v>2.0246546556714802</v>
      </c>
    </row>
    <row r="951" spans="15:15" x14ac:dyDescent="0.2">
      <c r="O951" s="68">
        <v>2.0246546556714802</v>
      </c>
    </row>
    <row r="952" spans="15:15" x14ac:dyDescent="0.2">
      <c r="O952" s="68">
        <v>2.0246546556714802</v>
      </c>
    </row>
    <row r="953" spans="15:15" x14ac:dyDescent="0.2">
      <c r="O953" s="68">
        <v>2.0246546556714802</v>
      </c>
    </row>
    <row r="954" spans="15:15" x14ac:dyDescent="0.2">
      <c r="O954" s="68">
        <v>2.0246546556714802</v>
      </c>
    </row>
    <row r="955" spans="15:15" x14ac:dyDescent="0.2">
      <c r="O955" s="68">
        <v>2.0246546556714802</v>
      </c>
    </row>
    <row r="956" spans="15:15" x14ac:dyDescent="0.2">
      <c r="O956" s="68">
        <v>2.0246546556714802</v>
      </c>
    </row>
    <row r="957" spans="15:15" x14ac:dyDescent="0.2">
      <c r="O957" s="68">
        <v>2.0246546556714802</v>
      </c>
    </row>
    <row r="958" spans="15:15" x14ac:dyDescent="0.2">
      <c r="O958" s="68">
        <v>2.0246546556714802</v>
      </c>
    </row>
    <row r="959" spans="15:15" x14ac:dyDescent="0.2">
      <c r="O959" s="68">
        <v>2.0246546556714802</v>
      </c>
    </row>
    <row r="960" spans="15:15" x14ac:dyDescent="0.2">
      <c r="O960" s="68">
        <v>2.0246546556714802</v>
      </c>
    </row>
    <row r="961" spans="15:15" x14ac:dyDescent="0.2">
      <c r="O961" s="68">
        <v>2.0246546556714802</v>
      </c>
    </row>
    <row r="962" spans="15:15" x14ac:dyDescent="0.2">
      <c r="O962" s="68">
        <v>2.0246546556714802</v>
      </c>
    </row>
    <row r="963" spans="15:15" x14ac:dyDescent="0.2">
      <c r="O963" s="68">
        <v>2.0246546556714802</v>
      </c>
    </row>
    <row r="964" spans="15:15" x14ac:dyDescent="0.2">
      <c r="O964" s="68">
        <v>2.0246546556714802</v>
      </c>
    </row>
    <row r="965" spans="15:15" x14ac:dyDescent="0.2">
      <c r="O965" s="68">
        <v>2.0246546556714802</v>
      </c>
    </row>
    <row r="966" spans="15:15" x14ac:dyDescent="0.2">
      <c r="O966" s="68">
        <v>2.0246546556714802</v>
      </c>
    </row>
    <row r="967" spans="15:15" x14ac:dyDescent="0.2">
      <c r="O967" s="68">
        <v>2.0246546556714802</v>
      </c>
    </row>
    <row r="968" spans="15:15" x14ac:dyDescent="0.2">
      <c r="O968" s="68">
        <v>2.0246546556714802</v>
      </c>
    </row>
    <row r="969" spans="15:15" x14ac:dyDescent="0.2">
      <c r="O969" s="68">
        <v>2.0246546556714802</v>
      </c>
    </row>
    <row r="970" spans="15:15" x14ac:dyDescent="0.2">
      <c r="O970" s="68">
        <v>2.0246546556714802</v>
      </c>
    </row>
    <row r="971" spans="15:15" x14ac:dyDescent="0.2">
      <c r="O971" s="68">
        <v>2.0246546556714802</v>
      </c>
    </row>
    <row r="972" spans="15:15" x14ac:dyDescent="0.2">
      <c r="O972" s="68">
        <v>2.0246546556714802</v>
      </c>
    </row>
    <row r="973" spans="15:15" x14ac:dyDescent="0.2">
      <c r="O973" s="68">
        <v>2.0246546556714802</v>
      </c>
    </row>
    <row r="974" spans="15:15" x14ac:dyDescent="0.2">
      <c r="O974" s="68">
        <v>2.0246546556714802</v>
      </c>
    </row>
    <row r="975" spans="15:15" x14ac:dyDescent="0.2">
      <c r="O975" s="68">
        <v>2.0246546556714802</v>
      </c>
    </row>
    <row r="976" spans="15:15" x14ac:dyDescent="0.2">
      <c r="O976" s="68">
        <v>2.0246546556714802</v>
      </c>
    </row>
    <row r="977" spans="15:15" x14ac:dyDescent="0.2">
      <c r="O977" s="68">
        <v>2.0246546556714802</v>
      </c>
    </row>
    <row r="978" spans="15:15" x14ac:dyDescent="0.2">
      <c r="O978" s="68">
        <v>2.0246546556714802</v>
      </c>
    </row>
    <row r="979" spans="15:15" x14ac:dyDescent="0.2">
      <c r="O979" s="68">
        <v>2.0246546556714802</v>
      </c>
    </row>
    <row r="980" spans="15:15" x14ac:dyDescent="0.2">
      <c r="O980" s="68">
        <v>2.0246546556714802</v>
      </c>
    </row>
    <row r="981" spans="15:15" x14ac:dyDescent="0.2">
      <c r="O981" s="68">
        <v>2.0246546556714802</v>
      </c>
    </row>
    <row r="982" spans="15:15" x14ac:dyDescent="0.2">
      <c r="O982" s="68">
        <v>2.0246546556714802</v>
      </c>
    </row>
    <row r="983" spans="15:15" x14ac:dyDescent="0.2">
      <c r="O983" s="68">
        <v>2.0246546556714802</v>
      </c>
    </row>
    <row r="984" spans="15:15" x14ac:dyDescent="0.2">
      <c r="O984" s="68">
        <v>2.0246546556714802</v>
      </c>
    </row>
    <row r="985" spans="15:15" x14ac:dyDescent="0.2">
      <c r="O985" s="68">
        <v>2.0246546556714802</v>
      </c>
    </row>
    <row r="986" spans="15:15" x14ac:dyDescent="0.2">
      <c r="O986" s="68">
        <v>2.0246546556714802</v>
      </c>
    </row>
    <row r="987" spans="15:15" x14ac:dyDescent="0.2">
      <c r="O987" s="68">
        <v>2.0246546556714802</v>
      </c>
    </row>
    <row r="988" spans="15:15" x14ac:dyDescent="0.2">
      <c r="O988" s="68">
        <v>2.0246546556714802</v>
      </c>
    </row>
    <row r="989" spans="15:15" x14ac:dyDescent="0.2">
      <c r="O989" s="68">
        <v>2.0246546556714802</v>
      </c>
    </row>
    <row r="990" spans="15:15" x14ac:dyDescent="0.2">
      <c r="O990" s="68">
        <v>2.0246546556714802</v>
      </c>
    </row>
    <row r="991" spans="15:15" x14ac:dyDescent="0.2">
      <c r="O991" s="68">
        <v>2.0246546556714802</v>
      </c>
    </row>
    <row r="992" spans="15:15" x14ac:dyDescent="0.2">
      <c r="O992" s="68">
        <v>2.0246546556714802</v>
      </c>
    </row>
    <row r="993" spans="15:15" x14ac:dyDescent="0.2">
      <c r="O993" s="68">
        <v>2.0246546556714802</v>
      </c>
    </row>
    <row r="994" spans="15:15" x14ac:dyDescent="0.2">
      <c r="O994" s="68">
        <v>2.0246546556714802</v>
      </c>
    </row>
    <row r="995" spans="15:15" x14ac:dyDescent="0.2">
      <c r="O995" s="68">
        <v>2.0246546556714802</v>
      </c>
    </row>
    <row r="996" spans="15:15" x14ac:dyDescent="0.2">
      <c r="O996" s="68">
        <v>2.0246546556714802</v>
      </c>
    </row>
    <row r="997" spans="15:15" x14ac:dyDescent="0.2">
      <c r="O997" s="68">
        <v>2.0246546556714802</v>
      </c>
    </row>
    <row r="998" spans="15:15" x14ac:dyDescent="0.2">
      <c r="O998" s="68">
        <v>2.0246546556714802</v>
      </c>
    </row>
    <row r="999" spans="15:15" x14ac:dyDescent="0.2">
      <c r="O999" s="68">
        <v>2.0246546556714802</v>
      </c>
    </row>
    <row r="1000" spans="15:15" x14ac:dyDescent="0.2">
      <c r="O1000" s="68">
        <v>2.0246546556714802</v>
      </c>
    </row>
    <row r="1001" spans="15:15" x14ac:dyDescent="0.2">
      <c r="O1001" s="68">
        <v>2.0246546556714802</v>
      </c>
    </row>
    <row r="1002" spans="15:15" x14ac:dyDescent="0.2">
      <c r="O1002" s="68">
        <v>2.0246546556714802</v>
      </c>
    </row>
    <row r="1003" spans="15:15" x14ac:dyDescent="0.2">
      <c r="O1003" s="68">
        <v>2.0246546556714802</v>
      </c>
    </row>
    <row r="1004" spans="15:15" x14ac:dyDescent="0.2">
      <c r="O1004" s="68">
        <v>2.0246546556714802</v>
      </c>
    </row>
    <row r="1005" spans="15:15" x14ac:dyDescent="0.2">
      <c r="O1005" s="68">
        <v>2.0246546556714802</v>
      </c>
    </row>
    <row r="1006" spans="15:15" x14ac:dyDescent="0.2">
      <c r="O1006" s="68">
        <v>2.0246546556714802</v>
      </c>
    </row>
    <row r="1007" spans="15:15" x14ac:dyDescent="0.2">
      <c r="O1007" s="68">
        <v>2.0246546556714802</v>
      </c>
    </row>
    <row r="1008" spans="15:15" x14ac:dyDescent="0.2">
      <c r="O1008" s="68">
        <v>2.0246546556714802</v>
      </c>
    </row>
    <row r="1009" spans="15:15" x14ac:dyDescent="0.2">
      <c r="O1009" s="68">
        <v>2.0246546556714802</v>
      </c>
    </row>
    <row r="1010" spans="15:15" x14ac:dyDescent="0.2">
      <c r="O1010" s="68">
        <v>2.0246546556714802</v>
      </c>
    </row>
    <row r="1011" spans="15:15" x14ac:dyDescent="0.2">
      <c r="O1011" s="68">
        <v>2.0246546556714802</v>
      </c>
    </row>
    <row r="1012" spans="15:15" x14ac:dyDescent="0.2">
      <c r="O1012" s="68">
        <v>2.0246546556714802</v>
      </c>
    </row>
    <row r="1013" spans="15:15" x14ac:dyDescent="0.2">
      <c r="O1013" s="68">
        <v>2.0246546556714802</v>
      </c>
    </row>
    <row r="1014" spans="15:15" x14ac:dyDescent="0.2">
      <c r="O1014" s="68">
        <v>2.0246546556714802</v>
      </c>
    </row>
    <row r="1015" spans="15:15" x14ac:dyDescent="0.2">
      <c r="O1015" s="68">
        <v>2.0246546556714802</v>
      </c>
    </row>
    <row r="1016" spans="15:15" x14ac:dyDescent="0.2">
      <c r="O1016" s="68">
        <v>2.0246546556714802</v>
      </c>
    </row>
    <row r="1017" spans="15:15" x14ac:dyDescent="0.2">
      <c r="O1017" s="68">
        <v>2.0246546556714802</v>
      </c>
    </row>
    <row r="1018" spans="15:15" x14ac:dyDescent="0.2">
      <c r="O1018" s="68">
        <v>2.0246546556714802</v>
      </c>
    </row>
    <row r="1019" spans="15:15" x14ac:dyDescent="0.2">
      <c r="O1019" s="68">
        <v>2.0246546556714802</v>
      </c>
    </row>
    <row r="1020" spans="15:15" x14ac:dyDescent="0.2">
      <c r="O1020" s="68">
        <v>2.0246546556714802</v>
      </c>
    </row>
    <row r="1021" spans="15:15" x14ac:dyDescent="0.2">
      <c r="O1021" s="68">
        <v>2.0246546556714802</v>
      </c>
    </row>
    <row r="1022" spans="15:15" x14ac:dyDescent="0.2">
      <c r="O1022" s="68">
        <v>2.0246546556714802</v>
      </c>
    </row>
    <row r="1023" spans="15:15" x14ac:dyDescent="0.2">
      <c r="O1023" s="68">
        <v>2.0246546556714802</v>
      </c>
    </row>
    <row r="1024" spans="15:15" x14ac:dyDescent="0.2">
      <c r="O1024" s="68">
        <v>2.0246546556714802</v>
      </c>
    </row>
    <row r="1025" spans="15:15" x14ac:dyDescent="0.2">
      <c r="O1025" s="68">
        <v>2.0246546556714802</v>
      </c>
    </row>
    <row r="1026" spans="15:15" x14ac:dyDescent="0.2">
      <c r="O1026" s="68">
        <v>2.0246546556714802</v>
      </c>
    </row>
    <row r="1027" spans="15:15" x14ac:dyDescent="0.2">
      <c r="O1027" s="68">
        <v>2.0246546556714802</v>
      </c>
    </row>
    <row r="1028" spans="15:15" x14ac:dyDescent="0.2">
      <c r="O1028" s="68">
        <v>2.0246546556714802</v>
      </c>
    </row>
    <row r="1029" spans="15:15" x14ac:dyDescent="0.2">
      <c r="O1029" s="68">
        <v>2.0246546556714802</v>
      </c>
    </row>
    <row r="1030" spans="15:15" x14ac:dyDescent="0.2">
      <c r="O1030" s="68">
        <v>2.0246546556714802</v>
      </c>
    </row>
    <row r="1031" spans="15:15" x14ac:dyDescent="0.2">
      <c r="O1031" s="68">
        <v>2.0246546556714802</v>
      </c>
    </row>
    <row r="1032" spans="15:15" x14ac:dyDescent="0.2">
      <c r="O1032" s="68">
        <v>2.0246546556714802</v>
      </c>
    </row>
    <row r="1033" spans="15:15" x14ac:dyDescent="0.2">
      <c r="O1033" s="68">
        <v>2.0246546556714802</v>
      </c>
    </row>
    <row r="1034" spans="15:15" x14ac:dyDescent="0.2">
      <c r="O1034" s="68">
        <v>2.0246546556714802</v>
      </c>
    </row>
    <row r="1035" spans="15:15" x14ac:dyDescent="0.2">
      <c r="O1035" s="68">
        <v>2.0246546556714802</v>
      </c>
    </row>
    <row r="1036" spans="15:15" x14ac:dyDescent="0.2">
      <c r="O1036" s="68">
        <v>2.0246546556714802</v>
      </c>
    </row>
    <row r="1037" spans="15:15" x14ac:dyDescent="0.2">
      <c r="O1037" s="68">
        <v>2.0246546556714802</v>
      </c>
    </row>
    <row r="1038" spans="15:15" x14ac:dyDescent="0.2">
      <c r="O1038" s="68">
        <v>2.0246546556714802</v>
      </c>
    </row>
    <row r="1039" spans="15:15" x14ac:dyDescent="0.2">
      <c r="O1039" s="68">
        <v>2.0246546556714802</v>
      </c>
    </row>
    <row r="1040" spans="15:15" x14ac:dyDescent="0.2">
      <c r="O1040" s="68">
        <v>2.0246546556714802</v>
      </c>
    </row>
    <row r="1041" spans="15:15" x14ac:dyDescent="0.2">
      <c r="O1041" s="68">
        <v>2.0246546556714802</v>
      </c>
    </row>
    <row r="1042" spans="15:15" x14ac:dyDescent="0.2">
      <c r="O1042" s="68">
        <v>2.0246546556714802</v>
      </c>
    </row>
    <row r="1043" spans="15:15" x14ac:dyDescent="0.2">
      <c r="O1043" s="68">
        <v>2.0246546556714802</v>
      </c>
    </row>
    <row r="1044" spans="15:15" x14ac:dyDescent="0.2">
      <c r="O1044" s="68">
        <v>2.0246546556714802</v>
      </c>
    </row>
    <row r="1045" spans="15:15" x14ac:dyDescent="0.2">
      <c r="O1045" s="68">
        <v>2.0246546556714802</v>
      </c>
    </row>
    <row r="1046" spans="15:15" x14ac:dyDescent="0.2">
      <c r="O1046" s="68">
        <v>2.0246546556714802</v>
      </c>
    </row>
    <row r="1047" spans="15:15" x14ac:dyDescent="0.2">
      <c r="O1047" s="68">
        <v>2.0246546556714802</v>
      </c>
    </row>
    <row r="1048" spans="15:15" x14ac:dyDescent="0.2">
      <c r="O1048" s="68">
        <v>2.0246546556714802</v>
      </c>
    </row>
    <row r="1049" spans="15:15" x14ac:dyDescent="0.2">
      <c r="O1049" s="68">
        <v>2.0246546556714802</v>
      </c>
    </row>
    <row r="1050" spans="15:15" x14ac:dyDescent="0.2">
      <c r="O1050" s="68">
        <v>2.0246546556714802</v>
      </c>
    </row>
    <row r="1051" spans="15:15" x14ac:dyDescent="0.2">
      <c r="O1051" s="68">
        <v>2.0246546556714802</v>
      </c>
    </row>
    <row r="1052" spans="15:15" x14ac:dyDescent="0.2">
      <c r="O1052" s="68">
        <v>2.0246546556714802</v>
      </c>
    </row>
    <row r="1053" spans="15:15" x14ac:dyDescent="0.2">
      <c r="O1053" s="68">
        <v>2.0246546556714802</v>
      </c>
    </row>
    <row r="1054" spans="15:15" x14ac:dyDescent="0.2">
      <c r="O1054" s="68">
        <v>2.0246546556714802</v>
      </c>
    </row>
    <row r="1055" spans="15:15" x14ac:dyDescent="0.2">
      <c r="O1055" s="68">
        <v>2.0246546556714802</v>
      </c>
    </row>
    <row r="1056" spans="15:15" x14ac:dyDescent="0.2">
      <c r="O1056" s="68">
        <v>2.0246546556714802</v>
      </c>
    </row>
    <row r="1057" spans="15:15" x14ac:dyDescent="0.2">
      <c r="O1057" s="68">
        <v>2.0246546556714802</v>
      </c>
    </row>
    <row r="1058" spans="15:15" x14ac:dyDescent="0.2">
      <c r="O1058" s="68">
        <v>2.0246546556714802</v>
      </c>
    </row>
    <row r="1059" spans="15:15" x14ac:dyDescent="0.2">
      <c r="O1059" s="68">
        <v>2.0246546556714802</v>
      </c>
    </row>
    <row r="1060" spans="15:15" x14ac:dyDescent="0.2">
      <c r="O1060" s="68">
        <v>2.0246546556714802</v>
      </c>
    </row>
    <row r="1061" spans="15:15" x14ac:dyDescent="0.2">
      <c r="O1061" s="68">
        <v>2.0246546556714802</v>
      </c>
    </row>
    <row r="1062" spans="15:15" x14ac:dyDescent="0.2">
      <c r="O1062" s="68">
        <v>2.0246546556714802</v>
      </c>
    </row>
    <row r="1063" spans="15:15" x14ac:dyDescent="0.2">
      <c r="O1063" s="68">
        <v>2.0246546556714802</v>
      </c>
    </row>
    <row r="1064" spans="15:15" x14ac:dyDescent="0.2">
      <c r="O1064" s="68">
        <v>2.0246546556714802</v>
      </c>
    </row>
    <row r="1065" spans="15:15" x14ac:dyDescent="0.2">
      <c r="O1065" s="68">
        <v>2.0246546556714802</v>
      </c>
    </row>
    <row r="1066" spans="15:15" x14ac:dyDescent="0.2">
      <c r="O1066" s="68">
        <v>2.0246546556714802</v>
      </c>
    </row>
    <row r="1067" spans="15:15" x14ac:dyDescent="0.2">
      <c r="O1067" s="68">
        <v>2.0246546556714802</v>
      </c>
    </row>
    <row r="1068" spans="15:15" x14ac:dyDescent="0.2">
      <c r="O1068" s="68">
        <v>2.0246546556714802</v>
      </c>
    </row>
    <row r="1069" spans="15:15" x14ac:dyDescent="0.2">
      <c r="O1069" s="68">
        <v>2.0246546556714802</v>
      </c>
    </row>
    <row r="1070" spans="15:15" x14ac:dyDescent="0.2">
      <c r="O1070" s="68">
        <v>2.0246546556714802</v>
      </c>
    </row>
    <row r="1071" spans="15:15" x14ac:dyDescent="0.2">
      <c r="O1071" s="68">
        <v>2.0246546556714802</v>
      </c>
    </row>
    <row r="1072" spans="15:15" x14ac:dyDescent="0.2">
      <c r="O1072" s="68">
        <v>2.0246546556714802</v>
      </c>
    </row>
    <row r="1073" spans="15:15" x14ac:dyDescent="0.2">
      <c r="O1073" s="68">
        <v>2.0246546556714802</v>
      </c>
    </row>
    <row r="1074" spans="15:15" x14ac:dyDescent="0.2">
      <c r="O1074" s="68">
        <v>2.0246546556714802</v>
      </c>
    </row>
    <row r="1075" spans="15:15" x14ac:dyDescent="0.2">
      <c r="O1075" s="68">
        <v>2.0246546556714802</v>
      </c>
    </row>
    <row r="1076" spans="15:15" x14ac:dyDescent="0.2">
      <c r="O1076" s="68">
        <v>2.0246546556714802</v>
      </c>
    </row>
    <row r="1077" spans="15:15" x14ac:dyDescent="0.2">
      <c r="O1077" s="68">
        <v>2.0246546556714802</v>
      </c>
    </row>
    <row r="1078" spans="15:15" x14ac:dyDescent="0.2">
      <c r="O1078" s="68">
        <v>2.0246546556714802</v>
      </c>
    </row>
    <row r="1079" spans="15:15" x14ac:dyDescent="0.2">
      <c r="O1079" s="68">
        <v>2.0246546556714802</v>
      </c>
    </row>
    <row r="1080" spans="15:15" x14ac:dyDescent="0.2">
      <c r="O1080" s="68">
        <v>2.0246546556714802</v>
      </c>
    </row>
    <row r="1081" spans="15:15" x14ac:dyDescent="0.2">
      <c r="O1081" s="68">
        <v>2.0246546556714802</v>
      </c>
    </row>
    <row r="1082" spans="15:15" x14ac:dyDescent="0.2">
      <c r="O1082" s="68">
        <v>2.0246546556714802</v>
      </c>
    </row>
    <row r="1083" spans="15:15" x14ac:dyDescent="0.2">
      <c r="O1083" s="68">
        <v>2.0246546556714802</v>
      </c>
    </row>
    <row r="1084" spans="15:15" x14ac:dyDescent="0.2">
      <c r="O1084" s="68">
        <v>2.0246546556714802</v>
      </c>
    </row>
    <row r="1085" spans="15:15" x14ac:dyDescent="0.2">
      <c r="O1085" s="68">
        <v>2.0246546556714802</v>
      </c>
    </row>
    <row r="1086" spans="15:15" x14ac:dyDescent="0.2">
      <c r="O1086" s="68">
        <v>2.0246546556714802</v>
      </c>
    </row>
    <row r="1087" spans="15:15" x14ac:dyDescent="0.2">
      <c r="O1087" s="68">
        <v>2.0246546556714802</v>
      </c>
    </row>
    <row r="1088" spans="15:15" x14ac:dyDescent="0.2">
      <c r="O1088" s="68">
        <v>2.0246546556714802</v>
      </c>
    </row>
    <row r="1089" spans="15:15" x14ac:dyDescent="0.2">
      <c r="O1089" s="68">
        <v>2.0246546556714802</v>
      </c>
    </row>
    <row r="1090" spans="15:15" x14ac:dyDescent="0.2">
      <c r="O1090" s="68">
        <v>2.0246546556714802</v>
      </c>
    </row>
    <row r="1091" spans="15:15" x14ac:dyDescent="0.2">
      <c r="O1091" s="68">
        <v>2.0246546556714802</v>
      </c>
    </row>
    <row r="1092" spans="15:15" x14ac:dyDescent="0.2">
      <c r="O1092" s="68">
        <v>2.0246546556714802</v>
      </c>
    </row>
    <row r="1093" spans="15:15" x14ac:dyDescent="0.2">
      <c r="O1093" s="68">
        <v>2.0246546556714802</v>
      </c>
    </row>
    <row r="1094" spans="15:15" x14ac:dyDescent="0.2">
      <c r="O1094" s="68">
        <v>2.0246546556714802</v>
      </c>
    </row>
    <row r="1095" spans="15:15" x14ac:dyDescent="0.2">
      <c r="O1095" s="68">
        <v>2.0246546556714802</v>
      </c>
    </row>
    <row r="1096" spans="15:15" x14ac:dyDescent="0.2">
      <c r="O1096" s="68">
        <v>2.0246546556714802</v>
      </c>
    </row>
    <row r="1097" spans="15:15" x14ac:dyDescent="0.2">
      <c r="O1097" s="68">
        <v>2.0246546556714802</v>
      </c>
    </row>
    <row r="1098" spans="15:15" x14ac:dyDescent="0.2">
      <c r="O1098" s="68">
        <v>2.0246546556714802</v>
      </c>
    </row>
    <row r="1099" spans="15:15" x14ac:dyDescent="0.2">
      <c r="O1099" s="68">
        <v>2.0246546556714802</v>
      </c>
    </row>
    <row r="1100" spans="15:15" x14ac:dyDescent="0.2">
      <c r="O1100" s="68">
        <v>2.0246546556714802</v>
      </c>
    </row>
    <row r="1101" spans="15:15" x14ac:dyDescent="0.2">
      <c r="O1101" s="68">
        <v>2.0246546556714802</v>
      </c>
    </row>
    <row r="1102" spans="15:15" x14ac:dyDescent="0.2">
      <c r="O1102" s="68">
        <v>2.0246546556714802</v>
      </c>
    </row>
    <row r="1103" spans="15:15" x14ac:dyDescent="0.2">
      <c r="O1103" s="68">
        <v>2.0246546556714802</v>
      </c>
    </row>
    <row r="1104" spans="15:15" x14ac:dyDescent="0.2">
      <c r="O1104" s="68">
        <v>2.0246546556714802</v>
      </c>
    </row>
    <row r="1105" spans="15:15" x14ac:dyDescent="0.2">
      <c r="O1105" s="68">
        <v>2.0246546556714802</v>
      </c>
    </row>
    <row r="1106" spans="15:15" x14ac:dyDescent="0.2">
      <c r="O1106" s="68">
        <v>2.0246546556714802</v>
      </c>
    </row>
    <row r="1107" spans="15:15" x14ac:dyDescent="0.2">
      <c r="O1107" s="68">
        <v>2.0246546556714802</v>
      </c>
    </row>
    <row r="1108" spans="15:15" x14ac:dyDescent="0.2">
      <c r="O1108" s="68">
        <v>2.0246546556714802</v>
      </c>
    </row>
    <row r="1109" spans="15:15" x14ac:dyDescent="0.2">
      <c r="O1109" s="68">
        <v>2.0246546556714802</v>
      </c>
    </row>
    <row r="1110" spans="15:15" x14ac:dyDescent="0.2">
      <c r="O1110" s="68">
        <v>2.0246546556714802</v>
      </c>
    </row>
    <row r="1111" spans="15:15" x14ac:dyDescent="0.2">
      <c r="O1111" s="68">
        <v>2.0246546556714802</v>
      </c>
    </row>
    <row r="1112" spans="15:15" x14ac:dyDescent="0.2">
      <c r="O1112" s="68">
        <v>2.0246546556714802</v>
      </c>
    </row>
    <row r="1113" spans="15:15" x14ac:dyDescent="0.2">
      <c r="O1113" s="68">
        <v>2.0246546556714802</v>
      </c>
    </row>
    <row r="1114" spans="15:15" x14ac:dyDescent="0.2">
      <c r="O1114" s="68">
        <v>2.0246546556714802</v>
      </c>
    </row>
    <row r="1115" spans="15:15" x14ac:dyDescent="0.2">
      <c r="O1115" s="68">
        <v>2.0246546556714802</v>
      </c>
    </row>
    <row r="1116" spans="15:15" x14ac:dyDescent="0.2">
      <c r="O1116" s="68">
        <v>2.0246546556714802</v>
      </c>
    </row>
    <row r="1117" spans="15:15" x14ac:dyDescent="0.2">
      <c r="O1117" s="68">
        <v>2.0246546556714802</v>
      </c>
    </row>
    <row r="1118" spans="15:15" x14ac:dyDescent="0.2">
      <c r="O1118" s="68">
        <v>2.0246546556714802</v>
      </c>
    </row>
    <row r="1119" spans="15:15" x14ac:dyDescent="0.2">
      <c r="O1119" s="68">
        <v>2.0246546556714802</v>
      </c>
    </row>
    <row r="1120" spans="15:15" x14ac:dyDescent="0.2">
      <c r="O1120" s="68">
        <v>2.0246546556714802</v>
      </c>
    </row>
    <row r="1121" spans="15:15" x14ac:dyDescent="0.2">
      <c r="O1121" s="68">
        <v>2.0246546556714802</v>
      </c>
    </row>
    <row r="1122" spans="15:15" x14ac:dyDescent="0.2">
      <c r="O1122" s="68">
        <v>2.0246546556714802</v>
      </c>
    </row>
    <row r="1123" spans="15:15" x14ac:dyDescent="0.2">
      <c r="O1123" s="68">
        <v>2.0246546556714802</v>
      </c>
    </row>
    <row r="1124" spans="15:15" x14ac:dyDescent="0.2">
      <c r="O1124" s="68">
        <v>2.0246546556714802</v>
      </c>
    </row>
    <row r="1125" spans="15:15" x14ac:dyDescent="0.2">
      <c r="O1125" s="68">
        <v>2.0246546556714802</v>
      </c>
    </row>
    <row r="1126" spans="15:15" x14ac:dyDescent="0.2">
      <c r="O1126" s="68">
        <v>2.0246546556714802</v>
      </c>
    </row>
    <row r="1127" spans="15:15" x14ac:dyDescent="0.2">
      <c r="O1127" s="68">
        <v>2.0246546556714802</v>
      </c>
    </row>
    <row r="1128" spans="15:15" x14ac:dyDescent="0.2">
      <c r="O1128" s="68">
        <v>2.0246546556714802</v>
      </c>
    </row>
    <row r="1129" spans="15:15" x14ac:dyDescent="0.2">
      <c r="O1129" s="68">
        <v>2.0246546556714802</v>
      </c>
    </row>
    <row r="1130" spans="15:15" x14ac:dyDescent="0.2">
      <c r="O1130" s="68">
        <v>2.0246546556714802</v>
      </c>
    </row>
    <row r="1131" spans="15:15" x14ac:dyDescent="0.2">
      <c r="O1131" s="68">
        <v>2.0246546556714802</v>
      </c>
    </row>
    <row r="1132" spans="15:15" x14ac:dyDescent="0.2">
      <c r="O1132" s="68">
        <v>2.0246546556714802</v>
      </c>
    </row>
    <row r="1133" spans="15:15" x14ac:dyDescent="0.2">
      <c r="O1133" s="68">
        <v>2.0246546556714802</v>
      </c>
    </row>
    <row r="1134" spans="15:15" x14ac:dyDescent="0.2">
      <c r="O1134" s="68">
        <v>2.0246546556714802</v>
      </c>
    </row>
    <row r="1135" spans="15:15" x14ac:dyDescent="0.2">
      <c r="O1135" s="68">
        <v>2.0246546556714802</v>
      </c>
    </row>
    <row r="1136" spans="15:15" x14ac:dyDescent="0.2">
      <c r="O1136" s="68">
        <v>2.0246546556714802</v>
      </c>
    </row>
    <row r="1137" spans="15:15" x14ac:dyDescent="0.2">
      <c r="O1137" s="68">
        <v>2.0246546556714802</v>
      </c>
    </row>
    <row r="1138" spans="15:15" x14ac:dyDescent="0.2">
      <c r="O1138" s="68">
        <v>2.0246546556714802</v>
      </c>
    </row>
    <row r="1139" spans="15:15" x14ac:dyDescent="0.2">
      <c r="O1139" s="68">
        <v>2.0246546556714802</v>
      </c>
    </row>
    <row r="1140" spans="15:15" x14ac:dyDescent="0.2">
      <c r="O1140" s="68">
        <v>2.0246546556714802</v>
      </c>
    </row>
    <row r="1141" spans="15:15" x14ac:dyDescent="0.2">
      <c r="O1141" s="68">
        <v>2.0246546556714802</v>
      </c>
    </row>
    <row r="1142" spans="15:15" x14ac:dyDescent="0.2">
      <c r="O1142" s="68">
        <v>2.0246546556714802</v>
      </c>
    </row>
    <row r="1143" spans="15:15" x14ac:dyDescent="0.2">
      <c r="O1143" s="68">
        <v>2.0246546556714802</v>
      </c>
    </row>
    <row r="1144" spans="15:15" x14ac:dyDescent="0.2">
      <c r="O1144" s="68">
        <v>2.0246546556714802</v>
      </c>
    </row>
    <row r="1145" spans="15:15" x14ac:dyDescent="0.2">
      <c r="O1145" s="68">
        <v>2.0246546556714802</v>
      </c>
    </row>
    <row r="1146" spans="15:15" x14ac:dyDescent="0.2">
      <c r="O1146" s="68">
        <v>2.0246546556714802</v>
      </c>
    </row>
    <row r="1147" spans="15:15" x14ac:dyDescent="0.2">
      <c r="O1147" s="68">
        <v>2.0246546556714802</v>
      </c>
    </row>
    <row r="1148" spans="15:15" x14ac:dyDescent="0.2">
      <c r="O1148" s="68">
        <v>2.0246546556714802</v>
      </c>
    </row>
    <row r="1149" spans="15:15" x14ac:dyDescent="0.2">
      <c r="O1149" s="68">
        <v>2.0246546556714802</v>
      </c>
    </row>
    <row r="1150" spans="15:15" x14ac:dyDescent="0.2">
      <c r="O1150" s="68">
        <v>2.0246546556714802</v>
      </c>
    </row>
    <row r="1151" spans="15:15" x14ac:dyDescent="0.2">
      <c r="O1151" s="68">
        <v>2.0246546556714802</v>
      </c>
    </row>
    <row r="1152" spans="15:15" x14ac:dyDescent="0.2">
      <c r="O1152" s="68">
        <v>2.0246546556714802</v>
      </c>
    </row>
    <row r="1153" spans="15:15" x14ac:dyDescent="0.2">
      <c r="O1153" s="68">
        <v>2.0246546556714802</v>
      </c>
    </row>
    <row r="1154" spans="15:15" x14ac:dyDescent="0.2">
      <c r="O1154" s="68">
        <v>2.0246546556714802</v>
      </c>
    </row>
    <row r="1155" spans="15:15" x14ac:dyDescent="0.2">
      <c r="O1155" s="68">
        <v>2.0246546556714802</v>
      </c>
    </row>
    <row r="1156" spans="15:15" x14ac:dyDescent="0.2">
      <c r="O1156" s="68">
        <v>2.0246546556714802</v>
      </c>
    </row>
    <row r="1157" spans="15:15" x14ac:dyDescent="0.2">
      <c r="O1157" s="68">
        <v>2.0246546556714802</v>
      </c>
    </row>
    <row r="1158" spans="15:15" x14ac:dyDescent="0.2">
      <c r="O1158" s="68">
        <v>2.0246546556714802</v>
      </c>
    </row>
    <row r="1159" spans="15:15" x14ac:dyDescent="0.2">
      <c r="O1159" s="68">
        <v>2.0246546556714802</v>
      </c>
    </row>
    <row r="1160" spans="15:15" x14ac:dyDescent="0.2">
      <c r="O1160" s="68">
        <v>2.0246546556714802</v>
      </c>
    </row>
    <row r="1161" spans="15:15" x14ac:dyDescent="0.2">
      <c r="O1161" s="68">
        <v>2.0246546556714802</v>
      </c>
    </row>
    <row r="1162" spans="15:15" x14ac:dyDescent="0.2">
      <c r="O1162" s="68">
        <v>2.0246546556714802</v>
      </c>
    </row>
    <row r="1163" spans="15:15" x14ac:dyDescent="0.2">
      <c r="O1163" s="68">
        <v>2.0246546556714802</v>
      </c>
    </row>
    <row r="1164" spans="15:15" x14ac:dyDescent="0.2">
      <c r="O1164" s="68">
        <v>2.0246546556714802</v>
      </c>
    </row>
    <row r="1165" spans="15:15" x14ac:dyDescent="0.2">
      <c r="O1165" s="68">
        <v>2.0246546556714802</v>
      </c>
    </row>
    <row r="1166" spans="15:15" x14ac:dyDescent="0.2">
      <c r="O1166" s="68">
        <v>2.0246546556714802</v>
      </c>
    </row>
    <row r="1167" spans="15:15" x14ac:dyDescent="0.2">
      <c r="O1167" s="68">
        <v>2.0246546556714802</v>
      </c>
    </row>
    <row r="1168" spans="15:15" x14ac:dyDescent="0.2">
      <c r="O1168" s="68">
        <v>2.0246546556714802</v>
      </c>
    </row>
    <row r="1169" spans="15:15" x14ac:dyDescent="0.2">
      <c r="O1169" s="68">
        <v>2.0246546556714802</v>
      </c>
    </row>
    <row r="1170" spans="15:15" x14ac:dyDescent="0.2">
      <c r="O1170" s="68">
        <v>2.0246546556714802</v>
      </c>
    </row>
    <row r="1171" spans="15:15" x14ac:dyDescent="0.2">
      <c r="O1171" s="68">
        <v>2.0246546556714802</v>
      </c>
    </row>
    <row r="1172" spans="15:15" x14ac:dyDescent="0.2">
      <c r="O1172" s="68">
        <v>2.0246546556714802</v>
      </c>
    </row>
    <row r="1173" spans="15:15" x14ac:dyDescent="0.2">
      <c r="O1173" s="68">
        <v>2.0246546556714802</v>
      </c>
    </row>
    <row r="1174" spans="15:15" x14ac:dyDescent="0.2">
      <c r="O1174" s="68">
        <v>2.0246546556714802</v>
      </c>
    </row>
    <row r="1175" spans="15:15" x14ac:dyDescent="0.2">
      <c r="O1175" s="68">
        <v>2.0246546556714802</v>
      </c>
    </row>
    <row r="1176" spans="15:15" x14ac:dyDescent="0.2">
      <c r="O1176" s="68">
        <v>2.0246546556714802</v>
      </c>
    </row>
    <row r="1177" spans="15:15" x14ac:dyDescent="0.2">
      <c r="O1177" s="68">
        <v>2.0246546556714802</v>
      </c>
    </row>
    <row r="1178" spans="15:15" x14ac:dyDescent="0.2">
      <c r="O1178" s="68">
        <v>2.0246546556714802</v>
      </c>
    </row>
    <row r="1179" spans="15:15" x14ac:dyDescent="0.2">
      <c r="O1179" s="68">
        <v>2.0246546556714802</v>
      </c>
    </row>
    <row r="1180" spans="15:15" x14ac:dyDescent="0.2">
      <c r="O1180" s="68">
        <v>2.0246546556714802</v>
      </c>
    </row>
    <row r="1181" spans="15:15" x14ac:dyDescent="0.2">
      <c r="O1181" s="68">
        <v>2.0246546556714802</v>
      </c>
    </row>
    <row r="1182" spans="15:15" x14ac:dyDescent="0.2">
      <c r="O1182" s="68">
        <v>2.0246546556714802</v>
      </c>
    </row>
    <row r="1183" spans="15:15" x14ac:dyDescent="0.2">
      <c r="O1183" s="68">
        <v>2.0246546556714802</v>
      </c>
    </row>
    <row r="1184" spans="15:15" x14ac:dyDescent="0.2">
      <c r="O1184" s="68">
        <v>2.0246546556714802</v>
      </c>
    </row>
    <row r="1185" spans="15:15" x14ac:dyDescent="0.2">
      <c r="O1185" s="68">
        <v>2.0246546556714802</v>
      </c>
    </row>
    <row r="1186" spans="15:15" x14ac:dyDescent="0.2">
      <c r="O1186" s="68">
        <v>2.0246546556714802</v>
      </c>
    </row>
    <row r="1187" spans="15:15" x14ac:dyDescent="0.2">
      <c r="O1187" s="68">
        <v>2.0246546556714802</v>
      </c>
    </row>
    <row r="1188" spans="15:15" x14ac:dyDescent="0.2">
      <c r="O1188" s="68">
        <v>2.0246546556714802</v>
      </c>
    </row>
    <row r="1189" spans="15:15" x14ac:dyDescent="0.2">
      <c r="O1189" s="68">
        <v>2.0246546556714802</v>
      </c>
    </row>
    <row r="1190" spans="15:15" x14ac:dyDescent="0.2">
      <c r="O1190" s="68">
        <v>2.0246546556714802</v>
      </c>
    </row>
    <row r="1191" spans="15:15" x14ac:dyDescent="0.2">
      <c r="O1191" s="68">
        <v>2.0246546556714802</v>
      </c>
    </row>
    <row r="1192" spans="15:15" x14ac:dyDescent="0.2">
      <c r="O1192" s="68">
        <v>2.0246546556714802</v>
      </c>
    </row>
    <row r="1193" spans="15:15" x14ac:dyDescent="0.2">
      <c r="O1193" s="68">
        <v>2.0246546556714802</v>
      </c>
    </row>
    <row r="1194" spans="15:15" x14ac:dyDescent="0.2">
      <c r="O1194" s="68">
        <v>2.0246546556714802</v>
      </c>
    </row>
    <row r="1195" spans="15:15" x14ac:dyDescent="0.2">
      <c r="O1195" s="68">
        <v>2.0246546556714802</v>
      </c>
    </row>
    <row r="1196" spans="15:15" x14ac:dyDescent="0.2">
      <c r="O1196" s="68">
        <v>2.0246546556714802</v>
      </c>
    </row>
    <row r="1197" spans="15:15" x14ac:dyDescent="0.2">
      <c r="O1197" s="68">
        <v>2.0246546556714802</v>
      </c>
    </row>
    <row r="1198" spans="15:15" x14ac:dyDescent="0.2">
      <c r="O1198" s="68">
        <v>2.0246546556714802</v>
      </c>
    </row>
    <row r="1199" spans="15:15" x14ac:dyDescent="0.2">
      <c r="O1199" s="68">
        <v>2.0246546556714802</v>
      </c>
    </row>
    <row r="1200" spans="15:15" x14ac:dyDescent="0.2">
      <c r="O1200" s="68">
        <v>2.0246546556714802</v>
      </c>
    </row>
    <row r="1201" spans="15:15" x14ac:dyDescent="0.2">
      <c r="O1201" s="68">
        <v>2.0246546556714802</v>
      </c>
    </row>
    <row r="1202" spans="15:15" x14ac:dyDescent="0.2">
      <c r="O1202" s="68">
        <v>2.0246546556714802</v>
      </c>
    </row>
    <row r="1203" spans="15:15" x14ac:dyDescent="0.2">
      <c r="O1203" s="68">
        <v>2.0246546556714802</v>
      </c>
    </row>
    <row r="1204" spans="15:15" x14ac:dyDescent="0.2">
      <c r="O1204" s="68">
        <v>2.0246546556714802</v>
      </c>
    </row>
    <row r="1205" spans="15:15" x14ac:dyDescent="0.2">
      <c r="O1205" s="68">
        <v>2.0246546556714802</v>
      </c>
    </row>
    <row r="1206" spans="15:15" x14ac:dyDescent="0.2">
      <c r="O1206" s="68">
        <v>2.0246546556714802</v>
      </c>
    </row>
    <row r="1207" spans="15:15" x14ac:dyDescent="0.2">
      <c r="O1207" s="68">
        <v>2.0246546556714802</v>
      </c>
    </row>
    <row r="1208" spans="15:15" x14ac:dyDescent="0.2">
      <c r="O1208" s="68">
        <v>2.0246546556714802</v>
      </c>
    </row>
    <row r="1209" spans="15:15" x14ac:dyDescent="0.2">
      <c r="O1209" s="68">
        <v>2.0246546556714802</v>
      </c>
    </row>
    <row r="1210" spans="15:15" x14ac:dyDescent="0.2">
      <c r="O1210" s="68">
        <v>2.0246546556714802</v>
      </c>
    </row>
    <row r="1211" spans="15:15" x14ac:dyDescent="0.2">
      <c r="O1211" s="68">
        <v>2.0246546556714802</v>
      </c>
    </row>
    <row r="1212" spans="15:15" x14ac:dyDescent="0.2">
      <c r="O1212" s="68">
        <v>2.0246546556714802</v>
      </c>
    </row>
    <row r="1213" spans="15:15" x14ac:dyDescent="0.2">
      <c r="O1213" s="68">
        <v>2.0246546556714802</v>
      </c>
    </row>
    <row r="1214" spans="15:15" x14ac:dyDescent="0.2">
      <c r="O1214" s="68">
        <v>2.0246546556714802</v>
      </c>
    </row>
    <row r="1215" spans="15:15" x14ac:dyDescent="0.2">
      <c r="O1215" s="68">
        <v>2.0246546556714802</v>
      </c>
    </row>
    <row r="1216" spans="15:15" x14ac:dyDescent="0.2">
      <c r="O1216" s="68">
        <v>2.0246546556714802</v>
      </c>
    </row>
    <row r="1217" spans="15:15" x14ac:dyDescent="0.2">
      <c r="O1217" s="68">
        <v>2.0246546556714802</v>
      </c>
    </row>
    <row r="1218" spans="15:15" x14ac:dyDescent="0.2">
      <c r="O1218" s="68">
        <v>2.0246546556714802</v>
      </c>
    </row>
    <row r="1219" spans="15:15" x14ac:dyDescent="0.2">
      <c r="O1219" s="68">
        <v>2.0246546556714802</v>
      </c>
    </row>
    <row r="1220" spans="15:15" x14ac:dyDescent="0.2">
      <c r="O1220" s="68">
        <v>2.0246546556714802</v>
      </c>
    </row>
    <row r="1221" spans="15:15" x14ac:dyDescent="0.2">
      <c r="O1221" s="68">
        <v>2.0246546556714802</v>
      </c>
    </row>
    <row r="1222" spans="15:15" x14ac:dyDescent="0.2">
      <c r="O1222" s="68">
        <v>2.0246546556714802</v>
      </c>
    </row>
    <row r="1223" spans="15:15" x14ac:dyDescent="0.2">
      <c r="O1223" s="68">
        <v>2.0246546556714802</v>
      </c>
    </row>
    <row r="1224" spans="15:15" x14ac:dyDescent="0.2">
      <c r="O1224" s="68">
        <v>2.0246546556714802</v>
      </c>
    </row>
    <row r="1225" spans="15:15" x14ac:dyDescent="0.2">
      <c r="O1225" s="68">
        <v>2.0246546556714802</v>
      </c>
    </row>
    <row r="1226" spans="15:15" x14ac:dyDescent="0.2">
      <c r="O1226" s="68">
        <v>2.0246546556714802</v>
      </c>
    </row>
    <row r="1227" spans="15:15" x14ac:dyDescent="0.2">
      <c r="O1227" s="68">
        <v>2.0246546556714802</v>
      </c>
    </row>
    <row r="1228" spans="15:15" x14ac:dyDescent="0.2">
      <c r="O1228" s="68">
        <v>2.0246546556714802</v>
      </c>
    </row>
    <row r="1229" spans="15:15" x14ac:dyDescent="0.2">
      <c r="O1229" s="68">
        <v>2.0246546556714802</v>
      </c>
    </row>
    <row r="1230" spans="15:15" x14ac:dyDescent="0.2">
      <c r="O1230" s="68">
        <v>2.0246546556714802</v>
      </c>
    </row>
    <row r="1231" spans="15:15" x14ac:dyDescent="0.2">
      <c r="O1231" s="68">
        <v>2.0246546556714802</v>
      </c>
    </row>
    <row r="1232" spans="15:15" x14ac:dyDescent="0.2">
      <c r="O1232" s="68">
        <v>2.0246546556714802</v>
      </c>
    </row>
    <row r="1233" spans="15:15" x14ac:dyDescent="0.2">
      <c r="O1233" s="68">
        <v>2.0246546556714802</v>
      </c>
    </row>
    <row r="1234" spans="15:15" x14ac:dyDescent="0.2">
      <c r="O1234" s="68">
        <v>2.0246546556714802</v>
      </c>
    </row>
    <row r="1235" spans="15:15" x14ac:dyDescent="0.2">
      <c r="O1235" s="68">
        <v>2.0246546556714802</v>
      </c>
    </row>
    <row r="1236" spans="15:15" x14ac:dyDescent="0.2">
      <c r="O1236" s="68">
        <v>2.0246546556714802</v>
      </c>
    </row>
    <row r="1237" spans="15:15" x14ac:dyDescent="0.2">
      <c r="O1237" s="68">
        <v>2.0246546556714802</v>
      </c>
    </row>
    <row r="1238" spans="15:15" x14ac:dyDescent="0.2">
      <c r="O1238" s="68">
        <v>2.0246546556714802</v>
      </c>
    </row>
    <row r="1239" spans="15:15" x14ac:dyDescent="0.2">
      <c r="O1239" s="68">
        <v>2.0246546556714802</v>
      </c>
    </row>
    <row r="1240" spans="15:15" x14ac:dyDescent="0.2">
      <c r="O1240" s="68">
        <v>2.0246546556714802</v>
      </c>
    </row>
    <row r="1241" spans="15:15" x14ac:dyDescent="0.2">
      <c r="O1241" s="68">
        <v>2.0246546556714802</v>
      </c>
    </row>
    <row r="1242" spans="15:15" x14ac:dyDescent="0.2">
      <c r="O1242" s="68">
        <v>2.0246546556714802</v>
      </c>
    </row>
    <row r="1243" spans="15:15" x14ac:dyDescent="0.2">
      <c r="O1243" s="68">
        <v>2.0246546556714802</v>
      </c>
    </row>
    <row r="1244" spans="15:15" x14ac:dyDescent="0.2">
      <c r="O1244" s="68">
        <v>2.0246546556714802</v>
      </c>
    </row>
    <row r="1245" spans="15:15" x14ac:dyDescent="0.2">
      <c r="O1245" s="68">
        <v>2.0246546556714802</v>
      </c>
    </row>
    <row r="1246" spans="15:15" x14ac:dyDescent="0.2">
      <c r="O1246" s="68">
        <v>2.0246546556714802</v>
      </c>
    </row>
    <row r="1247" spans="15:15" x14ac:dyDescent="0.2">
      <c r="O1247" s="68">
        <v>2.0246546556714802</v>
      </c>
    </row>
    <row r="1248" spans="15:15" x14ac:dyDescent="0.2">
      <c r="O1248" s="68">
        <v>2.0246546556714802</v>
      </c>
    </row>
    <row r="1249" spans="15:15" x14ac:dyDescent="0.2">
      <c r="O1249" s="68">
        <v>2.0246546556714802</v>
      </c>
    </row>
    <row r="1250" spans="15:15" x14ac:dyDescent="0.2">
      <c r="O1250" s="68">
        <v>2.0246546556714802</v>
      </c>
    </row>
    <row r="1251" spans="15:15" x14ac:dyDescent="0.2">
      <c r="O1251" s="68">
        <v>2.0246546556714802</v>
      </c>
    </row>
    <row r="1252" spans="15:15" x14ac:dyDescent="0.2">
      <c r="O1252" s="68">
        <v>2.0246546556714802</v>
      </c>
    </row>
    <row r="1253" spans="15:15" x14ac:dyDescent="0.2">
      <c r="O1253" s="68">
        <v>2.0246546556714802</v>
      </c>
    </row>
    <row r="1254" spans="15:15" x14ac:dyDescent="0.2">
      <c r="O1254" s="68">
        <v>2.0246546556714802</v>
      </c>
    </row>
    <row r="1255" spans="15:15" x14ac:dyDescent="0.2">
      <c r="O1255" s="68">
        <v>2.0246546556714802</v>
      </c>
    </row>
    <row r="1256" spans="15:15" x14ac:dyDescent="0.2">
      <c r="O1256" s="68">
        <v>2.0246546556714802</v>
      </c>
    </row>
    <row r="1257" spans="15:15" x14ac:dyDescent="0.2">
      <c r="O1257" s="68">
        <v>2.0246546556714802</v>
      </c>
    </row>
    <row r="1258" spans="15:15" x14ac:dyDescent="0.2">
      <c r="O1258" s="68">
        <v>2.0246546556714802</v>
      </c>
    </row>
    <row r="1259" spans="15:15" x14ac:dyDescent="0.2">
      <c r="O1259" s="68">
        <v>2.0246546556714802</v>
      </c>
    </row>
    <row r="1260" spans="15:15" x14ac:dyDescent="0.2">
      <c r="O1260" s="68">
        <v>2.0246546556714802</v>
      </c>
    </row>
    <row r="1261" spans="15:15" x14ac:dyDescent="0.2">
      <c r="O1261" s="68">
        <v>2.0246546556714802</v>
      </c>
    </row>
    <row r="1262" spans="15:15" x14ac:dyDescent="0.2">
      <c r="O1262" s="68">
        <v>2.0246546556714802</v>
      </c>
    </row>
    <row r="1263" spans="15:15" x14ac:dyDescent="0.2">
      <c r="O1263" s="68">
        <v>2.0246546556714802</v>
      </c>
    </row>
    <row r="1264" spans="15:15" x14ac:dyDescent="0.2">
      <c r="O1264" s="68">
        <v>2.0246546556714802</v>
      </c>
    </row>
    <row r="1265" spans="15:15" x14ac:dyDescent="0.2">
      <c r="O1265" s="68">
        <v>2.0246546556714802</v>
      </c>
    </row>
    <row r="1266" spans="15:15" x14ac:dyDescent="0.2">
      <c r="O1266" s="68">
        <v>2.0246546556714802</v>
      </c>
    </row>
    <row r="1267" spans="15:15" x14ac:dyDescent="0.2">
      <c r="O1267" s="68">
        <v>2.0246546556714802</v>
      </c>
    </row>
    <row r="1268" spans="15:15" x14ac:dyDescent="0.2">
      <c r="O1268" s="68">
        <v>2.0246546556714802</v>
      </c>
    </row>
    <row r="1269" spans="15:15" x14ac:dyDescent="0.2">
      <c r="O1269" s="68">
        <v>2.0246546556714802</v>
      </c>
    </row>
    <row r="1270" spans="15:15" x14ac:dyDescent="0.2">
      <c r="O1270" s="68">
        <v>2.0246546556714802</v>
      </c>
    </row>
    <row r="1271" spans="15:15" x14ac:dyDescent="0.2">
      <c r="O1271" s="68">
        <v>2.0246546556714802</v>
      </c>
    </row>
    <row r="1272" spans="15:15" x14ac:dyDescent="0.2">
      <c r="O1272" s="68">
        <v>2.0246546556714802</v>
      </c>
    </row>
    <row r="1273" spans="15:15" x14ac:dyDescent="0.2">
      <c r="O1273" s="68">
        <v>2.0246546556714802</v>
      </c>
    </row>
    <row r="1274" spans="15:15" x14ac:dyDescent="0.2">
      <c r="O1274" s="68">
        <v>2.0246546556714802</v>
      </c>
    </row>
    <row r="1275" spans="15:15" x14ac:dyDescent="0.2">
      <c r="O1275" s="68">
        <v>2.0246546556714802</v>
      </c>
    </row>
    <row r="1276" spans="15:15" x14ac:dyDescent="0.2">
      <c r="O1276" s="68">
        <v>2.0246546556714802</v>
      </c>
    </row>
    <row r="1277" spans="15:15" x14ac:dyDescent="0.2">
      <c r="O1277" s="68">
        <v>2.0246546556714802</v>
      </c>
    </row>
    <row r="1278" spans="15:15" x14ac:dyDescent="0.2">
      <c r="O1278" s="68">
        <v>2.0246546556714802</v>
      </c>
    </row>
    <row r="1279" spans="15:15" x14ac:dyDescent="0.2">
      <c r="O1279" s="68">
        <v>2.0246546556714802</v>
      </c>
    </row>
    <row r="1280" spans="15:15" x14ac:dyDescent="0.2">
      <c r="O1280" s="68">
        <v>2.0246546556714802</v>
      </c>
    </row>
    <row r="1281" spans="15:15" x14ac:dyDescent="0.2">
      <c r="O1281" s="68">
        <v>2.0246546556714802</v>
      </c>
    </row>
    <row r="1282" spans="15:15" x14ac:dyDescent="0.2">
      <c r="O1282" s="68">
        <v>2.0246546556714802</v>
      </c>
    </row>
    <row r="1283" spans="15:15" x14ac:dyDescent="0.2">
      <c r="O1283" s="68">
        <v>2.0246546556714802</v>
      </c>
    </row>
    <row r="1284" spans="15:15" x14ac:dyDescent="0.2">
      <c r="O1284" s="68">
        <v>2.0246546556714802</v>
      </c>
    </row>
    <row r="1285" spans="15:15" x14ac:dyDescent="0.2">
      <c r="O1285" s="68">
        <v>2.0246546556714802</v>
      </c>
    </row>
    <row r="1286" spans="15:15" x14ac:dyDescent="0.2">
      <c r="O1286" s="68">
        <v>2.0246546556714802</v>
      </c>
    </row>
    <row r="1287" spans="15:15" x14ac:dyDescent="0.2">
      <c r="O1287" s="68">
        <v>2.0246546556714802</v>
      </c>
    </row>
    <row r="1288" spans="15:15" x14ac:dyDescent="0.2">
      <c r="O1288" s="68">
        <v>2.0246546556714802</v>
      </c>
    </row>
    <row r="1289" spans="15:15" x14ac:dyDescent="0.2">
      <c r="O1289" s="68">
        <v>2.0246546556714802</v>
      </c>
    </row>
    <row r="1290" spans="15:15" x14ac:dyDescent="0.2">
      <c r="O1290" s="68">
        <v>2.0246546556714802</v>
      </c>
    </row>
    <row r="1291" spans="15:15" x14ac:dyDescent="0.2">
      <c r="O1291" s="68">
        <v>2.0246546556714802</v>
      </c>
    </row>
    <row r="1292" spans="15:15" x14ac:dyDescent="0.2">
      <c r="O1292" s="68">
        <v>2.0246546556714802</v>
      </c>
    </row>
    <row r="1293" spans="15:15" x14ac:dyDescent="0.2">
      <c r="O1293" s="68">
        <v>2.0246546556714802</v>
      </c>
    </row>
    <row r="1294" spans="15:15" x14ac:dyDescent="0.2">
      <c r="O1294" s="68">
        <v>2.0246546556714802</v>
      </c>
    </row>
    <row r="1295" spans="15:15" x14ac:dyDescent="0.2">
      <c r="O1295" s="68">
        <v>2.0246546556714802</v>
      </c>
    </row>
    <row r="1296" spans="15:15" x14ac:dyDescent="0.2">
      <c r="O1296" s="68">
        <v>2.0246546556714802</v>
      </c>
    </row>
    <row r="1297" spans="15:15" x14ac:dyDescent="0.2">
      <c r="O1297" s="68">
        <v>2.0246546556714802</v>
      </c>
    </row>
    <row r="1298" spans="15:15" x14ac:dyDescent="0.2">
      <c r="O1298" s="68">
        <v>2.0246546556714802</v>
      </c>
    </row>
    <row r="1299" spans="15:15" x14ac:dyDescent="0.2">
      <c r="O1299" s="68">
        <v>2.0246546556714802</v>
      </c>
    </row>
    <row r="1300" spans="15:15" x14ac:dyDescent="0.2">
      <c r="O1300" s="68">
        <v>2.0246546556714802</v>
      </c>
    </row>
    <row r="1301" spans="15:15" x14ac:dyDescent="0.2">
      <c r="O1301" s="68">
        <v>2.0246546556714802</v>
      </c>
    </row>
    <row r="1302" spans="15:15" x14ac:dyDescent="0.2">
      <c r="O1302" s="68">
        <v>2.0246546556714802</v>
      </c>
    </row>
    <row r="1303" spans="15:15" x14ac:dyDescent="0.2">
      <c r="O1303" s="68">
        <v>2.0246546556714802</v>
      </c>
    </row>
    <row r="1304" spans="15:15" x14ac:dyDescent="0.2">
      <c r="O1304" s="68">
        <v>2.0246546556714802</v>
      </c>
    </row>
    <row r="1305" spans="15:15" x14ac:dyDescent="0.2">
      <c r="O1305" s="68">
        <v>2.0246546556714802</v>
      </c>
    </row>
    <row r="1306" spans="15:15" x14ac:dyDescent="0.2">
      <c r="O1306" s="68">
        <v>2.0246546556714802</v>
      </c>
    </row>
    <row r="1307" spans="15:15" x14ac:dyDescent="0.2">
      <c r="O1307" s="68">
        <v>2.0246546556714802</v>
      </c>
    </row>
    <row r="1308" spans="15:15" x14ac:dyDescent="0.2">
      <c r="O1308" s="68">
        <v>2.0246546556714802</v>
      </c>
    </row>
    <row r="1309" spans="15:15" x14ac:dyDescent="0.2">
      <c r="O1309" s="68">
        <v>2.0246546556714802</v>
      </c>
    </row>
    <row r="1310" spans="15:15" x14ac:dyDescent="0.2">
      <c r="O1310" s="68">
        <v>2.0246546556714802</v>
      </c>
    </row>
    <row r="1311" spans="15:15" x14ac:dyDescent="0.2">
      <c r="O1311" s="68">
        <v>2.0246546556714802</v>
      </c>
    </row>
    <row r="1312" spans="15:15" x14ac:dyDescent="0.2">
      <c r="O1312" s="68">
        <v>2.0246546556714802</v>
      </c>
    </row>
    <row r="1313" spans="15:15" x14ac:dyDescent="0.2">
      <c r="O1313" s="68">
        <v>2.0246546556714802</v>
      </c>
    </row>
    <row r="1314" spans="15:15" x14ac:dyDescent="0.2">
      <c r="O1314" s="68">
        <v>2.0246546556714802</v>
      </c>
    </row>
    <row r="1315" spans="15:15" x14ac:dyDescent="0.2">
      <c r="O1315" s="68">
        <v>2.0246546556714802</v>
      </c>
    </row>
    <row r="1316" spans="15:15" x14ac:dyDescent="0.2">
      <c r="O1316" s="68">
        <v>2.0246546556714802</v>
      </c>
    </row>
    <row r="1317" spans="15:15" x14ac:dyDescent="0.2">
      <c r="O1317" s="68">
        <v>2.0246546556714802</v>
      </c>
    </row>
    <row r="1318" spans="15:15" x14ac:dyDescent="0.2">
      <c r="O1318" s="68">
        <v>2.0246546556714802</v>
      </c>
    </row>
    <row r="1319" spans="15:15" x14ac:dyDescent="0.2">
      <c r="O1319" s="68">
        <v>2.0246546556714802</v>
      </c>
    </row>
    <row r="1320" spans="15:15" x14ac:dyDescent="0.2">
      <c r="O1320" s="68">
        <v>2.0246546556714802</v>
      </c>
    </row>
    <row r="1321" spans="15:15" x14ac:dyDescent="0.2">
      <c r="O1321" s="68">
        <v>2.0246546556714802</v>
      </c>
    </row>
    <row r="1322" spans="15:15" x14ac:dyDescent="0.2">
      <c r="O1322" s="68">
        <v>2.0246546556714802</v>
      </c>
    </row>
    <row r="1323" spans="15:15" x14ac:dyDescent="0.2">
      <c r="O1323" s="68">
        <v>2.0246546556714802</v>
      </c>
    </row>
    <row r="1324" spans="15:15" x14ac:dyDescent="0.2">
      <c r="O1324" s="68">
        <v>2.0246546556714802</v>
      </c>
    </row>
    <row r="1325" spans="15:15" x14ac:dyDescent="0.2">
      <c r="O1325" s="68">
        <v>2.0246546556714802</v>
      </c>
    </row>
    <row r="1326" spans="15:15" x14ac:dyDescent="0.2">
      <c r="O1326" s="68">
        <v>2.0246546556714802</v>
      </c>
    </row>
    <row r="1327" spans="15:15" x14ac:dyDescent="0.2">
      <c r="O1327" s="68">
        <v>2.0246546556714802</v>
      </c>
    </row>
    <row r="1328" spans="15:15" x14ac:dyDescent="0.2">
      <c r="O1328" s="68">
        <v>2.0246546556714802</v>
      </c>
    </row>
    <row r="1329" spans="15:15" x14ac:dyDescent="0.2">
      <c r="O1329" s="68">
        <v>2.0246546556714802</v>
      </c>
    </row>
    <row r="1330" spans="15:15" x14ac:dyDescent="0.2">
      <c r="O1330" s="68">
        <v>2.0246546556714802</v>
      </c>
    </row>
    <row r="1331" spans="15:15" x14ac:dyDescent="0.2">
      <c r="O1331" s="68">
        <v>2.0246546556714802</v>
      </c>
    </row>
    <row r="1332" spans="15:15" x14ac:dyDescent="0.2">
      <c r="O1332" s="68">
        <v>2.0246546556714802</v>
      </c>
    </row>
    <row r="1333" spans="15:15" x14ac:dyDescent="0.2">
      <c r="O1333" s="68">
        <v>2.0246546556714802</v>
      </c>
    </row>
    <row r="1334" spans="15:15" x14ac:dyDescent="0.2">
      <c r="O1334" s="68">
        <v>2.0246546556714802</v>
      </c>
    </row>
    <row r="1335" spans="15:15" x14ac:dyDescent="0.2">
      <c r="O1335" s="68">
        <v>2.0246546556714802</v>
      </c>
    </row>
    <row r="1336" spans="15:15" x14ac:dyDescent="0.2">
      <c r="O1336" s="68">
        <v>2.0246546556714802</v>
      </c>
    </row>
    <row r="1337" spans="15:15" x14ac:dyDescent="0.2">
      <c r="O1337" s="68">
        <v>2.0246546556714802</v>
      </c>
    </row>
    <row r="1338" spans="15:15" x14ac:dyDescent="0.2">
      <c r="O1338" s="68">
        <v>2.0246546556714802</v>
      </c>
    </row>
    <row r="1339" spans="15:15" x14ac:dyDescent="0.2">
      <c r="O1339" s="68">
        <v>2.0246546556714802</v>
      </c>
    </row>
    <row r="1340" spans="15:15" x14ac:dyDescent="0.2">
      <c r="O1340" s="68">
        <v>2.0246546556714802</v>
      </c>
    </row>
    <row r="1341" spans="15:15" x14ac:dyDescent="0.2">
      <c r="O1341" s="68">
        <v>2.0246546556714802</v>
      </c>
    </row>
    <row r="1342" spans="15:15" x14ac:dyDescent="0.2">
      <c r="O1342" s="68">
        <v>2.0246546556714802</v>
      </c>
    </row>
    <row r="1343" spans="15:15" x14ac:dyDescent="0.2">
      <c r="O1343" s="68">
        <v>2.0246546556714802</v>
      </c>
    </row>
    <row r="1344" spans="15:15" x14ac:dyDescent="0.2">
      <c r="O1344" s="68">
        <v>2.0246546556714802</v>
      </c>
    </row>
    <row r="1345" spans="15:15" x14ac:dyDescent="0.2">
      <c r="O1345" s="68">
        <v>2.0246546556714802</v>
      </c>
    </row>
    <row r="1346" spans="15:15" x14ac:dyDescent="0.2">
      <c r="O1346" s="68">
        <v>2.0246546556714802</v>
      </c>
    </row>
    <row r="1347" spans="15:15" x14ac:dyDescent="0.2">
      <c r="O1347" s="68">
        <v>2.0246546556714802</v>
      </c>
    </row>
    <row r="1348" spans="15:15" x14ac:dyDescent="0.2">
      <c r="O1348" s="68">
        <v>2.0246546556714802</v>
      </c>
    </row>
    <row r="1349" spans="15:15" x14ac:dyDescent="0.2">
      <c r="O1349" s="68">
        <v>2.0246546556714802</v>
      </c>
    </row>
    <row r="1350" spans="15:15" x14ac:dyDescent="0.2">
      <c r="O1350" s="68">
        <v>2.0246546556714802</v>
      </c>
    </row>
    <row r="1351" spans="15:15" x14ac:dyDescent="0.2">
      <c r="O1351" s="68">
        <v>2.0246546556714802</v>
      </c>
    </row>
    <row r="1352" spans="15:15" x14ac:dyDescent="0.2">
      <c r="O1352" s="68">
        <v>2.0246546556714802</v>
      </c>
    </row>
    <row r="1353" spans="15:15" x14ac:dyDescent="0.2">
      <c r="O1353" s="68">
        <v>2.0246546556714802</v>
      </c>
    </row>
    <row r="1354" spans="15:15" x14ac:dyDescent="0.2">
      <c r="O1354" s="68">
        <v>2.0246546556714802</v>
      </c>
    </row>
    <row r="1355" spans="15:15" x14ac:dyDescent="0.2">
      <c r="O1355" s="68">
        <v>2.0246546556714802</v>
      </c>
    </row>
    <row r="1356" spans="15:15" x14ac:dyDescent="0.2">
      <c r="O1356" s="68">
        <v>2.0246546556714802</v>
      </c>
    </row>
    <row r="1357" spans="15:15" x14ac:dyDescent="0.2">
      <c r="O1357" s="68">
        <v>2.0246546556714802</v>
      </c>
    </row>
    <row r="1358" spans="15:15" x14ac:dyDescent="0.2">
      <c r="O1358" s="68">
        <v>2.0246546556714802</v>
      </c>
    </row>
    <row r="1359" spans="15:15" x14ac:dyDescent="0.2">
      <c r="O1359" s="68">
        <v>2.0246546556714802</v>
      </c>
    </row>
    <row r="1360" spans="15:15" x14ac:dyDescent="0.2">
      <c r="O1360" s="68">
        <v>2.0246546556714802</v>
      </c>
    </row>
    <row r="1361" spans="15:15" x14ac:dyDescent="0.2">
      <c r="O1361" s="68">
        <v>2.0246546556714802</v>
      </c>
    </row>
    <row r="1362" spans="15:15" x14ac:dyDescent="0.2">
      <c r="O1362" s="68">
        <v>2.0246546556714802</v>
      </c>
    </row>
    <row r="1363" spans="15:15" x14ac:dyDescent="0.2">
      <c r="O1363" s="68">
        <v>2.0246546556714802</v>
      </c>
    </row>
    <row r="1364" spans="15:15" x14ac:dyDescent="0.2">
      <c r="O1364" s="68">
        <v>2.0246546556714802</v>
      </c>
    </row>
    <row r="1365" spans="15:15" x14ac:dyDescent="0.2">
      <c r="O1365" s="68">
        <v>2.0246546556714802</v>
      </c>
    </row>
    <row r="1366" spans="15:15" x14ac:dyDescent="0.2">
      <c r="O1366" s="68">
        <v>2.0246546556714802</v>
      </c>
    </row>
    <row r="1367" spans="15:15" x14ac:dyDescent="0.2">
      <c r="O1367" s="68">
        <v>2.0246546556714802</v>
      </c>
    </row>
    <row r="1368" spans="15:15" x14ac:dyDescent="0.2">
      <c r="O1368" s="68">
        <v>2.0246546556714802</v>
      </c>
    </row>
    <row r="1369" spans="15:15" x14ac:dyDescent="0.2">
      <c r="O1369" s="68">
        <v>2.0246546556714802</v>
      </c>
    </row>
    <row r="1370" spans="15:15" x14ac:dyDescent="0.2">
      <c r="O1370" s="68">
        <v>2.0246546556714802</v>
      </c>
    </row>
    <row r="1371" spans="15:15" x14ac:dyDescent="0.2">
      <c r="O1371" s="68">
        <v>2.0246546556714802</v>
      </c>
    </row>
    <row r="1372" spans="15:15" x14ac:dyDescent="0.2">
      <c r="O1372" s="68">
        <v>2.0246546556714802</v>
      </c>
    </row>
    <row r="1373" spans="15:15" x14ac:dyDescent="0.2">
      <c r="O1373" s="68">
        <v>2.0246546556714802</v>
      </c>
    </row>
    <row r="1374" spans="15:15" x14ac:dyDescent="0.2">
      <c r="O1374" s="68">
        <v>2.0246546556714802</v>
      </c>
    </row>
    <row r="1375" spans="15:15" x14ac:dyDescent="0.2">
      <c r="O1375" s="68">
        <v>2.0246546556714802</v>
      </c>
    </row>
    <row r="1376" spans="15:15" x14ac:dyDescent="0.2">
      <c r="O1376" s="68">
        <v>2.0246546556714802</v>
      </c>
    </row>
    <row r="1377" spans="15:15" x14ac:dyDescent="0.2">
      <c r="O1377" s="68">
        <v>2.0246546556714802</v>
      </c>
    </row>
    <row r="1378" spans="15:15" x14ac:dyDescent="0.2">
      <c r="O1378" s="68">
        <v>2.0246546556714802</v>
      </c>
    </row>
    <row r="1379" spans="15:15" x14ac:dyDescent="0.2">
      <c r="O1379" s="68">
        <v>2.0246546556714802</v>
      </c>
    </row>
    <row r="1380" spans="15:15" x14ac:dyDescent="0.2">
      <c r="O1380" s="68">
        <v>2.0246546556714802</v>
      </c>
    </row>
    <row r="1381" spans="15:15" x14ac:dyDescent="0.2">
      <c r="O1381" s="68">
        <v>2.0246546556714802</v>
      </c>
    </row>
    <row r="1382" spans="15:15" x14ac:dyDescent="0.2">
      <c r="O1382" s="68">
        <v>2.0246546556714802</v>
      </c>
    </row>
    <row r="1383" spans="15:15" x14ac:dyDescent="0.2">
      <c r="O1383" s="68">
        <v>2.0246546556714802</v>
      </c>
    </row>
    <row r="1384" spans="15:15" x14ac:dyDescent="0.2">
      <c r="O1384" s="68">
        <v>2.0246546556714802</v>
      </c>
    </row>
    <row r="1385" spans="15:15" x14ac:dyDescent="0.2">
      <c r="O1385" s="68">
        <v>2.0246546556714802</v>
      </c>
    </row>
    <row r="1386" spans="15:15" x14ac:dyDescent="0.2">
      <c r="O1386" s="68">
        <v>2.0246546556714802</v>
      </c>
    </row>
    <row r="1387" spans="15:15" x14ac:dyDescent="0.2">
      <c r="O1387" s="68">
        <v>2.0246546556714802</v>
      </c>
    </row>
    <row r="1388" spans="15:15" x14ac:dyDescent="0.2">
      <c r="O1388" s="68">
        <v>2.0246546556714802</v>
      </c>
    </row>
    <row r="1389" spans="15:15" x14ac:dyDescent="0.2">
      <c r="O1389" s="68">
        <v>2.0246546556714802</v>
      </c>
    </row>
    <row r="1390" spans="15:15" x14ac:dyDescent="0.2">
      <c r="O1390" s="68">
        <v>2.0246546556714802</v>
      </c>
    </row>
    <row r="1391" spans="15:15" x14ac:dyDescent="0.2">
      <c r="O1391" s="68">
        <v>2.0246546556714802</v>
      </c>
    </row>
    <row r="1392" spans="15:15" x14ac:dyDescent="0.2">
      <c r="O1392" s="68">
        <v>2.0246546556714802</v>
      </c>
    </row>
    <row r="1393" spans="15:15" x14ac:dyDescent="0.2">
      <c r="O1393" s="68">
        <v>2.0246546556714802</v>
      </c>
    </row>
    <row r="1394" spans="15:15" x14ac:dyDescent="0.2">
      <c r="O1394" s="68">
        <v>2.0246546556714802</v>
      </c>
    </row>
    <row r="1395" spans="15:15" x14ac:dyDescent="0.2">
      <c r="O1395" s="68">
        <v>2.0246546556714802</v>
      </c>
    </row>
    <row r="1396" spans="15:15" x14ac:dyDescent="0.2">
      <c r="O1396" s="68">
        <v>2.0246546556714802</v>
      </c>
    </row>
    <row r="1397" spans="15:15" x14ac:dyDescent="0.2">
      <c r="O1397" s="68">
        <v>2.0246546556714802</v>
      </c>
    </row>
    <row r="1398" spans="15:15" x14ac:dyDescent="0.2">
      <c r="O1398" s="68">
        <v>2.0246546556714802</v>
      </c>
    </row>
    <row r="1399" spans="15:15" x14ac:dyDescent="0.2">
      <c r="O1399" s="68">
        <v>2.0246546556714802</v>
      </c>
    </row>
    <row r="1400" spans="15:15" x14ac:dyDescent="0.2">
      <c r="O1400" s="68">
        <v>2.0246546556714802</v>
      </c>
    </row>
    <row r="1401" spans="15:15" x14ac:dyDescent="0.2">
      <c r="O1401" s="68">
        <v>2.0246546556714802</v>
      </c>
    </row>
    <row r="1402" spans="15:15" x14ac:dyDescent="0.2">
      <c r="O1402" s="68">
        <v>2.0246546556714802</v>
      </c>
    </row>
    <row r="1403" spans="15:15" x14ac:dyDescent="0.2">
      <c r="O1403" s="68">
        <v>2.0246546556714802</v>
      </c>
    </row>
    <row r="1404" spans="15:15" x14ac:dyDescent="0.2">
      <c r="O1404" s="68">
        <v>2.0246546556714802</v>
      </c>
    </row>
    <row r="1405" spans="15:15" x14ac:dyDescent="0.2">
      <c r="O1405" s="68">
        <v>2.0246546556714802</v>
      </c>
    </row>
    <row r="1406" spans="15:15" x14ac:dyDescent="0.2">
      <c r="O1406" s="68">
        <v>2.0246546556714802</v>
      </c>
    </row>
    <row r="1407" spans="15:15" x14ac:dyDescent="0.2">
      <c r="O1407" s="68">
        <v>2.0246546556714802</v>
      </c>
    </row>
    <row r="1408" spans="15:15" x14ac:dyDescent="0.2">
      <c r="O1408" s="68">
        <v>2.0246546556714802</v>
      </c>
    </row>
    <row r="1409" spans="15:15" x14ac:dyDescent="0.2">
      <c r="O1409" s="68">
        <v>2.0246546556714802</v>
      </c>
    </row>
    <row r="1410" spans="15:15" x14ac:dyDescent="0.2">
      <c r="O1410" s="68">
        <v>2.0246546556714802</v>
      </c>
    </row>
    <row r="1411" spans="15:15" x14ac:dyDescent="0.2">
      <c r="O1411" s="68">
        <v>2.0246546556714802</v>
      </c>
    </row>
    <row r="1412" spans="15:15" x14ac:dyDescent="0.2">
      <c r="O1412" s="68">
        <v>2.0246546556714802</v>
      </c>
    </row>
    <row r="1413" spans="15:15" x14ac:dyDescent="0.2">
      <c r="O1413" s="68">
        <v>2.0246546556714802</v>
      </c>
    </row>
    <row r="1414" spans="15:15" x14ac:dyDescent="0.2">
      <c r="O1414" s="68">
        <v>2.0246546556714802</v>
      </c>
    </row>
    <row r="1415" spans="15:15" x14ac:dyDescent="0.2">
      <c r="O1415" s="68">
        <v>2.0246546556714802</v>
      </c>
    </row>
    <row r="1416" spans="15:15" x14ac:dyDescent="0.2">
      <c r="O1416" s="68">
        <v>2.0246546556714802</v>
      </c>
    </row>
    <row r="1417" spans="15:15" x14ac:dyDescent="0.2">
      <c r="O1417" s="68">
        <v>2.0246546556714802</v>
      </c>
    </row>
    <row r="1418" spans="15:15" x14ac:dyDescent="0.2">
      <c r="O1418" s="68">
        <v>2.0246546556714802</v>
      </c>
    </row>
    <row r="1419" spans="15:15" x14ac:dyDescent="0.2">
      <c r="O1419" s="68">
        <v>2.0246546556714802</v>
      </c>
    </row>
    <row r="1420" spans="15:15" x14ac:dyDescent="0.2">
      <c r="O1420" s="68">
        <v>2.0246546556714802</v>
      </c>
    </row>
    <row r="1421" spans="15:15" x14ac:dyDescent="0.2">
      <c r="O1421" s="68">
        <v>2.0246546556714802</v>
      </c>
    </row>
    <row r="1422" spans="15:15" x14ac:dyDescent="0.2">
      <c r="O1422" s="68">
        <v>2.0246546556714802</v>
      </c>
    </row>
    <row r="1423" spans="15:15" x14ac:dyDescent="0.2">
      <c r="O1423" s="68">
        <v>2.0246546556714802</v>
      </c>
    </row>
    <row r="1424" spans="15:15" x14ac:dyDescent="0.2">
      <c r="O1424" s="68">
        <v>2.0246546556714802</v>
      </c>
    </row>
    <row r="1425" spans="15:15" x14ac:dyDescent="0.2">
      <c r="O1425" s="68">
        <v>2.0246546556714802</v>
      </c>
    </row>
    <row r="1426" spans="15:15" x14ac:dyDescent="0.2">
      <c r="O1426" s="68">
        <v>2.0246546556714802</v>
      </c>
    </row>
    <row r="1427" spans="15:15" x14ac:dyDescent="0.2">
      <c r="O1427" s="68">
        <v>2.0246546556714802</v>
      </c>
    </row>
    <row r="1428" spans="15:15" x14ac:dyDescent="0.2">
      <c r="O1428" s="68">
        <v>2.0246546556714802</v>
      </c>
    </row>
    <row r="1429" spans="15:15" x14ac:dyDescent="0.2">
      <c r="O1429" s="68">
        <v>2.0246546556714802</v>
      </c>
    </row>
    <row r="1430" spans="15:15" x14ac:dyDescent="0.2">
      <c r="O1430" s="68">
        <v>2.0246546556714802</v>
      </c>
    </row>
    <row r="1431" spans="15:15" x14ac:dyDescent="0.2">
      <c r="O1431" s="68">
        <v>2.0246546556714802</v>
      </c>
    </row>
    <row r="1432" spans="15:15" x14ac:dyDescent="0.2">
      <c r="O1432" s="68">
        <v>2.0246546556714802</v>
      </c>
    </row>
    <row r="1433" spans="15:15" x14ac:dyDescent="0.2">
      <c r="O1433" s="68">
        <v>2.0246546556714802</v>
      </c>
    </row>
    <row r="1434" spans="15:15" x14ac:dyDescent="0.2">
      <c r="O1434" s="68">
        <v>2.0246546556714802</v>
      </c>
    </row>
    <row r="1435" spans="15:15" x14ac:dyDescent="0.2">
      <c r="O1435" s="68">
        <v>2.0246546556714802</v>
      </c>
    </row>
    <row r="1436" spans="15:15" x14ac:dyDescent="0.2">
      <c r="O1436" s="68">
        <v>2.0246546556714802</v>
      </c>
    </row>
    <row r="1437" spans="15:15" x14ac:dyDescent="0.2">
      <c r="O1437" s="68">
        <v>2.0246546556714802</v>
      </c>
    </row>
    <row r="1438" spans="15:15" x14ac:dyDescent="0.2">
      <c r="O1438" s="68">
        <v>2.0246546556714802</v>
      </c>
    </row>
    <row r="1439" spans="15:15" x14ac:dyDescent="0.2">
      <c r="O1439" s="68">
        <v>2.0246546556714802</v>
      </c>
    </row>
    <row r="1440" spans="15:15" x14ac:dyDescent="0.2">
      <c r="O1440" s="68">
        <v>2.0246546556714802</v>
      </c>
    </row>
    <row r="1441" spans="15:15" x14ac:dyDescent="0.2">
      <c r="O1441" s="68">
        <v>2.0246546556714802</v>
      </c>
    </row>
    <row r="1442" spans="15:15" x14ac:dyDescent="0.2">
      <c r="O1442" s="68">
        <v>2.0246546556714802</v>
      </c>
    </row>
    <row r="1443" spans="15:15" x14ac:dyDescent="0.2">
      <c r="O1443" s="68">
        <v>2.0246546556714802</v>
      </c>
    </row>
    <row r="1444" spans="15:15" x14ac:dyDescent="0.2">
      <c r="O1444" s="68">
        <v>2.0246546556714802</v>
      </c>
    </row>
    <row r="1445" spans="15:15" x14ac:dyDescent="0.2">
      <c r="O1445" s="68">
        <v>2.0246546556714802</v>
      </c>
    </row>
    <row r="1446" spans="15:15" x14ac:dyDescent="0.2">
      <c r="O1446" s="68">
        <v>2.0246546556714802</v>
      </c>
    </row>
    <row r="1447" spans="15:15" x14ac:dyDescent="0.2">
      <c r="O1447" s="68">
        <v>2.0246546556714802</v>
      </c>
    </row>
    <row r="1448" spans="15:15" x14ac:dyDescent="0.2">
      <c r="O1448" s="68">
        <v>2.0246546556714802</v>
      </c>
    </row>
    <row r="1449" spans="15:15" x14ac:dyDescent="0.2">
      <c r="O1449" s="68">
        <v>2.0246546556714802</v>
      </c>
    </row>
    <row r="1450" spans="15:15" x14ac:dyDescent="0.2">
      <c r="O1450" s="68">
        <v>2.0246546556714802</v>
      </c>
    </row>
    <row r="1451" spans="15:15" x14ac:dyDescent="0.2">
      <c r="O1451" s="68">
        <v>2.0246546556714802</v>
      </c>
    </row>
    <row r="1452" spans="15:15" x14ac:dyDescent="0.2">
      <c r="O1452" s="68">
        <v>2.0246546556714802</v>
      </c>
    </row>
    <row r="1453" spans="15:15" x14ac:dyDescent="0.2">
      <c r="O1453" s="68">
        <v>2.0246546556714802</v>
      </c>
    </row>
    <row r="1454" spans="15:15" x14ac:dyDescent="0.2">
      <c r="O1454" s="68">
        <v>2.0246546556714802</v>
      </c>
    </row>
    <row r="1455" spans="15:15" x14ac:dyDescent="0.2">
      <c r="O1455" s="68">
        <v>2.0246546556714802</v>
      </c>
    </row>
    <row r="1456" spans="15:15" x14ac:dyDescent="0.2">
      <c r="O1456" s="68">
        <v>2.0246546556714802</v>
      </c>
    </row>
    <row r="1457" spans="15:15" x14ac:dyDescent="0.2">
      <c r="O1457" s="68">
        <v>2.0246546556714802</v>
      </c>
    </row>
    <row r="1458" spans="15:15" x14ac:dyDescent="0.2">
      <c r="O1458" s="68">
        <v>2.0246546556714802</v>
      </c>
    </row>
    <row r="1459" spans="15:15" x14ac:dyDescent="0.2">
      <c r="O1459" s="68">
        <v>2.0246546556714802</v>
      </c>
    </row>
    <row r="1460" spans="15:15" x14ac:dyDescent="0.2">
      <c r="O1460" s="68">
        <v>2.0246546556714802</v>
      </c>
    </row>
    <row r="1461" spans="15:15" x14ac:dyDescent="0.2">
      <c r="O1461" s="68">
        <v>2.0246546556714802</v>
      </c>
    </row>
    <row r="1462" spans="15:15" x14ac:dyDescent="0.2">
      <c r="O1462" s="68">
        <v>2.0246546556714802</v>
      </c>
    </row>
    <row r="1463" spans="15:15" x14ac:dyDescent="0.2">
      <c r="O1463" s="68">
        <v>2.0246546556714802</v>
      </c>
    </row>
    <row r="1464" spans="15:15" x14ac:dyDescent="0.2">
      <c r="O1464" s="68">
        <v>2.0246546556714802</v>
      </c>
    </row>
    <row r="1465" spans="15:15" x14ac:dyDescent="0.2">
      <c r="O1465" s="68">
        <v>2.0246546556714802</v>
      </c>
    </row>
    <row r="1466" spans="15:15" x14ac:dyDescent="0.2">
      <c r="O1466" s="68">
        <v>2.0246546556714802</v>
      </c>
    </row>
    <row r="1467" spans="15:15" x14ac:dyDescent="0.2">
      <c r="O1467" s="68">
        <v>2.0246546556714802</v>
      </c>
    </row>
    <row r="1468" spans="15:15" x14ac:dyDescent="0.2">
      <c r="O1468" s="68">
        <v>2.0246546556714802</v>
      </c>
    </row>
    <row r="1469" spans="15:15" x14ac:dyDescent="0.2">
      <c r="O1469" s="68">
        <v>2.0246546556714802</v>
      </c>
    </row>
    <row r="1470" spans="15:15" x14ac:dyDescent="0.2">
      <c r="O1470" s="68">
        <v>2.0246546556714802</v>
      </c>
    </row>
    <row r="1471" spans="15:15" x14ac:dyDescent="0.2">
      <c r="O1471" s="68">
        <v>2.0246546556714802</v>
      </c>
    </row>
    <row r="1472" spans="15:15" x14ac:dyDescent="0.2">
      <c r="O1472" s="68">
        <v>2.0246546556714802</v>
      </c>
    </row>
    <row r="1473" spans="15:15" x14ac:dyDescent="0.2">
      <c r="O1473" s="68">
        <v>2.0246546556714802</v>
      </c>
    </row>
    <row r="1474" spans="15:15" x14ac:dyDescent="0.2">
      <c r="O1474" s="68">
        <v>2.0246546556714802</v>
      </c>
    </row>
    <row r="1475" spans="15:15" x14ac:dyDescent="0.2">
      <c r="O1475" s="68">
        <v>2.0246546556714802</v>
      </c>
    </row>
    <row r="1476" spans="15:15" x14ac:dyDescent="0.2">
      <c r="O1476" s="68">
        <v>2.0246546556714802</v>
      </c>
    </row>
    <row r="1477" spans="15:15" x14ac:dyDescent="0.2">
      <c r="O1477" s="68">
        <v>2.0246546556714802</v>
      </c>
    </row>
    <row r="1478" spans="15:15" x14ac:dyDescent="0.2">
      <c r="O1478" s="68">
        <v>2.0246546556714802</v>
      </c>
    </row>
    <row r="1479" spans="15:15" x14ac:dyDescent="0.2">
      <c r="O1479" s="68">
        <v>2.0246546556714802</v>
      </c>
    </row>
    <row r="1480" spans="15:15" x14ac:dyDescent="0.2">
      <c r="O1480" s="68">
        <v>2.0246546556714802</v>
      </c>
    </row>
    <row r="1481" spans="15:15" x14ac:dyDescent="0.2">
      <c r="O1481" s="68">
        <v>2.0246546556714802</v>
      </c>
    </row>
    <row r="1482" spans="15:15" x14ac:dyDescent="0.2">
      <c r="O1482" s="68">
        <v>2.0246546556714802</v>
      </c>
    </row>
    <row r="1483" spans="15:15" x14ac:dyDescent="0.2">
      <c r="O1483" s="68">
        <v>2.0246546556714802</v>
      </c>
    </row>
    <row r="1484" spans="15:15" x14ac:dyDescent="0.2">
      <c r="O1484" s="68">
        <v>2.0246546556714802</v>
      </c>
    </row>
    <row r="1485" spans="15:15" x14ac:dyDescent="0.2">
      <c r="O1485" s="68">
        <v>2.0246546556714802</v>
      </c>
    </row>
    <row r="1486" spans="15:15" x14ac:dyDescent="0.2">
      <c r="O1486" s="68">
        <v>2.0246546556714802</v>
      </c>
    </row>
    <row r="1487" spans="15:15" x14ac:dyDescent="0.2">
      <c r="O1487" s="68">
        <v>2.0246546556714802</v>
      </c>
    </row>
    <row r="1488" spans="15:15" x14ac:dyDescent="0.2">
      <c r="O1488" s="68">
        <v>2.0246546556714802</v>
      </c>
    </row>
    <row r="1489" spans="15:15" x14ac:dyDescent="0.2">
      <c r="O1489" s="68">
        <v>2.0246546556714802</v>
      </c>
    </row>
    <row r="1490" spans="15:15" x14ac:dyDescent="0.2">
      <c r="O1490" s="68">
        <v>2.0246546556714802</v>
      </c>
    </row>
    <row r="1491" spans="15:15" x14ac:dyDescent="0.2">
      <c r="O1491" s="68">
        <v>2.0246546556714802</v>
      </c>
    </row>
    <row r="1492" spans="15:15" x14ac:dyDescent="0.2">
      <c r="O1492" s="68">
        <v>2.0246546556714802</v>
      </c>
    </row>
    <row r="1493" spans="15:15" x14ac:dyDescent="0.2">
      <c r="O1493" s="68">
        <v>2.0246546556714802</v>
      </c>
    </row>
    <row r="1494" spans="15:15" x14ac:dyDescent="0.2">
      <c r="O1494" s="68">
        <v>2.0246546556714802</v>
      </c>
    </row>
    <row r="1495" spans="15:15" x14ac:dyDescent="0.2">
      <c r="O1495" s="68">
        <v>2.0246546556714802</v>
      </c>
    </row>
    <row r="1496" spans="15:15" x14ac:dyDescent="0.2">
      <c r="O1496" s="68">
        <v>2.0246546556714802</v>
      </c>
    </row>
    <row r="1497" spans="15:15" x14ac:dyDescent="0.2">
      <c r="O1497" s="68">
        <v>2.0246546556714802</v>
      </c>
    </row>
    <row r="1498" spans="15:15" x14ac:dyDescent="0.2">
      <c r="O1498" s="68">
        <v>2.0246546556714802</v>
      </c>
    </row>
    <row r="1499" spans="15:15" x14ac:dyDescent="0.2">
      <c r="O1499" s="68">
        <v>2.0246546556714802</v>
      </c>
    </row>
    <row r="1500" spans="15:15" x14ac:dyDescent="0.2">
      <c r="O1500" s="68">
        <v>2.0246546556714802</v>
      </c>
    </row>
    <row r="1501" spans="15:15" x14ac:dyDescent="0.2">
      <c r="O1501" s="68">
        <v>2.0246546556714802</v>
      </c>
    </row>
    <row r="1502" spans="15:15" x14ac:dyDescent="0.2">
      <c r="O1502" s="68">
        <v>2.0246546556714802</v>
      </c>
    </row>
    <row r="1503" spans="15:15" x14ac:dyDescent="0.2">
      <c r="O1503" s="68">
        <v>2.0246546556714802</v>
      </c>
    </row>
    <row r="1504" spans="15:15" x14ac:dyDescent="0.2">
      <c r="O1504" s="68">
        <v>2.0246546556714802</v>
      </c>
    </row>
    <row r="1505" spans="15:15" x14ac:dyDescent="0.2">
      <c r="O1505" s="68">
        <v>2.0246546556714802</v>
      </c>
    </row>
    <row r="1506" spans="15:15" x14ac:dyDescent="0.2">
      <c r="O1506" s="68">
        <v>2.0246546556714802</v>
      </c>
    </row>
    <row r="1507" spans="15:15" x14ac:dyDescent="0.2">
      <c r="O1507" s="68">
        <v>2.0246546556714802</v>
      </c>
    </row>
    <row r="1508" spans="15:15" x14ac:dyDescent="0.2">
      <c r="O1508" s="68">
        <v>2.0246546556714802</v>
      </c>
    </row>
    <row r="1509" spans="15:15" x14ac:dyDescent="0.2">
      <c r="O1509" s="68">
        <v>2.0246546556714802</v>
      </c>
    </row>
    <row r="1510" spans="15:15" x14ac:dyDescent="0.2">
      <c r="O1510" s="68">
        <v>2.0246546556714802</v>
      </c>
    </row>
    <row r="1511" spans="15:15" x14ac:dyDescent="0.2">
      <c r="O1511" s="68">
        <v>2.0246546556714802</v>
      </c>
    </row>
    <row r="1512" spans="15:15" x14ac:dyDescent="0.2">
      <c r="O1512" s="68">
        <v>2.0246546556714802</v>
      </c>
    </row>
    <row r="1513" spans="15:15" x14ac:dyDescent="0.2">
      <c r="O1513" s="68">
        <v>2.0246546556714802</v>
      </c>
    </row>
    <row r="1514" spans="15:15" x14ac:dyDescent="0.2">
      <c r="O1514" s="68">
        <v>2.0246546556714802</v>
      </c>
    </row>
    <row r="1515" spans="15:15" x14ac:dyDescent="0.2">
      <c r="O1515" s="68">
        <v>2.0246546556714802</v>
      </c>
    </row>
    <row r="1516" spans="15:15" x14ac:dyDescent="0.2">
      <c r="O1516" s="68">
        <v>2.0246546556714802</v>
      </c>
    </row>
    <row r="1517" spans="15:15" x14ac:dyDescent="0.2">
      <c r="O1517" s="68">
        <v>2.0246546556714802</v>
      </c>
    </row>
    <row r="1518" spans="15:15" x14ac:dyDescent="0.2">
      <c r="O1518" s="68">
        <v>2.0246546556714802</v>
      </c>
    </row>
    <row r="1519" spans="15:15" x14ac:dyDescent="0.2">
      <c r="O1519" s="68">
        <v>2.0246546556714802</v>
      </c>
    </row>
    <row r="1520" spans="15:15" x14ac:dyDescent="0.2">
      <c r="O1520" s="68">
        <v>2.0246546556714802</v>
      </c>
    </row>
    <row r="1521" spans="15:15" x14ac:dyDescent="0.2">
      <c r="O1521" s="68">
        <v>2.0246546556714802</v>
      </c>
    </row>
    <row r="1522" spans="15:15" x14ac:dyDescent="0.2">
      <c r="O1522" s="68">
        <v>2.0246546556714802</v>
      </c>
    </row>
    <row r="1523" spans="15:15" x14ac:dyDescent="0.2">
      <c r="O1523" s="68">
        <v>2.0246546556714802</v>
      </c>
    </row>
    <row r="1524" spans="15:15" x14ac:dyDescent="0.2">
      <c r="O1524" s="68">
        <v>2.0246546556714802</v>
      </c>
    </row>
    <row r="1525" spans="15:15" x14ac:dyDescent="0.2">
      <c r="O1525" s="68">
        <v>2.0246546556714802</v>
      </c>
    </row>
    <row r="1526" spans="15:15" x14ac:dyDescent="0.2">
      <c r="O1526" s="68">
        <v>2.0246546556714802</v>
      </c>
    </row>
    <row r="1527" spans="15:15" x14ac:dyDescent="0.2">
      <c r="O1527" s="68">
        <v>2.0246546556714802</v>
      </c>
    </row>
    <row r="1528" spans="15:15" x14ac:dyDescent="0.2">
      <c r="O1528" s="68">
        <v>2.0246546556714802</v>
      </c>
    </row>
    <row r="1529" spans="15:15" x14ac:dyDescent="0.2">
      <c r="O1529" s="68">
        <v>2.0246546556714802</v>
      </c>
    </row>
    <row r="1530" spans="15:15" x14ac:dyDescent="0.2">
      <c r="O1530" s="68">
        <v>2.0246546556714802</v>
      </c>
    </row>
    <row r="1531" spans="15:15" x14ac:dyDescent="0.2">
      <c r="O1531" s="68">
        <v>2.0246546556714802</v>
      </c>
    </row>
    <row r="1532" spans="15:15" x14ac:dyDescent="0.2">
      <c r="O1532" s="68">
        <v>2.0246546556714802</v>
      </c>
    </row>
    <row r="1533" spans="15:15" x14ac:dyDescent="0.2">
      <c r="O1533" s="68">
        <v>2.0246546556714802</v>
      </c>
    </row>
    <row r="1534" spans="15:15" x14ac:dyDescent="0.2">
      <c r="O1534" s="68">
        <v>2.0246546556714802</v>
      </c>
    </row>
    <row r="1535" spans="15:15" x14ac:dyDescent="0.2">
      <c r="O1535" s="68">
        <v>2.0246546556714802</v>
      </c>
    </row>
    <row r="1536" spans="15:15" x14ac:dyDescent="0.2">
      <c r="O1536" s="68">
        <v>2.0246546556714802</v>
      </c>
    </row>
    <row r="1537" spans="15:15" x14ac:dyDescent="0.2">
      <c r="O1537" s="68">
        <v>2.0246546556714802</v>
      </c>
    </row>
    <row r="1538" spans="15:15" x14ac:dyDescent="0.2">
      <c r="O1538" s="68">
        <v>2.0246546556714802</v>
      </c>
    </row>
    <row r="1539" spans="15:15" x14ac:dyDescent="0.2">
      <c r="O1539" s="68">
        <v>2.0246546556714802</v>
      </c>
    </row>
    <row r="1540" spans="15:15" x14ac:dyDescent="0.2">
      <c r="O1540" s="68">
        <v>2.0246546556714802</v>
      </c>
    </row>
    <row r="1541" spans="15:15" x14ac:dyDescent="0.2">
      <c r="O1541" s="68">
        <v>2.0246546556714802</v>
      </c>
    </row>
    <row r="1542" spans="15:15" x14ac:dyDescent="0.2">
      <c r="O1542" s="68">
        <v>2.0246546556714802</v>
      </c>
    </row>
    <row r="1543" spans="15:15" x14ac:dyDescent="0.2">
      <c r="O1543" s="68">
        <v>2.0246546556714802</v>
      </c>
    </row>
    <row r="1544" spans="15:15" x14ac:dyDescent="0.2">
      <c r="O1544" s="68">
        <v>2.0246546556714802</v>
      </c>
    </row>
    <row r="1545" spans="15:15" x14ac:dyDescent="0.2">
      <c r="O1545" s="68">
        <v>2.0246546556714802</v>
      </c>
    </row>
    <row r="1546" spans="15:15" x14ac:dyDescent="0.2">
      <c r="O1546" s="68">
        <v>2.0246546556714802</v>
      </c>
    </row>
    <row r="1547" spans="15:15" x14ac:dyDescent="0.2">
      <c r="O1547" s="68">
        <v>2.0246546556714802</v>
      </c>
    </row>
    <row r="1548" spans="15:15" x14ac:dyDescent="0.2">
      <c r="O1548" s="68">
        <v>2.0246546556714802</v>
      </c>
    </row>
    <row r="1549" spans="15:15" x14ac:dyDescent="0.2">
      <c r="O1549" s="68">
        <v>2.0246546556714802</v>
      </c>
    </row>
    <row r="1550" spans="15:15" x14ac:dyDescent="0.2">
      <c r="O1550" s="68">
        <v>2.0246546556714802</v>
      </c>
    </row>
    <row r="1551" spans="15:15" x14ac:dyDescent="0.2">
      <c r="O1551" s="68">
        <v>2.0246546556714802</v>
      </c>
    </row>
    <row r="1552" spans="15:15" x14ac:dyDescent="0.2">
      <c r="O1552" s="68">
        <v>2.0246546556714802</v>
      </c>
    </row>
    <row r="1553" spans="15:15" x14ac:dyDescent="0.2">
      <c r="O1553" s="68">
        <v>2.0246546556714802</v>
      </c>
    </row>
    <row r="1554" spans="15:15" x14ac:dyDescent="0.2">
      <c r="O1554" s="68">
        <v>2.0246546556714802</v>
      </c>
    </row>
    <row r="1555" spans="15:15" x14ac:dyDescent="0.2">
      <c r="O1555" s="68">
        <v>2.0246546556714802</v>
      </c>
    </row>
    <row r="1556" spans="15:15" x14ac:dyDescent="0.2">
      <c r="O1556" s="68">
        <v>2.0246546556714802</v>
      </c>
    </row>
    <row r="1557" spans="15:15" x14ac:dyDescent="0.2">
      <c r="O1557" s="68">
        <v>2.0246546556714802</v>
      </c>
    </row>
    <row r="1558" spans="15:15" x14ac:dyDescent="0.2">
      <c r="O1558" s="68">
        <v>2.0246546556714802</v>
      </c>
    </row>
    <row r="1559" spans="15:15" x14ac:dyDescent="0.2">
      <c r="O1559" s="68">
        <v>2.0246546556714802</v>
      </c>
    </row>
    <row r="1560" spans="15:15" x14ac:dyDescent="0.2">
      <c r="O1560" s="68">
        <v>2.0246546556714802</v>
      </c>
    </row>
    <row r="1561" spans="15:15" x14ac:dyDescent="0.2">
      <c r="O1561" s="68">
        <v>2.0246546556714802</v>
      </c>
    </row>
    <row r="1562" spans="15:15" x14ac:dyDescent="0.2">
      <c r="O1562" s="68">
        <v>2.0246546556714802</v>
      </c>
    </row>
    <row r="1563" spans="15:15" x14ac:dyDescent="0.2">
      <c r="O1563" s="68">
        <v>2.0246546556714802</v>
      </c>
    </row>
    <row r="1564" spans="15:15" x14ac:dyDescent="0.2">
      <c r="O1564" s="68">
        <v>2.0246546556714802</v>
      </c>
    </row>
    <row r="1565" spans="15:15" x14ac:dyDescent="0.2">
      <c r="O1565" s="68">
        <v>2.0246546556714802</v>
      </c>
    </row>
    <row r="1566" spans="15:15" x14ac:dyDescent="0.2">
      <c r="O1566" s="68">
        <v>2.0246546556714802</v>
      </c>
    </row>
    <row r="1567" spans="15:15" x14ac:dyDescent="0.2">
      <c r="O1567" s="68">
        <v>2.0246546556714802</v>
      </c>
    </row>
    <row r="1568" spans="15:15" x14ac:dyDescent="0.2">
      <c r="O1568" s="68">
        <v>2.0246546556714802</v>
      </c>
    </row>
    <row r="1569" spans="15:15" x14ac:dyDescent="0.2">
      <c r="O1569" s="68">
        <v>2.0246546556714802</v>
      </c>
    </row>
    <row r="1570" spans="15:15" x14ac:dyDescent="0.2">
      <c r="O1570" s="68">
        <v>2.0246546556714802</v>
      </c>
    </row>
    <row r="1571" spans="15:15" x14ac:dyDescent="0.2">
      <c r="O1571" s="68">
        <v>2.0246546556714802</v>
      </c>
    </row>
    <row r="1572" spans="15:15" x14ac:dyDescent="0.2">
      <c r="O1572" s="68">
        <v>2.0246546556714802</v>
      </c>
    </row>
    <row r="1573" spans="15:15" x14ac:dyDescent="0.2">
      <c r="O1573" s="68">
        <v>2.0246546556714802</v>
      </c>
    </row>
    <row r="1574" spans="15:15" x14ac:dyDescent="0.2">
      <c r="O1574" s="68">
        <v>2.0246546556714802</v>
      </c>
    </row>
    <row r="1575" spans="15:15" x14ac:dyDescent="0.2">
      <c r="O1575" s="68">
        <v>2.0246546556714802</v>
      </c>
    </row>
    <row r="1576" spans="15:15" x14ac:dyDescent="0.2">
      <c r="O1576" s="68">
        <v>2.0246546556714802</v>
      </c>
    </row>
    <row r="1577" spans="15:15" x14ac:dyDescent="0.2">
      <c r="O1577" s="68">
        <v>2.0246546556714802</v>
      </c>
    </row>
    <row r="1578" spans="15:15" x14ac:dyDescent="0.2">
      <c r="O1578" s="68">
        <v>2.0246546556714802</v>
      </c>
    </row>
    <row r="1579" spans="15:15" x14ac:dyDescent="0.2">
      <c r="O1579" s="68">
        <v>2.0246546556714802</v>
      </c>
    </row>
    <row r="1580" spans="15:15" x14ac:dyDescent="0.2">
      <c r="O1580" s="68">
        <v>2.0246546556714802</v>
      </c>
    </row>
    <row r="1581" spans="15:15" x14ac:dyDescent="0.2">
      <c r="O1581" s="68">
        <v>2.0246546556714802</v>
      </c>
    </row>
    <row r="1582" spans="15:15" x14ac:dyDescent="0.2">
      <c r="O1582" s="68">
        <v>2.0246546556714802</v>
      </c>
    </row>
    <row r="1583" spans="15:15" x14ac:dyDescent="0.2">
      <c r="O1583" s="68">
        <v>2.0246546556714802</v>
      </c>
    </row>
    <row r="1584" spans="15:15" x14ac:dyDescent="0.2">
      <c r="O1584" s="68">
        <v>2.0246546556714802</v>
      </c>
    </row>
    <row r="1585" spans="15:15" x14ac:dyDescent="0.2">
      <c r="O1585" s="68">
        <v>2.0246546556714802</v>
      </c>
    </row>
    <row r="1586" spans="15:15" x14ac:dyDescent="0.2">
      <c r="O1586" s="68">
        <v>2.0246546556714802</v>
      </c>
    </row>
    <row r="1587" spans="15:15" x14ac:dyDescent="0.2">
      <c r="O1587" s="68">
        <v>2.0246546556714802</v>
      </c>
    </row>
    <row r="1588" spans="15:15" x14ac:dyDescent="0.2">
      <c r="O1588" s="68">
        <v>2.0246546556714802</v>
      </c>
    </row>
    <row r="1589" spans="15:15" x14ac:dyDescent="0.2">
      <c r="O1589" s="68">
        <v>2.0246546556714802</v>
      </c>
    </row>
    <row r="1590" spans="15:15" x14ac:dyDescent="0.2">
      <c r="O1590" s="68">
        <v>2.0246546556714802</v>
      </c>
    </row>
    <row r="1591" spans="15:15" x14ac:dyDescent="0.2">
      <c r="O1591" s="68">
        <v>2.0246546556714802</v>
      </c>
    </row>
    <row r="1592" spans="15:15" x14ac:dyDescent="0.2">
      <c r="O1592" s="68">
        <v>2.0246546556714802</v>
      </c>
    </row>
    <row r="1593" spans="15:15" x14ac:dyDescent="0.2">
      <c r="O1593" s="68">
        <v>2.0246546556714802</v>
      </c>
    </row>
    <row r="1594" spans="15:15" x14ac:dyDescent="0.2">
      <c r="O1594" s="68">
        <v>2.0246546556714802</v>
      </c>
    </row>
    <row r="1595" spans="15:15" x14ac:dyDescent="0.2">
      <c r="O1595" s="68">
        <v>2.0246546556714802</v>
      </c>
    </row>
    <row r="1596" spans="15:15" x14ac:dyDescent="0.2">
      <c r="O1596" s="68">
        <v>2.0246546556714802</v>
      </c>
    </row>
    <row r="1597" spans="15:15" x14ac:dyDescent="0.2">
      <c r="O1597" s="68">
        <v>2.0246546556714802</v>
      </c>
    </row>
    <row r="1598" spans="15:15" x14ac:dyDescent="0.2">
      <c r="O1598" s="68">
        <v>2.0246546556714802</v>
      </c>
    </row>
    <row r="1599" spans="15:15" x14ac:dyDescent="0.2">
      <c r="O1599" s="68">
        <v>2.0246546556714802</v>
      </c>
    </row>
    <row r="1600" spans="15:15" x14ac:dyDescent="0.2">
      <c r="O1600" s="68">
        <v>2.0246546556714802</v>
      </c>
    </row>
    <row r="1601" spans="15:15" x14ac:dyDescent="0.2">
      <c r="O1601" s="68">
        <v>2.0246546556714802</v>
      </c>
    </row>
    <row r="1602" spans="15:15" x14ac:dyDescent="0.2">
      <c r="O1602" s="68">
        <v>2.0246546556714802</v>
      </c>
    </row>
    <row r="1603" spans="15:15" x14ac:dyDescent="0.2">
      <c r="O1603" s="68">
        <v>2.0246546556714802</v>
      </c>
    </row>
    <row r="1604" spans="15:15" x14ac:dyDescent="0.2">
      <c r="O1604" s="68">
        <v>2.0246546556714802</v>
      </c>
    </row>
    <row r="1605" spans="15:15" x14ac:dyDescent="0.2">
      <c r="O1605" s="68">
        <v>2.0246546556714802</v>
      </c>
    </row>
    <row r="1606" spans="15:15" x14ac:dyDescent="0.2">
      <c r="O1606" s="68">
        <v>2.0246546556714802</v>
      </c>
    </row>
    <row r="1607" spans="15:15" x14ac:dyDescent="0.2">
      <c r="O1607" s="68">
        <v>2.0246546556714802</v>
      </c>
    </row>
    <row r="1608" spans="15:15" x14ac:dyDescent="0.2">
      <c r="O1608" s="68">
        <v>2.0246546556714802</v>
      </c>
    </row>
    <row r="1609" spans="15:15" x14ac:dyDescent="0.2">
      <c r="O1609" s="68">
        <v>2.0246546556714802</v>
      </c>
    </row>
    <row r="1610" spans="15:15" x14ac:dyDescent="0.2">
      <c r="O1610" s="68">
        <v>2.0246546556714802</v>
      </c>
    </row>
    <row r="1611" spans="15:15" x14ac:dyDescent="0.2">
      <c r="O1611" s="68">
        <v>2.0246546556714802</v>
      </c>
    </row>
    <row r="1612" spans="15:15" x14ac:dyDescent="0.2">
      <c r="O1612" s="68">
        <v>2.0246546556714802</v>
      </c>
    </row>
    <row r="1613" spans="15:15" x14ac:dyDescent="0.2">
      <c r="O1613" s="68">
        <v>2.0246546556714802</v>
      </c>
    </row>
    <row r="1614" spans="15:15" x14ac:dyDescent="0.2">
      <c r="O1614" s="68">
        <v>2.0246546556714802</v>
      </c>
    </row>
    <row r="1615" spans="15:15" x14ac:dyDescent="0.2">
      <c r="O1615" s="68">
        <v>2.0246546556714802</v>
      </c>
    </row>
    <row r="1616" spans="15:15" x14ac:dyDescent="0.2">
      <c r="O1616" s="68">
        <v>2.0246546556714802</v>
      </c>
    </row>
    <row r="1617" spans="15:15" x14ac:dyDescent="0.2">
      <c r="O1617" s="68">
        <v>2.0246546556714802</v>
      </c>
    </row>
    <row r="1618" spans="15:15" x14ac:dyDescent="0.2">
      <c r="O1618" s="68">
        <v>2.0246546556714802</v>
      </c>
    </row>
    <row r="1619" spans="15:15" x14ac:dyDescent="0.2">
      <c r="O1619" s="68">
        <v>2.0246546556714802</v>
      </c>
    </row>
    <row r="1620" spans="15:15" x14ac:dyDescent="0.2">
      <c r="O1620" s="68">
        <v>2.0246546556714802</v>
      </c>
    </row>
    <row r="1621" spans="15:15" x14ac:dyDescent="0.2">
      <c r="O1621" s="68">
        <v>2.0246546556714802</v>
      </c>
    </row>
    <row r="1622" spans="15:15" x14ac:dyDescent="0.2">
      <c r="O1622" s="68">
        <v>2.0246546556714802</v>
      </c>
    </row>
    <row r="1623" spans="15:15" x14ac:dyDescent="0.2">
      <c r="O1623" s="68">
        <v>2.0246546556714802</v>
      </c>
    </row>
    <row r="1624" spans="15:15" x14ac:dyDescent="0.2">
      <c r="O1624" s="68">
        <v>2.0246546556714802</v>
      </c>
    </row>
    <row r="1625" spans="15:15" x14ac:dyDescent="0.2">
      <c r="O1625" s="68">
        <v>2.0246546556714802</v>
      </c>
    </row>
    <row r="1626" spans="15:15" x14ac:dyDescent="0.2">
      <c r="O1626" s="68">
        <v>2.0246546556714802</v>
      </c>
    </row>
    <row r="1627" spans="15:15" x14ac:dyDescent="0.2">
      <c r="O1627" s="68">
        <v>2.0246546556714802</v>
      </c>
    </row>
    <row r="1628" spans="15:15" x14ac:dyDescent="0.2">
      <c r="O1628" s="68">
        <v>2.0246546556714802</v>
      </c>
    </row>
    <row r="1629" spans="15:15" x14ac:dyDescent="0.2">
      <c r="O1629" s="68">
        <v>2.0246546556714802</v>
      </c>
    </row>
    <row r="1630" spans="15:15" x14ac:dyDescent="0.2">
      <c r="O1630" s="68">
        <v>2.0246546556714802</v>
      </c>
    </row>
    <row r="1631" spans="15:15" x14ac:dyDescent="0.2">
      <c r="O1631" s="68">
        <v>2.0246546556714802</v>
      </c>
    </row>
    <row r="1632" spans="15:15" x14ac:dyDescent="0.2">
      <c r="O1632" s="68">
        <v>2.0246546556714802</v>
      </c>
    </row>
    <row r="1633" spans="15:15" x14ac:dyDescent="0.2">
      <c r="O1633" s="68">
        <v>2.0246546556714802</v>
      </c>
    </row>
    <row r="1634" spans="15:15" x14ac:dyDescent="0.2">
      <c r="O1634" s="68">
        <v>2.0246546556714802</v>
      </c>
    </row>
    <row r="1635" spans="15:15" x14ac:dyDescent="0.2">
      <c r="O1635" s="68">
        <v>2.0246546556714802</v>
      </c>
    </row>
    <row r="1636" spans="15:15" x14ac:dyDescent="0.2">
      <c r="O1636" s="68">
        <v>2.0246546556714802</v>
      </c>
    </row>
    <row r="1637" spans="15:15" x14ac:dyDescent="0.2">
      <c r="O1637" s="68">
        <v>2.0246546556714802</v>
      </c>
    </row>
    <row r="1638" spans="15:15" x14ac:dyDescent="0.2">
      <c r="O1638" s="68">
        <v>2.0246546556714802</v>
      </c>
    </row>
    <row r="1639" spans="15:15" x14ac:dyDescent="0.2">
      <c r="O1639" s="68">
        <v>2.0246546556714802</v>
      </c>
    </row>
    <row r="1640" spans="15:15" x14ac:dyDescent="0.2">
      <c r="O1640" s="68">
        <v>2.0246546556714802</v>
      </c>
    </row>
    <row r="1641" spans="15:15" x14ac:dyDescent="0.2">
      <c r="O1641" s="68">
        <v>2.0246546556714802</v>
      </c>
    </row>
    <row r="1642" spans="15:15" x14ac:dyDescent="0.2">
      <c r="O1642" s="68">
        <v>2.0246546556714802</v>
      </c>
    </row>
    <row r="1643" spans="15:15" x14ac:dyDescent="0.2">
      <c r="O1643" s="68">
        <v>2.0246546556714802</v>
      </c>
    </row>
    <row r="1644" spans="15:15" x14ac:dyDescent="0.2">
      <c r="O1644" s="68">
        <v>2.0246546556714802</v>
      </c>
    </row>
    <row r="1645" spans="15:15" x14ac:dyDescent="0.2">
      <c r="O1645" s="68">
        <v>2.0246546556714802</v>
      </c>
    </row>
    <row r="1646" spans="15:15" x14ac:dyDescent="0.2">
      <c r="O1646" s="68">
        <v>2.0246546556714802</v>
      </c>
    </row>
    <row r="1647" spans="15:15" x14ac:dyDescent="0.2">
      <c r="O1647" s="68">
        <v>2.0246546556714802</v>
      </c>
    </row>
    <row r="1648" spans="15:15" x14ac:dyDescent="0.2">
      <c r="O1648" s="68">
        <v>2.0246546556714802</v>
      </c>
    </row>
    <row r="1649" spans="15:15" x14ac:dyDescent="0.2">
      <c r="O1649" s="68">
        <v>2.0246546556714802</v>
      </c>
    </row>
    <row r="1650" spans="15:15" x14ac:dyDescent="0.2">
      <c r="O1650" s="68">
        <v>2.0246546556714802</v>
      </c>
    </row>
    <row r="1651" spans="15:15" x14ac:dyDescent="0.2">
      <c r="O1651" s="68">
        <v>2.0246546556714802</v>
      </c>
    </row>
    <row r="1652" spans="15:15" x14ac:dyDescent="0.2">
      <c r="O1652" s="68">
        <v>2.0246546556714802</v>
      </c>
    </row>
    <row r="1653" spans="15:15" x14ac:dyDescent="0.2">
      <c r="O1653" s="68">
        <v>2.0246546556714802</v>
      </c>
    </row>
    <row r="1654" spans="15:15" x14ac:dyDescent="0.2">
      <c r="O1654" s="68">
        <v>2.0246546556714802</v>
      </c>
    </row>
    <row r="1655" spans="15:15" x14ac:dyDescent="0.2">
      <c r="O1655" s="68">
        <v>2.0246546556714802</v>
      </c>
    </row>
    <row r="1656" spans="15:15" x14ac:dyDescent="0.2">
      <c r="O1656" s="68">
        <v>2.0246546556714802</v>
      </c>
    </row>
    <row r="1657" spans="15:15" x14ac:dyDescent="0.2">
      <c r="O1657" s="68">
        <v>2.0246546556714802</v>
      </c>
    </row>
    <row r="1658" spans="15:15" x14ac:dyDescent="0.2">
      <c r="O1658" s="68">
        <v>2.0246546556714802</v>
      </c>
    </row>
    <row r="1659" spans="15:15" x14ac:dyDescent="0.2">
      <c r="O1659" s="68">
        <v>2.0246546556714802</v>
      </c>
    </row>
    <row r="1660" spans="15:15" x14ac:dyDescent="0.2">
      <c r="O1660" s="68">
        <v>2.0246546556714802</v>
      </c>
    </row>
    <row r="1661" spans="15:15" x14ac:dyDescent="0.2">
      <c r="O1661" s="68">
        <v>2.0246546556714802</v>
      </c>
    </row>
    <row r="1662" spans="15:15" x14ac:dyDescent="0.2">
      <c r="O1662" s="68">
        <v>2.0246546556714802</v>
      </c>
    </row>
    <row r="1663" spans="15:15" x14ac:dyDescent="0.2">
      <c r="O1663" s="68">
        <v>2.0246546556714802</v>
      </c>
    </row>
    <row r="1664" spans="15:15" x14ac:dyDescent="0.2">
      <c r="O1664" s="68">
        <v>2.0246546556714802</v>
      </c>
    </row>
    <row r="1665" spans="15:15" x14ac:dyDescent="0.2">
      <c r="O1665" s="68">
        <v>2.0246546556714802</v>
      </c>
    </row>
    <row r="1666" spans="15:15" x14ac:dyDescent="0.2">
      <c r="O1666" s="68">
        <v>2.0246546556714802</v>
      </c>
    </row>
    <row r="1667" spans="15:15" x14ac:dyDescent="0.2">
      <c r="O1667" s="68">
        <v>2.0246546556714802</v>
      </c>
    </row>
    <row r="1668" spans="15:15" x14ac:dyDescent="0.2">
      <c r="O1668" s="68">
        <v>2.0246546556714802</v>
      </c>
    </row>
    <row r="1669" spans="15:15" x14ac:dyDescent="0.2">
      <c r="O1669" s="68">
        <v>2.0246546556714802</v>
      </c>
    </row>
    <row r="1670" spans="15:15" x14ac:dyDescent="0.2">
      <c r="O1670" s="68">
        <v>2.0246546556714802</v>
      </c>
    </row>
    <row r="1671" spans="15:15" x14ac:dyDescent="0.2">
      <c r="O1671" s="68">
        <v>2.0246546556714802</v>
      </c>
    </row>
    <row r="1672" spans="15:15" x14ac:dyDescent="0.2">
      <c r="O1672" s="68">
        <v>2.0246546556714802</v>
      </c>
    </row>
    <row r="1673" spans="15:15" x14ac:dyDescent="0.2">
      <c r="O1673" s="68">
        <v>2.0246546556714802</v>
      </c>
    </row>
    <row r="1674" spans="15:15" x14ac:dyDescent="0.2">
      <c r="O1674" s="68">
        <v>2.0246546556714802</v>
      </c>
    </row>
    <row r="1675" spans="15:15" x14ac:dyDescent="0.2">
      <c r="O1675" s="68">
        <v>2.0246546556714802</v>
      </c>
    </row>
    <row r="1676" spans="15:15" x14ac:dyDescent="0.2">
      <c r="O1676" s="68">
        <v>2.0246546556714802</v>
      </c>
    </row>
    <row r="1677" spans="15:15" x14ac:dyDescent="0.2">
      <c r="O1677" s="68">
        <v>2.0246546556714802</v>
      </c>
    </row>
    <row r="1678" spans="15:15" x14ac:dyDescent="0.2">
      <c r="O1678" s="68">
        <v>2.0246546556714802</v>
      </c>
    </row>
    <row r="1679" spans="15:15" x14ac:dyDescent="0.2">
      <c r="O1679" s="68">
        <v>2.0246546556714802</v>
      </c>
    </row>
    <row r="1680" spans="15:15" x14ac:dyDescent="0.2">
      <c r="O1680" s="68">
        <v>2.0246546556714802</v>
      </c>
    </row>
    <row r="1681" spans="15:15" x14ac:dyDescent="0.2">
      <c r="O1681" s="68">
        <v>2.0246546556714802</v>
      </c>
    </row>
    <row r="1682" spans="15:15" x14ac:dyDescent="0.2">
      <c r="O1682" s="68">
        <v>2.0246546556714802</v>
      </c>
    </row>
    <row r="1683" spans="15:15" x14ac:dyDescent="0.2">
      <c r="O1683" s="68">
        <v>2.0246546556714802</v>
      </c>
    </row>
    <row r="1684" spans="15:15" x14ac:dyDescent="0.2">
      <c r="O1684" s="68">
        <v>2.0246546556714802</v>
      </c>
    </row>
    <row r="1685" spans="15:15" x14ac:dyDescent="0.2">
      <c r="O1685" s="68">
        <v>2.0246546556714802</v>
      </c>
    </row>
    <row r="1686" spans="15:15" x14ac:dyDescent="0.2">
      <c r="O1686" s="68">
        <v>2.0246546556714802</v>
      </c>
    </row>
    <row r="1687" spans="15:15" x14ac:dyDescent="0.2">
      <c r="O1687" s="68">
        <v>2.0246546556714802</v>
      </c>
    </row>
    <row r="1688" spans="15:15" x14ac:dyDescent="0.2">
      <c r="O1688" s="68">
        <v>2.0246546556714802</v>
      </c>
    </row>
    <row r="1689" spans="15:15" x14ac:dyDescent="0.2">
      <c r="O1689" s="68">
        <v>2.0246546556714802</v>
      </c>
    </row>
    <row r="1690" spans="15:15" x14ac:dyDescent="0.2">
      <c r="O1690" s="68">
        <v>2.0246546556714802</v>
      </c>
    </row>
    <row r="1691" spans="15:15" x14ac:dyDescent="0.2">
      <c r="O1691" s="68">
        <v>2.0246546556714802</v>
      </c>
    </row>
    <row r="1692" spans="15:15" x14ac:dyDescent="0.2">
      <c r="O1692" s="68">
        <v>2.0246546556714802</v>
      </c>
    </row>
    <row r="1693" spans="15:15" x14ac:dyDescent="0.2">
      <c r="O1693" s="68">
        <v>2.0246546556714802</v>
      </c>
    </row>
    <row r="1694" spans="15:15" x14ac:dyDescent="0.2">
      <c r="O1694" s="68">
        <v>2.0246546556714802</v>
      </c>
    </row>
    <row r="1695" spans="15:15" x14ac:dyDescent="0.2">
      <c r="O1695" s="68">
        <v>2.0246546556714802</v>
      </c>
    </row>
    <row r="1696" spans="15:15" x14ac:dyDescent="0.2">
      <c r="O1696" s="68">
        <v>2.0246546556714802</v>
      </c>
    </row>
    <row r="1697" spans="15:15" x14ac:dyDescent="0.2">
      <c r="O1697" s="68">
        <v>2.0246546556714802</v>
      </c>
    </row>
    <row r="1698" spans="15:15" x14ac:dyDescent="0.2">
      <c r="O1698" s="68">
        <v>2.0246546556714802</v>
      </c>
    </row>
    <row r="1699" spans="15:15" x14ac:dyDescent="0.2">
      <c r="O1699" s="68">
        <v>2.0246546556714802</v>
      </c>
    </row>
    <row r="1700" spans="15:15" x14ac:dyDescent="0.2">
      <c r="O1700" s="68">
        <v>2.0246546556714802</v>
      </c>
    </row>
    <row r="1701" spans="15:15" x14ac:dyDescent="0.2">
      <c r="O1701" s="68">
        <v>2.0246546556714802</v>
      </c>
    </row>
    <row r="1702" spans="15:15" x14ac:dyDescent="0.2">
      <c r="O1702" s="68">
        <v>2.0246546556714802</v>
      </c>
    </row>
    <row r="1703" spans="15:15" x14ac:dyDescent="0.2">
      <c r="O1703" s="68">
        <v>2.0246546556714802</v>
      </c>
    </row>
    <row r="1704" spans="15:15" x14ac:dyDescent="0.2">
      <c r="O1704" s="68">
        <v>2.0246546556714802</v>
      </c>
    </row>
    <row r="1705" spans="15:15" x14ac:dyDescent="0.2">
      <c r="O1705" s="68">
        <v>2.0246546556714802</v>
      </c>
    </row>
    <row r="1706" spans="15:15" x14ac:dyDescent="0.2">
      <c r="O1706" s="68">
        <v>2.0246546556714802</v>
      </c>
    </row>
    <row r="1707" spans="15:15" x14ac:dyDescent="0.2">
      <c r="O1707" s="68">
        <v>2.0246546556714802</v>
      </c>
    </row>
    <row r="1708" spans="15:15" x14ac:dyDescent="0.2">
      <c r="O1708" s="68">
        <v>2.0246546556714802</v>
      </c>
    </row>
    <row r="1709" spans="15:15" x14ac:dyDescent="0.2">
      <c r="O1709" s="68">
        <v>2.0246546556714802</v>
      </c>
    </row>
    <row r="1710" spans="15:15" x14ac:dyDescent="0.2">
      <c r="O1710" s="68">
        <v>2.0246546556714802</v>
      </c>
    </row>
    <row r="1711" spans="15:15" x14ac:dyDescent="0.2">
      <c r="O1711" s="68">
        <v>2.0246546556714802</v>
      </c>
    </row>
    <row r="1712" spans="15:15" x14ac:dyDescent="0.2">
      <c r="O1712" s="68">
        <v>2.0246546556714802</v>
      </c>
    </row>
    <row r="1713" spans="15:15" x14ac:dyDescent="0.2">
      <c r="O1713" s="68">
        <v>2.0246546556714802</v>
      </c>
    </row>
    <row r="1714" spans="15:15" x14ac:dyDescent="0.2">
      <c r="O1714" s="68">
        <v>2.0246546556714802</v>
      </c>
    </row>
    <row r="1715" spans="15:15" x14ac:dyDescent="0.2">
      <c r="O1715" s="68">
        <v>2.0246546556714802</v>
      </c>
    </row>
    <row r="1716" spans="15:15" x14ac:dyDescent="0.2">
      <c r="O1716" s="68">
        <v>2.0246546556714802</v>
      </c>
    </row>
    <row r="1717" spans="15:15" x14ac:dyDescent="0.2">
      <c r="O1717" s="68">
        <v>2.0246546556714802</v>
      </c>
    </row>
    <row r="1718" spans="15:15" x14ac:dyDescent="0.2">
      <c r="O1718" s="68">
        <v>2.0246546556714802</v>
      </c>
    </row>
    <row r="1719" spans="15:15" x14ac:dyDescent="0.2">
      <c r="O1719" s="68">
        <v>2.0246546556714802</v>
      </c>
    </row>
    <row r="1720" spans="15:15" x14ac:dyDescent="0.2">
      <c r="O1720" s="68">
        <v>2.0246546556714802</v>
      </c>
    </row>
    <row r="1721" spans="15:15" x14ac:dyDescent="0.2">
      <c r="O1721" s="68">
        <v>2.0246546556714802</v>
      </c>
    </row>
    <row r="1722" spans="15:15" x14ac:dyDescent="0.2">
      <c r="O1722" s="68">
        <v>2.0246546556714802</v>
      </c>
    </row>
    <row r="1723" spans="15:15" x14ac:dyDescent="0.2">
      <c r="O1723" s="68">
        <v>2.0246546556714802</v>
      </c>
    </row>
    <row r="1724" spans="15:15" x14ac:dyDescent="0.2">
      <c r="O1724" s="68">
        <v>2.0246546556714802</v>
      </c>
    </row>
    <row r="1725" spans="15:15" x14ac:dyDescent="0.2">
      <c r="O1725" s="68">
        <v>2.0246546556714802</v>
      </c>
    </row>
    <row r="1726" spans="15:15" x14ac:dyDescent="0.2">
      <c r="O1726" s="68">
        <v>2.0246546556714802</v>
      </c>
    </row>
    <row r="1727" spans="15:15" x14ac:dyDescent="0.2">
      <c r="O1727" s="68">
        <v>2.0246546556714802</v>
      </c>
    </row>
    <row r="1728" spans="15:15" x14ac:dyDescent="0.2">
      <c r="O1728" s="68">
        <v>2.0246546556714802</v>
      </c>
    </row>
    <row r="1729" spans="15:15" x14ac:dyDescent="0.2">
      <c r="O1729" s="68">
        <v>2.0246546556714802</v>
      </c>
    </row>
    <row r="1730" spans="15:15" x14ac:dyDescent="0.2">
      <c r="O1730" s="68">
        <v>2.0246546556714802</v>
      </c>
    </row>
    <row r="1731" spans="15:15" x14ac:dyDescent="0.2">
      <c r="O1731" s="68">
        <v>2.0246546556714802</v>
      </c>
    </row>
    <row r="1732" spans="15:15" x14ac:dyDescent="0.2">
      <c r="O1732" s="68">
        <v>2.0246546556714802</v>
      </c>
    </row>
    <row r="1733" spans="15:15" x14ac:dyDescent="0.2">
      <c r="O1733" s="68">
        <v>2.0246546556714802</v>
      </c>
    </row>
    <row r="1734" spans="15:15" x14ac:dyDescent="0.2">
      <c r="O1734" s="68">
        <v>2.0246546556714802</v>
      </c>
    </row>
    <row r="1735" spans="15:15" x14ac:dyDescent="0.2">
      <c r="O1735" s="68">
        <v>2.0246546556714802</v>
      </c>
    </row>
    <row r="1736" spans="15:15" x14ac:dyDescent="0.2">
      <c r="O1736" s="68">
        <v>2.0246546556714802</v>
      </c>
    </row>
    <row r="1737" spans="15:15" x14ac:dyDescent="0.2">
      <c r="O1737" s="68">
        <v>2.0246546556714802</v>
      </c>
    </row>
    <row r="1738" spans="15:15" x14ac:dyDescent="0.2">
      <c r="O1738" s="68">
        <v>2.0246546556714802</v>
      </c>
    </row>
    <row r="1739" spans="15:15" x14ac:dyDescent="0.2">
      <c r="O1739" s="68">
        <v>2.0246546556714802</v>
      </c>
    </row>
    <row r="1740" spans="15:15" x14ac:dyDescent="0.2">
      <c r="O1740" s="68">
        <v>2.0246546556714802</v>
      </c>
    </row>
    <row r="1741" spans="15:15" x14ac:dyDescent="0.2">
      <c r="O1741" s="68">
        <v>2.0246546556714802</v>
      </c>
    </row>
    <row r="1742" spans="15:15" x14ac:dyDescent="0.2">
      <c r="O1742" s="68">
        <v>2.0246546556714802</v>
      </c>
    </row>
    <row r="1743" spans="15:15" x14ac:dyDescent="0.2">
      <c r="O1743" s="68">
        <v>2.0246546556714802</v>
      </c>
    </row>
    <row r="1744" spans="15:15" x14ac:dyDescent="0.2">
      <c r="O1744" s="68">
        <v>2.0246546556714802</v>
      </c>
    </row>
    <row r="1745" spans="15:15" x14ac:dyDescent="0.2">
      <c r="O1745" s="68">
        <v>2.0246546556714802</v>
      </c>
    </row>
    <row r="1746" spans="15:15" x14ac:dyDescent="0.2">
      <c r="O1746" s="68">
        <v>2.0246546556714802</v>
      </c>
    </row>
    <row r="1747" spans="15:15" x14ac:dyDescent="0.2">
      <c r="O1747" s="68">
        <v>2.0246546556714802</v>
      </c>
    </row>
    <row r="1748" spans="15:15" x14ac:dyDescent="0.2">
      <c r="O1748" s="68">
        <v>2.0246546556714802</v>
      </c>
    </row>
    <row r="1749" spans="15:15" x14ac:dyDescent="0.2">
      <c r="O1749" s="68">
        <v>2.0246546556714802</v>
      </c>
    </row>
    <row r="1750" spans="15:15" x14ac:dyDescent="0.2">
      <c r="O1750" s="68">
        <v>2.0246546556714802</v>
      </c>
    </row>
    <row r="1751" spans="15:15" x14ac:dyDescent="0.2">
      <c r="O1751" s="68">
        <v>2.0246546556714802</v>
      </c>
    </row>
    <row r="1752" spans="15:15" x14ac:dyDescent="0.2">
      <c r="O1752" s="68">
        <v>2.0246546556714802</v>
      </c>
    </row>
    <row r="1753" spans="15:15" x14ac:dyDescent="0.2">
      <c r="O1753" s="68">
        <v>2.0246546556714802</v>
      </c>
    </row>
    <row r="1754" spans="15:15" x14ac:dyDescent="0.2">
      <c r="O1754" s="68">
        <v>2.0246546556714802</v>
      </c>
    </row>
    <row r="1755" spans="15:15" x14ac:dyDescent="0.2">
      <c r="O1755" s="68">
        <v>2.0246546556714802</v>
      </c>
    </row>
    <row r="1756" spans="15:15" x14ac:dyDescent="0.2">
      <c r="O1756" s="68">
        <v>2.0246546556714802</v>
      </c>
    </row>
    <row r="1757" spans="15:15" x14ac:dyDescent="0.2">
      <c r="O1757" s="68">
        <v>2.0246546556714802</v>
      </c>
    </row>
    <row r="1758" spans="15:15" x14ac:dyDescent="0.2">
      <c r="O1758" s="68">
        <v>2.0246546556714802</v>
      </c>
    </row>
    <row r="1759" spans="15:15" x14ac:dyDescent="0.2">
      <c r="O1759" s="68">
        <v>2.0246546556714802</v>
      </c>
    </row>
    <row r="1760" spans="15:15" x14ac:dyDescent="0.2">
      <c r="O1760" s="68">
        <v>2.0246546556714802</v>
      </c>
    </row>
    <row r="1761" spans="15:15" x14ac:dyDescent="0.2">
      <c r="O1761" s="68">
        <v>2.0246546556714802</v>
      </c>
    </row>
    <row r="1762" spans="15:15" x14ac:dyDescent="0.2">
      <c r="O1762" s="68">
        <v>2.0246546556714802</v>
      </c>
    </row>
    <row r="1763" spans="15:15" x14ac:dyDescent="0.2">
      <c r="O1763" s="68">
        <v>2.0246546556714802</v>
      </c>
    </row>
    <row r="1764" spans="15:15" x14ac:dyDescent="0.2">
      <c r="O1764" s="68">
        <v>2.0246546556714802</v>
      </c>
    </row>
    <row r="1765" spans="15:15" x14ac:dyDescent="0.2">
      <c r="O1765" s="68">
        <v>2.0246546556714802</v>
      </c>
    </row>
    <row r="1766" spans="15:15" x14ac:dyDescent="0.2">
      <c r="O1766" s="68">
        <v>2.0246546556714802</v>
      </c>
    </row>
    <row r="1767" spans="15:15" x14ac:dyDescent="0.2">
      <c r="O1767" s="68">
        <v>2.0246546556714802</v>
      </c>
    </row>
    <row r="1768" spans="15:15" x14ac:dyDescent="0.2">
      <c r="O1768" s="68">
        <v>2.0246546556714802</v>
      </c>
    </row>
    <row r="1769" spans="15:15" x14ac:dyDescent="0.2">
      <c r="O1769" s="68">
        <v>2.0246546556714802</v>
      </c>
    </row>
    <row r="1770" spans="15:15" x14ac:dyDescent="0.2">
      <c r="O1770" s="68">
        <v>2.0246546556714802</v>
      </c>
    </row>
    <row r="1771" spans="15:15" x14ac:dyDescent="0.2">
      <c r="O1771" s="68">
        <v>2.0246546556714802</v>
      </c>
    </row>
    <row r="1772" spans="15:15" x14ac:dyDescent="0.2">
      <c r="O1772" s="68">
        <v>2.0246546556714802</v>
      </c>
    </row>
    <row r="1773" spans="15:15" x14ac:dyDescent="0.2">
      <c r="O1773" s="68">
        <v>2.0246546556714802</v>
      </c>
    </row>
    <row r="1774" spans="15:15" x14ac:dyDescent="0.2">
      <c r="O1774" s="68">
        <v>2.0246546556714802</v>
      </c>
    </row>
    <row r="1775" spans="15:15" x14ac:dyDescent="0.2">
      <c r="O1775" s="68">
        <v>2.0246546556714802</v>
      </c>
    </row>
    <row r="1776" spans="15:15" x14ac:dyDescent="0.2">
      <c r="O1776" s="68">
        <v>2.0246546556714802</v>
      </c>
    </row>
    <row r="1777" spans="15:15" x14ac:dyDescent="0.2">
      <c r="O1777" s="68">
        <v>2.0246546556714802</v>
      </c>
    </row>
    <row r="1778" spans="15:15" x14ac:dyDescent="0.2">
      <c r="O1778" s="68">
        <v>2.0246546556714802</v>
      </c>
    </row>
    <row r="1779" spans="15:15" x14ac:dyDescent="0.2">
      <c r="O1779" s="68">
        <v>2.0246546556714802</v>
      </c>
    </row>
    <row r="1780" spans="15:15" x14ac:dyDescent="0.2">
      <c r="O1780" s="68">
        <v>2.0246546556714802</v>
      </c>
    </row>
    <row r="1781" spans="15:15" x14ac:dyDescent="0.2">
      <c r="O1781" s="68">
        <v>2.0246546556714802</v>
      </c>
    </row>
    <row r="1782" spans="15:15" x14ac:dyDescent="0.2">
      <c r="O1782" s="68">
        <v>2.0246546556714802</v>
      </c>
    </row>
    <row r="1783" spans="15:15" x14ac:dyDescent="0.2">
      <c r="O1783" s="68">
        <v>2.0246546556714802</v>
      </c>
    </row>
    <row r="1784" spans="15:15" x14ac:dyDescent="0.2">
      <c r="O1784" s="68">
        <v>2.0246546556714802</v>
      </c>
    </row>
    <row r="1785" spans="15:15" x14ac:dyDescent="0.2">
      <c r="O1785" s="68">
        <v>2.0246546556714802</v>
      </c>
    </row>
    <row r="1786" spans="15:15" x14ac:dyDescent="0.2">
      <c r="O1786" s="68">
        <v>2.0246546556714802</v>
      </c>
    </row>
    <row r="1787" spans="15:15" x14ac:dyDescent="0.2">
      <c r="O1787" s="68">
        <v>2.0246546556714802</v>
      </c>
    </row>
    <row r="1788" spans="15:15" x14ac:dyDescent="0.2">
      <c r="O1788" s="68">
        <v>2.0246546556714802</v>
      </c>
    </row>
    <row r="1789" spans="15:15" x14ac:dyDescent="0.2">
      <c r="O1789" s="68">
        <v>2.0246546556714802</v>
      </c>
    </row>
    <row r="1790" spans="15:15" x14ac:dyDescent="0.2">
      <c r="O1790" s="68">
        <v>2.0246546556714802</v>
      </c>
    </row>
    <row r="1791" spans="15:15" x14ac:dyDescent="0.2">
      <c r="O1791" s="68">
        <v>2.0246546556714802</v>
      </c>
    </row>
    <row r="1792" spans="15:15" x14ac:dyDescent="0.2">
      <c r="O1792" s="68">
        <v>2.0246546556714802</v>
      </c>
    </row>
    <row r="1793" spans="15:15" x14ac:dyDescent="0.2">
      <c r="O1793" s="68">
        <v>2.0246546556714802</v>
      </c>
    </row>
    <row r="1794" spans="15:15" x14ac:dyDescent="0.2">
      <c r="O1794" s="68">
        <v>2.0246546556714802</v>
      </c>
    </row>
    <row r="1795" spans="15:15" x14ac:dyDescent="0.2">
      <c r="O1795" s="68">
        <v>2.0246546556714802</v>
      </c>
    </row>
    <row r="1796" spans="15:15" x14ac:dyDescent="0.2">
      <c r="O1796" s="68">
        <v>2.0246546556714802</v>
      </c>
    </row>
    <row r="1797" spans="15:15" x14ac:dyDescent="0.2">
      <c r="O1797" s="68">
        <v>2.0246546556714802</v>
      </c>
    </row>
    <row r="1798" spans="15:15" x14ac:dyDescent="0.2">
      <c r="O1798" s="68">
        <v>2.0246546556714802</v>
      </c>
    </row>
    <row r="1799" spans="15:15" x14ac:dyDescent="0.2">
      <c r="O1799" s="68">
        <v>2.0246546556714802</v>
      </c>
    </row>
    <row r="1800" spans="15:15" x14ac:dyDescent="0.2">
      <c r="O1800" s="68">
        <v>2.0246546556714802</v>
      </c>
    </row>
    <row r="1801" spans="15:15" x14ac:dyDescent="0.2">
      <c r="O1801" s="68">
        <v>2.0246546556714802</v>
      </c>
    </row>
    <row r="1802" spans="15:15" x14ac:dyDescent="0.2">
      <c r="O1802" s="68">
        <v>2.0246546556714802</v>
      </c>
    </row>
    <row r="1803" spans="15:15" x14ac:dyDescent="0.2">
      <c r="O1803" s="68">
        <v>2.0246546556714802</v>
      </c>
    </row>
    <row r="1804" spans="15:15" x14ac:dyDescent="0.2">
      <c r="O1804" s="68">
        <v>2.0246546556714802</v>
      </c>
    </row>
    <row r="1805" spans="15:15" x14ac:dyDescent="0.2">
      <c r="O1805" s="68">
        <v>2.0246546556714802</v>
      </c>
    </row>
    <row r="1806" spans="15:15" x14ac:dyDescent="0.2">
      <c r="O1806" s="68">
        <v>2.0246546556714802</v>
      </c>
    </row>
    <row r="1807" spans="15:15" x14ac:dyDescent="0.2">
      <c r="O1807" s="68">
        <v>2.0246546556714802</v>
      </c>
    </row>
    <row r="1808" spans="15:15" x14ac:dyDescent="0.2">
      <c r="O1808" s="68">
        <v>2.0246546556714802</v>
      </c>
    </row>
    <row r="1809" spans="15:15" x14ac:dyDescent="0.2">
      <c r="O1809" s="68">
        <v>2.0246546556714802</v>
      </c>
    </row>
    <row r="1810" spans="15:15" x14ac:dyDescent="0.2">
      <c r="O1810" s="68">
        <v>2.0246546556714802</v>
      </c>
    </row>
    <row r="1811" spans="15:15" x14ac:dyDescent="0.2">
      <c r="O1811" s="68">
        <v>2.0246546556714802</v>
      </c>
    </row>
    <row r="1812" spans="15:15" x14ac:dyDescent="0.2">
      <c r="O1812" s="68">
        <v>2.0246546556714802</v>
      </c>
    </row>
    <row r="1813" spans="15:15" x14ac:dyDescent="0.2">
      <c r="O1813" s="68">
        <v>2.0246546556714802</v>
      </c>
    </row>
    <row r="1814" spans="15:15" x14ac:dyDescent="0.2">
      <c r="O1814" s="68">
        <v>2.0246546556714802</v>
      </c>
    </row>
    <row r="1815" spans="15:15" x14ac:dyDescent="0.2">
      <c r="O1815" s="68">
        <v>2.0246546556714802</v>
      </c>
    </row>
    <row r="1816" spans="15:15" x14ac:dyDescent="0.2">
      <c r="O1816" s="68">
        <v>2.0246546556714802</v>
      </c>
    </row>
    <row r="1817" spans="15:15" x14ac:dyDescent="0.2">
      <c r="O1817" s="68">
        <v>2.0246546556714802</v>
      </c>
    </row>
    <row r="1818" spans="15:15" x14ac:dyDescent="0.2">
      <c r="O1818" s="68">
        <v>2.0246546556714802</v>
      </c>
    </row>
    <row r="1819" spans="15:15" x14ac:dyDescent="0.2">
      <c r="O1819" s="68">
        <v>2.0246546556714802</v>
      </c>
    </row>
    <row r="1820" spans="15:15" x14ac:dyDescent="0.2">
      <c r="O1820" s="68">
        <v>2.0246546556714802</v>
      </c>
    </row>
    <row r="1821" spans="15:15" x14ac:dyDescent="0.2">
      <c r="O1821" s="68">
        <v>2.0246546556714802</v>
      </c>
    </row>
    <row r="1822" spans="15:15" x14ac:dyDescent="0.2">
      <c r="O1822" s="68">
        <v>2.0246546556714802</v>
      </c>
    </row>
    <row r="1823" spans="15:15" x14ac:dyDescent="0.2">
      <c r="O1823" s="68">
        <v>2.0246546556714802</v>
      </c>
    </row>
    <row r="1824" spans="15:15" x14ac:dyDescent="0.2">
      <c r="O1824" s="68">
        <v>2.0246546556714802</v>
      </c>
    </row>
    <row r="1825" spans="15:15" x14ac:dyDescent="0.2">
      <c r="O1825" s="68">
        <v>2.0246546556714802</v>
      </c>
    </row>
    <row r="1826" spans="15:15" x14ac:dyDescent="0.2">
      <c r="O1826" s="68">
        <v>2.0246546556714802</v>
      </c>
    </row>
    <row r="1827" spans="15:15" x14ac:dyDescent="0.2">
      <c r="O1827" s="68">
        <v>2.0246546556714802</v>
      </c>
    </row>
    <row r="1828" spans="15:15" x14ac:dyDescent="0.2">
      <c r="O1828" s="68">
        <v>2.0246546556714802</v>
      </c>
    </row>
    <row r="1829" spans="15:15" x14ac:dyDescent="0.2">
      <c r="O1829" s="68">
        <v>2.0246546556714802</v>
      </c>
    </row>
    <row r="1830" spans="15:15" x14ac:dyDescent="0.2">
      <c r="O1830" s="68">
        <v>2.0246546556714802</v>
      </c>
    </row>
    <row r="1831" spans="15:15" x14ac:dyDescent="0.2">
      <c r="O1831" s="68">
        <v>2.0246546556714802</v>
      </c>
    </row>
    <row r="1832" spans="15:15" x14ac:dyDescent="0.2">
      <c r="O1832" s="68">
        <v>2.0246546556714802</v>
      </c>
    </row>
    <row r="1833" spans="15:15" x14ac:dyDescent="0.2">
      <c r="O1833" s="68">
        <v>2.0246546556714802</v>
      </c>
    </row>
    <row r="1834" spans="15:15" x14ac:dyDescent="0.2">
      <c r="O1834" s="68">
        <v>2.0246546556714802</v>
      </c>
    </row>
    <row r="1835" spans="15:15" x14ac:dyDescent="0.2">
      <c r="O1835" s="68">
        <v>2.0246546556714802</v>
      </c>
    </row>
    <row r="1836" spans="15:15" x14ac:dyDescent="0.2">
      <c r="O1836" s="68">
        <v>2.0246546556714802</v>
      </c>
    </row>
    <row r="1837" spans="15:15" x14ac:dyDescent="0.2">
      <c r="O1837" s="68">
        <v>2.0246546556714802</v>
      </c>
    </row>
    <row r="1838" spans="15:15" x14ac:dyDescent="0.2">
      <c r="O1838" s="68">
        <v>2.0246546556714802</v>
      </c>
    </row>
    <row r="1839" spans="15:15" x14ac:dyDescent="0.2">
      <c r="O1839" s="68">
        <v>2.0246546556714802</v>
      </c>
    </row>
    <row r="1840" spans="15:15" x14ac:dyDescent="0.2">
      <c r="O1840" s="68">
        <v>2.0246546556714802</v>
      </c>
    </row>
    <row r="1841" spans="15:15" x14ac:dyDescent="0.2">
      <c r="O1841" s="68">
        <v>2.0246546556714802</v>
      </c>
    </row>
    <row r="1842" spans="15:15" x14ac:dyDescent="0.2">
      <c r="O1842" s="68">
        <v>2.0246546556714802</v>
      </c>
    </row>
    <row r="1843" spans="15:15" x14ac:dyDescent="0.2">
      <c r="O1843" s="68">
        <v>2.0246546556714802</v>
      </c>
    </row>
    <row r="1844" spans="15:15" x14ac:dyDescent="0.2">
      <c r="O1844" s="68">
        <v>2.0246546556714802</v>
      </c>
    </row>
    <row r="1845" spans="15:15" x14ac:dyDescent="0.2">
      <c r="O1845" s="68">
        <v>2.0246546556714802</v>
      </c>
    </row>
    <row r="1846" spans="15:15" x14ac:dyDescent="0.2">
      <c r="O1846" s="68">
        <v>2.0246546556714802</v>
      </c>
    </row>
    <row r="1847" spans="15:15" x14ac:dyDescent="0.2">
      <c r="O1847" s="68">
        <v>2.0246546556714802</v>
      </c>
    </row>
    <row r="1848" spans="15:15" x14ac:dyDescent="0.2">
      <c r="O1848" s="68">
        <v>2.0246546556714802</v>
      </c>
    </row>
    <row r="1849" spans="15:15" x14ac:dyDescent="0.2">
      <c r="O1849" s="68">
        <v>2.0246546556714802</v>
      </c>
    </row>
    <row r="1850" spans="15:15" x14ac:dyDescent="0.2">
      <c r="O1850" s="68">
        <v>2.0246546556714802</v>
      </c>
    </row>
    <row r="1851" spans="15:15" x14ac:dyDescent="0.2">
      <c r="O1851" s="68">
        <v>2.0246546556714802</v>
      </c>
    </row>
    <row r="1852" spans="15:15" x14ac:dyDescent="0.2">
      <c r="O1852" s="68">
        <v>2.0246546556714802</v>
      </c>
    </row>
    <row r="1853" spans="15:15" x14ac:dyDescent="0.2">
      <c r="O1853" s="68">
        <v>2.0246546556714802</v>
      </c>
    </row>
    <row r="1854" spans="15:15" x14ac:dyDescent="0.2">
      <c r="O1854" s="68">
        <v>2.0246546556714802</v>
      </c>
    </row>
    <row r="1855" spans="15:15" x14ac:dyDescent="0.2">
      <c r="O1855" s="68">
        <v>2.0246546556714802</v>
      </c>
    </row>
    <row r="1856" spans="15:15" x14ac:dyDescent="0.2">
      <c r="O1856" s="68">
        <v>2.0246546556714802</v>
      </c>
    </row>
    <row r="1857" spans="15:15" x14ac:dyDescent="0.2">
      <c r="O1857" s="68">
        <v>2.0246546556714802</v>
      </c>
    </row>
    <row r="1858" spans="15:15" x14ac:dyDescent="0.2">
      <c r="O1858" s="68">
        <v>2.0246546556714802</v>
      </c>
    </row>
    <row r="1859" spans="15:15" x14ac:dyDescent="0.2">
      <c r="O1859" s="68">
        <v>2.0246546556714802</v>
      </c>
    </row>
    <row r="1860" spans="15:15" x14ac:dyDescent="0.2">
      <c r="O1860" s="68">
        <v>2.0246546556714802</v>
      </c>
    </row>
    <row r="1861" spans="15:15" x14ac:dyDescent="0.2">
      <c r="O1861" s="68">
        <v>2.0246546556714802</v>
      </c>
    </row>
    <row r="1862" spans="15:15" x14ac:dyDescent="0.2">
      <c r="O1862" s="68">
        <v>2.0246546556714802</v>
      </c>
    </row>
    <row r="1863" spans="15:15" x14ac:dyDescent="0.2">
      <c r="O1863" s="68">
        <v>2.0246546556714802</v>
      </c>
    </row>
    <row r="1864" spans="15:15" x14ac:dyDescent="0.2">
      <c r="O1864" s="68">
        <v>2.0246546556714802</v>
      </c>
    </row>
    <row r="1865" spans="15:15" x14ac:dyDescent="0.2">
      <c r="O1865" s="68">
        <v>2.0246546556714802</v>
      </c>
    </row>
    <row r="1866" spans="15:15" x14ac:dyDescent="0.2">
      <c r="O1866" s="68">
        <v>2.0246546556714802</v>
      </c>
    </row>
    <row r="1867" spans="15:15" x14ac:dyDescent="0.2">
      <c r="O1867" s="68">
        <v>2.0246546556714802</v>
      </c>
    </row>
    <row r="1868" spans="15:15" x14ac:dyDescent="0.2">
      <c r="O1868" s="68">
        <v>2.0246546556714802</v>
      </c>
    </row>
    <row r="1869" spans="15:15" x14ac:dyDescent="0.2">
      <c r="O1869" s="68">
        <v>2.0246546556714802</v>
      </c>
    </row>
    <row r="1870" spans="15:15" x14ac:dyDescent="0.2">
      <c r="O1870" s="68">
        <v>2.0246546556714802</v>
      </c>
    </row>
    <row r="1871" spans="15:15" x14ac:dyDescent="0.2">
      <c r="O1871" s="68">
        <v>2.0246546556714802</v>
      </c>
    </row>
    <row r="1872" spans="15:15" x14ac:dyDescent="0.2">
      <c r="O1872" s="68">
        <v>2.0246546556714802</v>
      </c>
    </row>
    <row r="1873" spans="15:15" x14ac:dyDescent="0.2">
      <c r="O1873" s="68">
        <v>2.0246546556714802</v>
      </c>
    </row>
    <row r="1874" spans="15:15" x14ac:dyDescent="0.2">
      <c r="O1874" s="68">
        <v>2.0246546556714802</v>
      </c>
    </row>
    <row r="1875" spans="15:15" x14ac:dyDescent="0.2">
      <c r="O1875" s="68">
        <v>2.0246546556714802</v>
      </c>
    </row>
    <row r="1876" spans="15:15" x14ac:dyDescent="0.2">
      <c r="O1876" s="68">
        <v>2.0246546556714802</v>
      </c>
    </row>
    <row r="1877" spans="15:15" x14ac:dyDescent="0.2">
      <c r="O1877" s="68">
        <v>2.0246546556714802</v>
      </c>
    </row>
    <row r="1878" spans="15:15" x14ac:dyDescent="0.2">
      <c r="O1878" s="68">
        <v>2.0246546556714802</v>
      </c>
    </row>
    <row r="1879" spans="15:15" x14ac:dyDescent="0.2">
      <c r="O1879" s="68">
        <v>2.0246546556714802</v>
      </c>
    </row>
    <row r="1880" spans="15:15" x14ac:dyDescent="0.2">
      <c r="O1880" s="68">
        <v>2.0246546556714802</v>
      </c>
    </row>
    <row r="1881" spans="15:15" x14ac:dyDescent="0.2">
      <c r="O1881" s="68">
        <v>2.0246546556714802</v>
      </c>
    </row>
    <row r="1882" spans="15:15" x14ac:dyDescent="0.2">
      <c r="O1882" s="68">
        <v>2.0246546556714802</v>
      </c>
    </row>
    <row r="1883" spans="15:15" x14ac:dyDescent="0.2">
      <c r="O1883" s="68">
        <v>2.0246546556714802</v>
      </c>
    </row>
    <row r="1884" spans="15:15" x14ac:dyDescent="0.2">
      <c r="O1884" s="68">
        <v>2.0246546556714802</v>
      </c>
    </row>
    <row r="1885" spans="15:15" x14ac:dyDescent="0.2">
      <c r="O1885" s="68">
        <v>2.0246546556714802</v>
      </c>
    </row>
    <row r="1886" spans="15:15" x14ac:dyDescent="0.2">
      <c r="O1886" s="68">
        <v>2.0246546556714802</v>
      </c>
    </row>
    <row r="1887" spans="15:15" x14ac:dyDescent="0.2">
      <c r="O1887" s="68">
        <v>2.0246546556714802</v>
      </c>
    </row>
    <row r="1888" spans="15:15" x14ac:dyDescent="0.2">
      <c r="O1888" s="68">
        <v>2.0246546556714802</v>
      </c>
    </row>
    <row r="1889" spans="15:15" x14ac:dyDescent="0.2">
      <c r="O1889" s="68">
        <v>2.0246546556714802</v>
      </c>
    </row>
    <row r="1890" spans="15:15" x14ac:dyDescent="0.2">
      <c r="O1890" s="68">
        <v>2.0246546556714802</v>
      </c>
    </row>
    <row r="1891" spans="15:15" x14ac:dyDescent="0.2">
      <c r="O1891" s="68">
        <v>2.0246546556714802</v>
      </c>
    </row>
    <row r="1892" spans="15:15" x14ac:dyDescent="0.2">
      <c r="O1892" s="68">
        <v>2.0246546556714802</v>
      </c>
    </row>
    <row r="1893" spans="15:15" x14ac:dyDescent="0.2">
      <c r="O1893" s="68">
        <v>2.0246546556714802</v>
      </c>
    </row>
    <row r="1894" spans="15:15" x14ac:dyDescent="0.2">
      <c r="O1894" s="68">
        <v>2.0246546556714802</v>
      </c>
    </row>
    <row r="1895" spans="15:15" x14ac:dyDescent="0.2">
      <c r="O1895" s="68">
        <v>2.0246546556714802</v>
      </c>
    </row>
    <row r="1896" spans="15:15" x14ac:dyDescent="0.2">
      <c r="O1896" s="68">
        <v>2.0246546556714802</v>
      </c>
    </row>
    <row r="1897" spans="15:15" x14ac:dyDescent="0.2">
      <c r="O1897" s="68">
        <v>2.0246546556714802</v>
      </c>
    </row>
    <row r="1898" spans="15:15" x14ac:dyDescent="0.2">
      <c r="O1898" s="68">
        <v>2.0246546556714802</v>
      </c>
    </row>
    <row r="1899" spans="15:15" x14ac:dyDescent="0.2">
      <c r="O1899" s="68">
        <v>2.0246546556714802</v>
      </c>
    </row>
    <row r="1900" spans="15:15" x14ac:dyDescent="0.2">
      <c r="O1900" s="68">
        <v>2.0246546556714802</v>
      </c>
    </row>
    <row r="1901" spans="15:15" x14ac:dyDescent="0.2">
      <c r="O1901" s="68">
        <v>2.0246546556714802</v>
      </c>
    </row>
    <row r="1902" spans="15:15" x14ac:dyDescent="0.2">
      <c r="O1902" s="68">
        <v>2.0246546556714802</v>
      </c>
    </row>
    <row r="1903" spans="15:15" x14ac:dyDescent="0.2">
      <c r="O1903" s="68">
        <v>2.0246546556714802</v>
      </c>
    </row>
    <row r="1904" spans="15:15" x14ac:dyDescent="0.2">
      <c r="O1904" s="68">
        <v>2.0246546556714802</v>
      </c>
    </row>
    <row r="1905" spans="15:15" x14ac:dyDescent="0.2">
      <c r="O1905" s="68">
        <v>2.0246546556714802</v>
      </c>
    </row>
    <row r="1906" spans="15:15" x14ac:dyDescent="0.2">
      <c r="O1906" s="68">
        <v>2.0246546556714802</v>
      </c>
    </row>
    <row r="1907" spans="15:15" x14ac:dyDescent="0.2">
      <c r="O1907" s="68">
        <v>2.0246546556714802</v>
      </c>
    </row>
    <row r="1908" spans="15:15" x14ac:dyDescent="0.2">
      <c r="O1908" s="68">
        <v>2.0246546556714802</v>
      </c>
    </row>
    <row r="1909" spans="15:15" x14ac:dyDescent="0.2">
      <c r="O1909" s="68">
        <v>2.0246546556714802</v>
      </c>
    </row>
    <row r="1910" spans="15:15" x14ac:dyDescent="0.2">
      <c r="O1910" s="68">
        <v>2.0246546556714802</v>
      </c>
    </row>
    <row r="1911" spans="15:15" x14ac:dyDescent="0.2">
      <c r="O1911" s="68">
        <v>2.0246546556714802</v>
      </c>
    </row>
    <row r="1912" spans="15:15" x14ac:dyDescent="0.2">
      <c r="O1912" s="68">
        <v>2.0246546556714802</v>
      </c>
    </row>
    <row r="1913" spans="15:15" x14ac:dyDescent="0.2">
      <c r="O1913" s="68">
        <v>2.0246546556714802</v>
      </c>
    </row>
    <row r="1914" spans="15:15" x14ac:dyDescent="0.2">
      <c r="O1914" s="68">
        <v>2.0246546556714802</v>
      </c>
    </row>
    <row r="1915" spans="15:15" x14ac:dyDescent="0.2">
      <c r="O1915" s="68">
        <v>2.0246546556714802</v>
      </c>
    </row>
    <row r="1916" spans="15:15" x14ac:dyDescent="0.2">
      <c r="O1916" s="68">
        <v>2.0246546556714802</v>
      </c>
    </row>
    <row r="1917" spans="15:15" x14ac:dyDescent="0.2">
      <c r="O1917" s="68">
        <v>2.0246546556714802</v>
      </c>
    </row>
    <row r="1918" spans="15:15" x14ac:dyDescent="0.2">
      <c r="O1918" s="68">
        <v>2.0246546556714802</v>
      </c>
    </row>
    <row r="1919" spans="15:15" x14ac:dyDescent="0.2">
      <c r="O1919" s="68">
        <v>2.0246546556714802</v>
      </c>
    </row>
    <row r="1920" spans="15:15" x14ac:dyDescent="0.2">
      <c r="O1920" s="68">
        <v>2.0246546556714802</v>
      </c>
    </row>
    <row r="1921" spans="15:15" x14ac:dyDescent="0.2">
      <c r="O1921" s="68">
        <v>2.0246546556714802</v>
      </c>
    </row>
    <row r="1922" spans="15:15" x14ac:dyDescent="0.2">
      <c r="O1922" s="68">
        <v>2.0246546556714802</v>
      </c>
    </row>
    <row r="1923" spans="15:15" x14ac:dyDescent="0.2">
      <c r="O1923" s="68">
        <v>2.0246546556714802</v>
      </c>
    </row>
    <row r="1924" spans="15:15" x14ac:dyDescent="0.2">
      <c r="O1924" s="68">
        <v>2.0246546556714802</v>
      </c>
    </row>
    <row r="1925" spans="15:15" x14ac:dyDescent="0.2">
      <c r="O1925" s="68">
        <v>2.0246546556714802</v>
      </c>
    </row>
    <row r="1926" spans="15:15" x14ac:dyDescent="0.2">
      <c r="O1926" s="68">
        <v>2.0246546556714802</v>
      </c>
    </row>
    <row r="1927" spans="15:15" x14ac:dyDescent="0.2">
      <c r="O1927" s="68">
        <v>2.0246546556714802</v>
      </c>
    </row>
    <row r="1928" spans="15:15" x14ac:dyDescent="0.2">
      <c r="O1928" s="68">
        <v>2.0246546556714802</v>
      </c>
    </row>
    <row r="1929" spans="15:15" x14ac:dyDescent="0.2">
      <c r="O1929" s="68">
        <v>2.0246546556714802</v>
      </c>
    </row>
    <row r="1930" spans="15:15" x14ac:dyDescent="0.2">
      <c r="O1930" s="68">
        <v>2.0246546556714802</v>
      </c>
    </row>
    <row r="1931" spans="15:15" x14ac:dyDescent="0.2">
      <c r="O1931" s="68">
        <v>2.0246546556714802</v>
      </c>
    </row>
    <row r="1932" spans="15:15" x14ac:dyDescent="0.2">
      <c r="O1932" s="68">
        <v>2.0246546556714802</v>
      </c>
    </row>
    <row r="1933" spans="15:15" x14ac:dyDescent="0.2">
      <c r="O1933" s="68">
        <v>2.0246546556714802</v>
      </c>
    </row>
    <row r="1934" spans="15:15" x14ac:dyDescent="0.2">
      <c r="O1934" s="68">
        <v>2.0246546556714802</v>
      </c>
    </row>
    <row r="1935" spans="15:15" x14ac:dyDescent="0.2">
      <c r="O1935" s="68">
        <v>2.0246546556714802</v>
      </c>
    </row>
    <row r="1936" spans="15:15" x14ac:dyDescent="0.2">
      <c r="O1936" s="68">
        <v>2.0246546556714802</v>
      </c>
    </row>
    <row r="1937" spans="15:15" x14ac:dyDescent="0.2">
      <c r="O1937" s="68">
        <v>2.0246546556714802</v>
      </c>
    </row>
    <row r="1938" spans="15:15" x14ac:dyDescent="0.2">
      <c r="O1938" s="68">
        <v>2.0246546556714802</v>
      </c>
    </row>
    <row r="1939" spans="15:15" x14ac:dyDescent="0.2">
      <c r="O1939" s="68">
        <v>2.0246546556714802</v>
      </c>
    </row>
    <row r="1940" spans="15:15" x14ac:dyDescent="0.2">
      <c r="O1940" s="68">
        <v>2.0246546556714802</v>
      </c>
    </row>
    <row r="1941" spans="15:15" x14ac:dyDescent="0.2">
      <c r="O1941" s="68">
        <v>2.0246546556714802</v>
      </c>
    </row>
    <row r="1942" spans="15:15" x14ac:dyDescent="0.2">
      <c r="O1942" s="68">
        <v>2.0246546556714802</v>
      </c>
    </row>
    <row r="1943" spans="15:15" x14ac:dyDescent="0.2">
      <c r="O1943" s="68">
        <v>2.0246546556714802</v>
      </c>
    </row>
    <row r="1944" spans="15:15" x14ac:dyDescent="0.2">
      <c r="O1944" s="68">
        <v>2.0246546556714802</v>
      </c>
    </row>
    <row r="1945" spans="15:15" x14ac:dyDescent="0.2">
      <c r="O1945" s="68">
        <v>2.0246546556714802</v>
      </c>
    </row>
    <row r="1946" spans="15:15" x14ac:dyDescent="0.2">
      <c r="O1946" s="68">
        <v>2.0246546556714802</v>
      </c>
    </row>
    <row r="1947" spans="15:15" x14ac:dyDescent="0.2">
      <c r="O1947" s="68">
        <v>2.0246546556714802</v>
      </c>
    </row>
    <row r="1948" spans="15:15" x14ac:dyDescent="0.2">
      <c r="O1948" s="68">
        <v>2.0246546556714802</v>
      </c>
    </row>
    <row r="1949" spans="15:15" x14ac:dyDescent="0.2">
      <c r="O1949" s="68">
        <v>2.0246546556714802</v>
      </c>
    </row>
    <row r="1950" spans="15:15" x14ac:dyDescent="0.2">
      <c r="O1950" s="68">
        <v>2.0246546556714802</v>
      </c>
    </row>
    <row r="1951" spans="15:15" x14ac:dyDescent="0.2">
      <c r="O1951" s="68">
        <v>2.0246546556714802</v>
      </c>
    </row>
    <row r="1952" spans="15:15" x14ac:dyDescent="0.2">
      <c r="O1952" s="68">
        <v>2.0246546556714802</v>
      </c>
    </row>
    <row r="1953" spans="15:15" x14ac:dyDescent="0.2">
      <c r="O1953" s="68">
        <v>2.0246546556714802</v>
      </c>
    </row>
    <row r="1954" spans="15:15" x14ac:dyDescent="0.2">
      <c r="O1954" s="68">
        <v>2.0246546556714802</v>
      </c>
    </row>
    <row r="1955" spans="15:15" x14ac:dyDescent="0.2">
      <c r="O1955" s="68">
        <v>2.0246546556714802</v>
      </c>
    </row>
    <row r="1956" spans="15:15" x14ac:dyDescent="0.2">
      <c r="O1956" s="68">
        <v>2.0246546556714802</v>
      </c>
    </row>
    <row r="1957" spans="15:15" x14ac:dyDescent="0.2">
      <c r="O1957" s="68">
        <v>2.0246546556714802</v>
      </c>
    </row>
    <row r="1958" spans="15:15" x14ac:dyDescent="0.2">
      <c r="O1958" s="68">
        <v>2.0246546556714802</v>
      </c>
    </row>
    <row r="1959" spans="15:15" x14ac:dyDescent="0.2">
      <c r="O1959" s="68">
        <v>2.0246546556714802</v>
      </c>
    </row>
    <row r="1960" spans="15:15" x14ac:dyDescent="0.2">
      <c r="O1960" s="68">
        <v>2.0246546556714802</v>
      </c>
    </row>
    <row r="1961" spans="15:15" x14ac:dyDescent="0.2">
      <c r="O1961" s="68">
        <v>2.0246546556714802</v>
      </c>
    </row>
    <row r="1962" spans="15:15" x14ac:dyDescent="0.2">
      <c r="O1962" s="68">
        <v>2.0246546556714802</v>
      </c>
    </row>
    <row r="1963" spans="15:15" x14ac:dyDescent="0.2">
      <c r="O1963" s="68">
        <v>2.0246546556714802</v>
      </c>
    </row>
    <row r="1964" spans="15:15" x14ac:dyDescent="0.2">
      <c r="O1964" s="68">
        <v>2.0246546556714802</v>
      </c>
    </row>
    <row r="1965" spans="15:15" x14ac:dyDescent="0.2">
      <c r="O1965" s="68">
        <v>2.0246546556714802</v>
      </c>
    </row>
    <row r="1966" spans="15:15" x14ac:dyDescent="0.2">
      <c r="O1966" s="68">
        <v>2.0246546556714802</v>
      </c>
    </row>
    <row r="1967" spans="15:15" x14ac:dyDescent="0.2">
      <c r="O1967" s="68">
        <v>2.0246546556714802</v>
      </c>
    </row>
    <row r="1968" spans="15:15" x14ac:dyDescent="0.2">
      <c r="O1968" s="68">
        <v>2.0246546556714802</v>
      </c>
    </row>
    <row r="1969" spans="15:15" x14ac:dyDescent="0.2">
      <c r="O1969" s="68">
        <v>2.0246546556714802</v>
      </c>
    </row>
    <row r="1970" spans="15:15" x14ac:dyDescent="0.2">
      <c r="O1970" s="68">
        <v>2.0246546556714802</v>
      </c>
    </row>
    <row r="1971" spans="15:15" x14ac:dyDescent="0.2">
      <c r="O1971" s="68">
        <v>2.0246546556714802</v>
      </c>
    </row>
    <row r="1972" spans="15:15" x14ac:dyDescent="0.2">
      <c r="O1972" s="68">
        <v>2.0246546556714802</v>
      </c>
    </row>
    <row r="1973" spans="15:15" x14ac:dyDescent="0.2">
      <c r="O1973" s="68">
        <v>2.0246546556714802</v>
      </c>
    </row>
    <row r="1974" spans="15:15" x14ac:dyDescent="0.2">
      <c r="O1974" s="68">
        <v>2.0246546556714802</v>
      </c>
    </row>
    <row r="1975" spans="15:15" x14ac:dyDescent="0.2">
      <c r="O1975" s="68">
        <v>2.0246546556714802</v>
      </c>
    </row>
    <row r="1976" spans="15:15" x14ac:dyDescent="0.2">
      <c r="O1976" s="68">
        <v>2.0246546556714802</v>
      </c>
    </row>
    <row r="1977" spans="15:15" x14ac:dyDescent="0.2">
      <c r="O1977" s="68">
        <v>2.0246546556714802</v>
      </c>
    </row>
    <row r="1978" spans="15:15" x14ac:dyDescent="0.2">
      <c r="O1978" s="68">
        <v>2.0246546556714802</v>
      </c>
    </row>
    <row r="1979" spans="15:15" x14ac:dyDescent="0.2">
      <c r="O1979" s="68">
        <v>2.0246546556714802</v>
      </c>
    </row>
    <row r="1980" spans="15:15" x14ac:dyDescent="0.2">
      <c r="O1980" s="68">
        <v>2.0246546556714802</v>
      </c>
    </row>
    <row r="1981" spans="15:15" x14ac:dyDescent="0.2">
      <c r="O1981" s="68">
        <v>2.0246546556714802</v>
      </c>
    </row>
    <row r="1982" spans="15:15" x14ac:dyDescent="0.2">
      <c r="O1982" s="68">
        <v>2.0246546556714802</v>
      </c>
    </row>
    <row r="1983" spans="15:15" x14ac:dyDescent="0.2">
      <c r="O1983" s="68">
        <v>2.0246546556714802</v>
      </c>
    </row>
    <row r="1984" spans="15:15" x14ac:dyDescent="0.2">
      <c r="O1984" s="68">
        <v>2.0246546556714802</v>
      </c>
    </row>
    <row r="1985" spans="15:15" x14ac:dyDescent="0.2">
      <c r="O1985" s="68">
        <v>2.0246546556714802</v>
      </c>
    </row>
    <row r="1986" spans="15:15" x14ac:dyDescent="0.2">
      <c r="O1986" s="68">
        <v>2.0246546556714802</v>
      </c>
    </row>
    <row r="1987" spans="15:15" x14ac:dyDescent="0.2">
      <c r="O1987" s="68">
        <v>2.0246546556714802</v>
      </c>
    </row>
    <row r="1988" spans="15:15" x14ac:dyDescent="0.2">
      <c r="O1988" s="68">
        <v>2.0246546556714802</v>
      </c>
    </row>
    <row r="1989" spans="15:15" x14ac:dyDescent="0.2">
      <c r="O1989" s="68">
        <v>2.0246546556714802</v>
      </c>
    </row>
    <row r="1990" spans="15:15" x14ac:dyDescent="0.2">
      <c r="O1990" s="68">
        <v>2.0246546556714802</v>
      </c>
    </row>
    <row r="1991" spans="15:15" x14ac:dyDescent="0.2">
      <c r="O1991" s="68">
        <v>2.0246546556714802</v>
      </c>
    </row>
    <row r="1992" spans="15:15" x14ac:dyDescent="0.2">
      <c r="O1992" s="68">
        <v>2.0246546556714802</v>
      </c>
    </row>
    <row r="1993" spans="15:15" x14ac:dyDescent="0.2">
      <c r="O1993" s="68">
        <v>2.0246546556714802</v>
      </c>
    </row>
    <row r="1994" spans="15:15" x14ac:dyDescent="0.2">
      <c r="O1994" s="68">
        <v>2.0246546556714802</v>
      </c>
    </row>
    <row r="1995" spans="15:15" x14ac:dyDescent="0.2">
      <c r="O1995" s="68">
        <v>2.0246546556714802</v>
      </c>
    </row>
    <row r="1996" spans="15:15" x14ac:dyDescent="0.2">
      <c r="O1996" s="68">
        <v>2.0246546556714802</v>
      </c>
    </row>
    <row r="1997" spans="15:15" x14ac:dyDescent="0.2">
      <c r="O1997" s="68">
        <v>2.0246546556714802</v>
      </c>
    </row>
    <row r="1998" spans="15:15" x14ac:dyDescent="0.2">
      <c r="O1998" s="68">
        <v>2.0246546556714802</v>
      </c>
    </row>
    <row r="1999" spans="15:15" x14ac:dyDescent="0.2">
      <c r="O1999" s="68">
        <v>2.0246546556714802</v>
      </c>
    </row>
    <row r="2000" spans="15:15" x14ac:dyDescent="0.2">
      <c r="O2000" s="68">
        <v>2.0246546556714802</v>
      </c>
    </row>
    <row r="2001" spans="15:15" x14ac:dyDescent="0.2">
      <c r="O2001" s="68">
        <v>2.0246546556714802</v>
      </c>
    </row>
    <row r="2002" spans="15:15" x14ac:dyDescent="0.2">
      <c r="O2002" s="68">
        <v>2.0246546556714802</v>
      </c>
    </row>
    <row r="2003" spans="15:15" x14ac:dyDescent="0.2">
      <c r="O2003" s="68">
        <v>2.0246546556714802</v>
      </c>
    </row>
    <row r="2004" spans="15:15" x14ac:dyDescent="0.2">
      <c r="O2004" s="68">
        <v>2.0246546556714802</v>
      </c>
    </row>
    <row r="2005" spans="15:15" x14ac:dyDescent="0.2">
      <c r="O2005" s="68">
        <v>2.0246546556714802</v>
      </c>
    </row>
    <row r="2006" spans="15:15" x14ac:dyDescent="0.2">
      <c r="O2006" s="68">
        <v>2.0246546556714802</v>
      </c>
    </row>
    <row r="2007" spans="15:15" x14ac:dyDescent="0.2">
      <c r="O2007" s="68">
        <v>2.0246546556714802</v>
      </c>
    </row>
    <row r="2008" spans="15:15" x14ac:dyDescent="0.2">
      <c r="O2008" s="68">
        <v>2.0246546556714802</v>
      </c>
    </row>
    <row r="2009" spans="15:15" x14ac:dyDescent="0.2">
      <c r="O2009" s="68">
        <v>2.0246546556714802</v>
      </c>
    </row>
    <row r="2010" spans="15:15" x14ac:dyDescent="0.2">
      <c r="O2010" s="68">
        <v>2.0246546556714802</v>
      </c>
    </row>
    <row r="2011" spans="15:15" x14ac:dyDescent="0.2">
      <c r="O2011" s="68">
        <v>2.0246546556714802</v>
      </c>
    </row>
    <row r="2012" spans="15:15" x14ac:dyDescent="0.2">
      <c r="O2012" s="68">
        <v>2.0246546556714802</v>
      </c>
    </row>
    <row r="2013" spans="15:15" x14ac:dyDescent="0.2">
      <c r="O2013" s="68">
        <v>2.0246546556714802</v>
      </c>
    </row>
    <row r="2014" spans="15:15" x14ac:dyDescent="0.2">
      <c r="O2014" s="68">
        <v>2.0246546556714802</v>
      </c>
    </row>
    <row r="2015" spans="15:15" x14ac:dyDescent="0.2">
      <c r="O2015" s="68">
        <v>2.0246546556714802</v>
      </c>
    </row>
    <row r="2016" spans="15:15" x14ac:dyDescent="0.2">
      <c r="O2016" s="68">
        <v>2.0246546556714802</v>
      </c>
    </row>
    <row r="2017" spans="15:15" x14ac:dyDescent="0.2">
      <c r="O2017" s="68">
        <v>2.0246546556714802</v>
      </c>
    </row>
    <row r="2018" spans="15:15" x14ac:dyDescent="0.2">
      <c r="O2018" s="68">
        <v>2.0246546556714802</v>
      </c>
    </row>
    <row r="2019" spans="15:15" x14ac:dyDescent="0.2">
      <c r="O2019" s="68">
        <v>2.0246546556714802</v>
      </c>
    </row>
    <row r="2020" spans="15:15" x14ac:dyDescent="0.2">
      <c r="O2020" s="68">
        <v>2.0246546556714802</v>
      </c>
    </row>
    <row r="2021" spans="15:15" x14ac:dyDescent="0.2">
      <c r="O2021" s="68">
        <v>2.0246546556714802</v>
      </c>
    </row>
    <row r="2022" spans="15:15" x14ac:dyDescent="0.2">
      <c r="O2022" s="68">
        <v>2.0246546556714802</v>
      </c>
    </row>
    <row r="2023" spans="15:15" x14ac:dyDescent="0.2">
      <c r="O2023" s="68">
        <v>2.0246546556714802</v>
      </c>
    </row>
    <row r="2024" spans="15:15" x14ac:dyDescent="0.2">
      <c r="O2024" s="68">
        <v>2.0246546556714802</v>
      </c>
    </row>
    <row r="2025" spans="15:15" x14ac:dyDescent="0.2">
      <c r="O2025" s="68">
        <v>2.0246546556714802</v>
      </c>
    </row>
    <row r="2026" spans="15:15" x14ac:dyDescent="0.2">
      <c r="O2026" s="68">
        <v>2.0246546556714802</v>
      </c>
    </row>
    <row r="2027" spans="15:15" x14ac:dyDescent="0.2">
      <c r="O2027" s="68">
        <v>2.0246546556714802</v>
      </c>
    </row>
    <row r="2028" spans="15:15" x14ac:dyDescent="0.2">
      <c r="O2028" s="68">
        <v>2.0246546556714802</v>
      </c>
    </row>
    <row r="2029" spans="15:15" x14ac:dyDescent="0.2">
      <c r="O2029" s="68">
        <v>2.0246546556714802</v>
      </c>
    </row>
    <row r="2030" spans="15:15" x14ac:dyDescent="0.2">
      <c r="O2030" s="68">
        <v>2.0246546556714802</v>
      </c>
    </row>
    <row r="2031" spans="15:15" x14ac:dyDescent="0.2">
      <c r="O2031" s="68">
        <v>2.0246546556714802</v>
      </c>
    </row>
    <row r="2032" spans="15:15" x14ac:dyDescent="0.2">
      <c r="O2032" s="68">
        <v>2.0246546556714802</v>
      </c>
    </row>
    <row r="2033" spans="15:15" x14ac:dyDescent="0.2">
      <c r="O2033" s="68">
        <v>2.0246546556714802</v>
      </c>
    </row>
    <row r="2034" spans="15:15" x14ac:dyDescent="0.2">
      <c r="O2034" s="68">
        <v>2.0246546556714802</v>
      </c>
    </row>
    <row r="2035" spans="15:15" x14ac:dyDescent="0.2">
      <c r="O2035" s="68">
        <v>2.0246546556714802</v>
      </c>
    </row>
    <row r="2036" spans="15:15" x14ac:dyDescent="0.2">
      <c r="O2036" s="68">
        <v>2.0246546556714802</v>
      </c>
    </row>
    <row r="2037" spans="15:15" x14ac:dyDescent="0.2">
      <c r="O2037" s="68">
        <v>2.0246546556714802</v>
      </c>
    </row>
    <row r="2038" spans="15:15" x14ac:dyDescent="0.2">
      <c r="O2038" s="68">
        <v>2.0246546556714802</v>
      </c>
    </row>
    <row r="2039" spans="15:15" x14ac:dyDescent="0.2">
      <c r="O2039" s="68">
        <v>2.0246546556714802</v>
      </c>
    </row>
    <row r="2040" spans="15:15" x14ac:dyDescent="0.2">
      <c r="O2040" s="68">
        <v>2.0246546556714802</v>
      </c>
    </row>
    <row r="2041" spans="15:15" x14ac:dyDescent="0.2">
      <c r="O2041" s="68">
        <v>2.0246546556714802</v>
      </c>
    </row>
    <row r="2042" spans="15:15" x14ac:dyDescent="0.2">
      <c r="O2042" s="68">
        <v>2.0246546556714802</v>
      </c>
    </row>
    <row r="2043" spans="15:15" x14ac:dyDescent="0.2">
      <c r="O2043" s="68">
        <v>2.0246546556714802</v>
      </c>
    </row>
    <row r="2044" spans="15:15" x14ac:dyDescent="0.2">
      <c r="O2044" s="68">
        <v>2.0246546556714802</v>
      </c>
    </row>
    <row r="2045" spans="15:15" x14ac:dyDescent="0.2">
      <c r="O2045" s="68">
        <v>2.0246546556714802</v>
      </c>
    </row>
    <row r="2046" spans="15:15" x14ac:dyDescent="0.2">
      <c r="O2046" s="68">
        <v>2.0246546556714802</v>
      </c>
    </row>
    <row r="2047" spans="15:15" x14ac:dyDescent="0.2">
      <c r="O2047" s="68">
        <v>2.0246546556714802</v>
      </c>
    </row>
    <row r="2048" spans="15:15" x14ac:dyDescent="0.2">
      <c r="O2048" s="68">
        <v>2.0246546556714802</v>
      </c>
    </row>
    <row r="2049" spans="15:15" x14ac:dyDescent="0.2">
      <c r="O2049" s="68">
        <v>2.0246546556714802</v>
      </c>
    </row>
    <row r="2050" spans="15:15" x14ac:dyDescent="0.2">
      <c r="O2050" s="68">
        <v>2.0246546556714802</v>
      </c>
    </row>
    <row r="2051" spans="15:15" x14ac:dyDescent="0.2">
      <c r="O2051" s="68">
        <v>2.0246546556714802</v>
      </c>
    </row>
    <row r="2052" spans="15:15" x14ac:dyDescent="0.2">
      <c r="O2052" s="68">
        <v>2.0246546556714802</v>
      </c>
    </row>
    <row r="2053" spans="15:15" x14ac:dyDescent="0.2">
      <c r="O2053" s="68">
        <v>2.0246546556714802</v>
      </c>
    </row>
    <row r="2054" spans="15:15" x14ac:dyDescent="0.2">
      <c r="O2054" s="68">
        <v>2.0246546556714802</v>
      </c>
    </row>
    <row r="2055" spans="15:15" x14ac:dyDescent="0.2">
      <c r="O2055" s="68">
        <v>2.0246546556714802</v>
      </c>
    </row>
    <row r="2056" spans="15:15" x14ac:dyDescent="0.2">
      <c r="O2056" s="68">
        <v>2.0246546556714802</v>
      </c>
    </row>
    <row r="2057" spans="15:15" x14ac:dyDescent="0.2">
      <c r="O2057" s="68">
        <v>2.0246546556714802</v>
      </c>
    </row>
    <row r="2058" spans="15:15" x14ac:dyDescent="0.2">
      <c r="O2058" s="68">
        <v>2.0246546556714802</v>
      </c>
    </row>
    <row r="2059" spans="15:15" x14ac:dyDescent="0.2">
      <c r="O2059" s="68">
        <v>2.0246546556714802</v>
      </c>
    </row>
    <row r="2060" spans="15:15" x14ac:dyDescent="0.2">
      <c r="O2060" s="68">
        <v>2.0246546556714802</v>
      </c>
    </row>
    <row r="2061" spans="15:15" x14ac:dyDescent="0.2">
      <c r="O2061" s="68">
        <v>2.0246546556714802</v>
      </c>
    </row>
    <row r="2062" spans="15:15" x14ac:dyDescent="0.2">
      <c r="O2062" s="68">
        <v>2.0246546556714802</v>
      </c>
    </row>
    <row r="2063" spans="15:15" x14ac:dyDescent="0.2">
      <c r="O2063" s="68">
        <v>2.0246546556714802</v>
      </c>
    </row>
    <row r="2064" spans="15:15" x14ac:dyDescent="0.2">
      <c r="O2064" s="68">
        <v>2.0246546556714802</v>
      </c>
    </row>
    <row r="2065" spans="15:15" x14ac:dyDescent="0.2">
      <c r="O2065" s="68">
        <v>2.0246546556714802</v>
      </c>
    </row>
    <row r="2066" spans="15:15" x14ac:dyDescent="0.2">
      <c r="O2066" s="68">
        <v>2.0246546556714802</v>
      </c>
    </row>
    <row r="2067" spans="15:15" x14ac:dyDescent="0.2">
      <c r="O2067" s="68">
        <v>2.0246546556714802</v>
      </c>
    </row>
    <row r="2068" spans="15:15" x14ac:dyDescent="0.2">
      <c r="O2068" s="68">
        <v>2.0246546556714802</v>
      </c>
    </row>
    <row r="2069" spans="15:15" x14ac:dyDescent="0.2">
      <c r="O2069" s="68">
        <v>2.0246546556714802</v>
      </c>
    </row>
    <row r="2070" spans="15:15" x14ac:dyDescent="0.2">
      <c r="O2070" s="68">
        <v>2.0246546556714802</v>
      </c>
    </row>
    <row r="2071" spans="15:15" x14ac:dyDescent="0.2">
      <c r="O2071" s="68">
        <v>2.0246546556714802</v>
      </c>
    </row>
    <row r="2072" spans="15:15" x14ac:dyDescent="0.2">
      <c r="O2072" s="68">
        <v>2.0246546556714802</v>
      </c>
    </row>
    <row r="2073" spans="15:15" x14ac:dyDescent="0.2">
      <c r="O2073" s="68">
        <v>2.0246546556714802</v>
      </c>
    </row>
    <row r="2074" spans="15:15" x14ac:dyDescent="0.2">
      <c r="O2074" s="68">
        <v>2.0246546556714802</v>
      </c>
    </row>
    <row r="2075" spans="15:15" x14ac:dyDescent="0.2">
      <c r="O2075" s="68">
        <v>2.0246546556714802</v>
      </c>
    </row>
    <row r="2076" spans="15:15" x14ac:dyDescent="0.2">
      <c r="O2076" s="68">
        <v>2.0246546556714802</v>
      </c>
    </row>
    <row r="2077" spans="15:15" x14ac:dyDescent="0.2">
      <c r="O2077" s="68">
        <v>2.0246546556714802</v>
      </c>
    </row>
    <row r="2078" spans="15:15" x14ac:dyDescent="0.2">
      <c r="O2078" s="68">
        <v>2.0246546556714802</v>
      </c>
    </row>
    <row r="2079" spans="15:15" x14ac:dyDescent="0.2">
      <c r="O2079" s="68">
        <v>2.0246546556714802</v>
      </c>
    </row>
    <row r="2080" spans="15:15" x14ac:dyDescent="0.2">
      <c r="O2080" s="68">
        <v>2.0246546556714802</v>
      </c>
    </row>
    <row r="2081" spans="15:15" x14ac:dyDescent="0.2">
      <c r="O2081" s="68">
        <v>2.0246546556714802</v>
      </c>
    </row>
    <row r="2082" spans="15:15" x14ac:dyDescent="0.2">
      <c r="O2082" s="68">
        <v>2.0246546556714802</v>
      </c>
    </row>
    <row r="2083" spans="15:15" x14ac:dyDescent="0.2">
      <c r="O2083" s="68">
        <v>2.0246546556714802</v>
      </c>
    </row>
    <row r="2084" spans="15:15" x14ac:dyDescent="0.2">
      <c r="O2084" s="68">
        <v>2.0246546556714802</v>
      </c>
    </row>
    <row r="2085" spans="15:15" x14ac:dyDescent="0.2">
      <c r="O2085" s="68">
        <v>2.0246546556714802</v>
      </c>
    </row>
    <row r="2086" spans="15:15" x14ac:dyDescent="0.2">
      <c r="O2086" s="68">
        <v>2.0246546556714802</v>
      </c>
    </row>
    <row r="2087" spans="15:15" x14ac:dyDescent="0.2">
      <c r="O2087" s="68">
        <v>2.0246546556714802</v>
      </c>
    </row>
    <row r="2088" spans="15:15" x14ac:dyDescent="0.2">
      <c r="O2088" s="68">
        <v>2.0246546556714802</v>
      </c>
    </row>
    <row r="2089" spans="15:15" x14ac:dyDescent="0.2">
      <c r="O2089" s="68">
        <v>2.0246546556714802</v>
      </c>
    </row>
    <row r="2090" spans="15:15" x14ac:dyDescent="0.2">
      <c r="O2090" s="68">
        <v>2.0246546556714802</v>
      </c>
    </row>
    <row r="2091" spans="15:15" x14ac:dyDescent="0.2">
      <c r="O2091" s="68">
        <v>2.0246546556714802</v>
      </c>
    </row>
    <row r="2092" spans="15:15" x14ac:dyDescent="0.2">
      <c r="O2092" s="68">
        <v>2.0246546556714802</v>
      </c>
    </row>
    <row r="2093" spans="15:15" x14ac:dyDescent="0.2">
      <c r="O2093" s="68">
        <v>2.0246546556714802</v>
      </c>
    </row>
    <row r="2094" spans="15:15" x14ac:dyDescent="0.2">
      <c r="O2094" s="68">
        <v>2.0246546556714802</v>
      </c>
    </row>
    <row r="2095" spans="15:15" x14ac:dyDescent="0.2">
      <c r="O2095" s="68">
        <v>2.0246546556714802</v>
      </c>
    </row>
    <row r="2096" spans="15:15" x14ac:dyDescent="0.2">
      <c r="O2096" s="68">
        <v>2.0246546556714802</v>
      </c>
    </row>
    <row r="2097" spans="15:15" x14ac:dyDescent="0.2">
      <c r="O2097" s="68">
        <v>2.0246546556714802</v>
      </c>
    </row>
    <row r="2098" spans="15:15" x14ac:dyDescent="0.2">
      <c r="O2098" s="68">
        <v>2.0246546556714802</v>
      </c>
    </row>
    <row r="2099" spans="15:15" x14ac:dyDescent="0.2">
      <c r="O2099" s="68">
        <v>2.0246546556714802</v>
      </c>
    </row>
    <row r="2100" spans="15:15" x14ac:dyDescent="0.2">
      <c r="O2100" s="68">
        <v>2.0246546556714802</v>
      </c>
    </row>
    <row r="2101" spans="15:15" x14ac:dyDescent="0.2">
      <c r="O2101" s="68">
        <v>2.0246546556714802</v>
      </c>
    </row>
    <row r="2102" spans="15:15" x14ac:dyDescent="0.2">
      <c r="O2102" s="68">
        <v>2.0246546556714802</v>
      </c>
    </row>
    <row r="2103" spans="15:15" x14ac:dyDescent="0.2">
      <c r="O2103" s="68">
        <v>2.0246546556714802</v>
      </c>
    </row>
    <row r="2104" spans="15:15" x14ac:dyDescent="0.2">
      <c r="O2104" s="68">
        <v>2.0246546556714802</v>
      </c>
    </row>
    <row r="2105" spans="15:15" x14ac:dyDescent="0.2">
      <c r="O2105" s="68">
        <v>2.0246546556714802</v>
      </c>
    </row>
    <row r="2106" spans="15:15" x14ac:dyDescent="0.2">
      <c r="O2106" s="68">
        <v>2.0246546556714802</v>
      </c>
    </row>
    <row r="2107" spans="15:15" x14ac:dyDescent="0.2">
      <c r="O2107" s="68">
        <v>2.0246546556714802</v>
      </c>
    </row>
    <row r="2108" spans="15:15" x14ac:dyDescent="0.2">
      <c r="O2108" s="68">
        <v>2.0246546556714802</v>
      </c>
    </row>
    <row r="2109" spans="15:15" x14ac:dyDescent="0.2">
      <c r="O2109" s="68">
        <v>2.0246546556714802</v>
      </c>
    </row>
    <row r="2110" spans="15:15" x14ac:dyDescent="0.2">
      <c r="O2110" s="68">
        <v>2.0246546556714802</v>
      </c>
    </row>
    <row r="2111" spans="15:15" x14ac:dyDescent="0.2">
      <c r="O2111" s="68">
        <v>2.0246546556714802</v>
      </c>
    </row>
    <row r="2112" spans="15:15" x14ac:dyDescent="0.2">
      <c r="O2112" s="68">
        <v>2.0246546556714802</v>
      </c>
    </row>
    <row r="2113" spans="15:15" x14ac:dyDescent="0.2">
      <c r="O2113" s="68">
        <v>2.0246546556714802</v>
      </c>
    </row>
    <row r="2114" spans="15:15" x14ac:dyDescent="0.2">
      <c r="O2114" s="68">
        <v>2.0246546556714802</v>
      </c>
    </row>
    <row r="2115" spans="15:15" x14ac:dyDescent="0.2">
      <c r="O2115" s="68">
        <v>2.0246546556714802</v>
      </c>
    </row>
    <row r="2116" spans="15:15" x14ac:dyDescent="0.2">
      <c r="O2116" s="68">
        <v>2.0246546556714802</v>
      </c>
    </row>
    <row r="2117" spans="15:15" x14ac:dyDescent="0.2">
      <c r="O2117" s="68">
        <v>2.0246546556714802</v>
      </c>
    </row>
    <row r="2118" spans="15:15" x14ac:dyDescent="0.2">
      <c r="O2118" s="68">
        <v>2.0246546556714802</v>
      </c>
    </row>
    <row r="2119" spans="15:15" x14ac:dyDescent="0.2">
      <c r="O2119" s="68">
        <v>2.0246546556714802</v>
      </c>
    </row>
    <row r="2120" spans="15:15" x14ac:dyDescent="0.2">
      <c r="O2120" s="68">
        <v>2.0246546556714802</v>
      </c>
    </row>
    <row r="2121" spans="15:15" x14ac:dyDescent="0.2">
      <c r="O2121" s="68">
        <v>2.0246546556714802</v>
      </c>
    </row>
    <row r="2122" spans="15:15" x14ac:dyDescent="0.2">
      <c r="O2122" s="68">
        <v>2.0246546556714802</v>
      </c>
    </row>
    <row r="2123" spans="15:15" x14ac:dyDescent="0.2">
      <c r="O2123" s="68">
        <v>2.0246546556714802</v>
      </c>
    </row>
    <row r="2124" spans="15:15" x14ac:dyDescent="0.2">
      <c r="O2124" s="68">
        <v>2.0246546556714802</v>
      </c>
    </row>
    <row r="2125" spans="15:15" x14ac:dyDescent="0.2">
      <c r="O2125" s="68">
        <v>2.0246546556714802</v>
      </c>
    </row>
    <row r="2126" spans="15:15" x14ac:dyDescent="0.2">
      <c r="O2126" s="68">
        <v>2.0246546556714802</v>
      </c>
    </row>
    <row r="2127" spans="15:15" x14ac:dyDescent="0.2">
      <c r="O2127" s="68">
        <v>2.0246546556714802</v>
      </c>
    </row>
    <row r="2128" spans="15:15" x14ac:dyDescent="0.2">
      <c r="O2128" s="68">
        <v>2.0246546556714802</v>
      </c>
    </row>
    <row r="2129" spans="15:15" x14ac:dyDescent="0.2">
      <c r="O2129" s="68">
        <v>2.0246546556714802</v>
      </c>
    </row>
    <row r="2130" spans="15:15" x14ac:dyDescent="0.2">
      <c r="O2130" s="68">
        <v>2.0246546556714802</v>
      </c>
    </row>
    <row r="2131" spans="15:15" x14ac:dyDescent="0.2">
      <c r="O2131" s="68">
        <v>2.0246546556714802</v>
      </c>
    </row>
    <row r="2132" spans="15:15" x14ac:dyDescent="0.2">
      <c r="O2132" s="68">
        <v>2.0246546556714802</v>
      </c>
    </row>
    <row r="2133" spans="15:15" x14ac:dyDescent="0.2">
      <c r="O2133" s="68">
        <v>2.0246546556714802</v>
      </c>
    </row>
    <row r="2134" spans="15:15" x14ac:dyDescent="0.2">
      <c r="O2134" s="68">
        <v>2.0246546556714802</v>
      </c>
    </row>
    <row r="2135" spans="15:15" x14ac:dyDescent="0.2">
      <c r="O2135" s="68">
        <v>2.0246546556714802</v>
      </c>
    </row>
    <row r="2136" spans="15:15" x14ac:dyDescent="0.2">
      <c r="O2136" s="68">
        <v>2.0246546556714802</v>
      </c>
    </row>
    <row r="2137" spans="15:15" x14ac:dyDescent="0.2">
      <c r="O2137" s="68">
        <v>2.0246546556714802</v>
      </c>
    </row>
    <row r="2138" spans="15:15" x14ac:dyDescent="0.2">
      <c r="O2138" s="68">
        <v>2.0246546556714802</v>
      </c>
    </row>
    <row r="2139" spans="15:15" x14ac:dyDescent="0.2">
      <c r="O2139" s="68">
        <v>2.0246546556714802</v>
      </c>
    </row>
    <row r="2140" spans="15:15" x14ac:dyDescent="0.2">
      <c r="O2140" s="68">
        <v>2.0246546556714802</v>
      </c>
    </row>
    <row r="2141" spans="15:15" x14ac:dyDescent="0.2">
      <c r="O2141" s="68">
        <v>2.0246546556714802</v>
      </c>
    </row>
    <row r="2142" spans="15:15" x14ac:dyDescent="0.2">
      <c r="O2142" s="68">
        <v>2.0246546556714802</v>
      </c>
    </row>
    <row r="2143" spans="15:15" x14ac:dyDescent="0.2">
      <c r="O2143" s="68">
        <v>2.0246546556714802</v>
      </c>
    </row>
    <row r="2144" spans="15:15" x14ac:dyDescent="0.2">
      <c r="O2144" s="68">
        <v>2.0246546556714802</v>
      </c>
    </row>
    <row r="2145" spans="15:15" x14ac:dyDescent="0.2">
      <c r="O2145" s="68">
        <v>2.0246546556714802</v>
      </c>
    </row>
    <row r="2146" spans="15:15" x14ac:dyDescent="0.2">
      <c r="O2146" s="68">
        <v>2.0246546556714802</v>
      </c>
    </row>
    <row r="2147" spans="15:15" x14ac:dyDescent="0.2">
      <c r="O2147" s="68">
        <v>2.0246546556714802</v>
      </c>
    </row>
    <row r="2148" spans="15:15" x14ac:dyDescent="0.2">
      <c r="O2148" s="68">
        <v>2.0246546556714802</v>
      </c>
    </row>
    <row r="2149" spans="15:15" x14ac:dyDescent="0.2">
      <c r="O2149" s="68">
        <v>2.0246546556714802</v>
      </c>
    </row>
    <row r="2150" spans="15:15" x14ac:dyDescent="0.2">
      <c r="O2150" s="68">
        <v>2.0246546556714802</v>
      </c>
    </row>
    <row r="2151" spans="15:15" x14ac:dyDescent="0.2">
      <c r="O2151" s="68">
        <v>2.0246546556714802</v>
      </c>
    </row>
    <row r="2152" spans="15:15" x14ac:dyDescent="0.2">
      <c r="O2152" s="68">
        <v>2.0246546556714802</v>
      </c>
    </row>
    <row r="2153" spans="15:15" x14ac:dyDescent="0.2">
      <c r="O2153" s="68">
        <v>2.0246546556714802</v>
      </c>
    </row>
    <row r="2154" spans="15:15" x14ac:dyDescent="0.2">
      <c r="O2154" s="68">
        <v>2.0246546556714802</v>
      </c>
    </row>
    <row r="2155" spans="15:15" x14ac:dyDescent="0.2">
      <c r="O2155" s="68">
        <v>2.0246546556714802</v>
      </c>
    </row>
    <row r="2156" spans="15:15" x14ac:dyDescent="0.2">
      <c r="O2156" s="68">
        <v>2.0246546556714802</v>
      </c>
    </row>
    <row r="2157" spans="15:15" x14ac:dyDescent="0.2">
      <c r="O2157" s="68">
        <v>2.0246546556714802</v>
      </c>
    </row>
    <row r="2158" spans="15:15" x14ac:dyDescent="0.2">
      <c r="O2158" s="68">
        <v>2.0246546556714802</v>
      </c>
    </row>
    <row r="2159" spans="15:15" x14ac:dyDescent="0.2">
      <c r="O2159" s="68">
        <v>2.0246546556714802</v>
      </c>
    </row>
    <row r="2160" spans="15:15" x14ac:dyDescent="0.2">
      <c r="O2160" s="68">
        <v>2.0246546556714802</v>
      </c>
    </row>
    <row r="2161" spans="15:15" x14ac:dyDescent="0.2">
      <c r="O2161" s="68">
        <v>2.0246546556714802</v>
      </c>
    </row>
    <row r="2162" spans="15:15" x14ac:dyDescent="0.2">
      <c r="O2162" s="68">
        <v>2.0246546556714802</v>
      </c>
    </row>
    <row r="2163" spans="15:15" x14ac:dyDescent="0.2">
      <c r="O2163" s="68">
        <v>2.0246546556714802</v>
      </c>
    </row>
    <row r="2164" spans="15:15" x14ac:dyDescent="0.2">
      <c r="O2164" s="68">
        <v>2.0246546556714802</v>
      </c>
    </row>
    <row r="2165" spans="15:15" x14ac:dyDescent="0.2">
      <c r="O2165" s="68">
        <v>2.0246546556714802</v>
      </c>
    </row>
    <row r="2166" spans="15:15" x14ac:dyDescent="0.2">
      <c r="O2166" s="68">
        <v>2.0246546556714802</v>
      </c>
    </row>
    <row r="2167" spans="15:15" x14ac:dyDescent="0.2">
      <c r="O2167" s="68">
        <v>2.0246546556714802</v>
      </c>
    </row>
    <row r="2168" spans="15:15" x14ac:dyDescent="0.2">
      <c r="O2168" s="68">
        <v>2.0246546556714802</v>
      </c>
    </row>
    <row r="2169" spans="15:15" x14ac:dyDescent="0.2">
      <c r="O2169" s="68">
        <v>2.0246546556714802</v>
      </c>
    </row>
    <row r="2170" spans="15:15" x14ac:dyDescent="0.2">
      <c r="O2170" s="68">
        <v>2.0246546556714802</v>
      </c>
    </row>
    <row r="2171" spans="15:15" x14ac:dyDescent="0.2">
      <c r="O2171" s="68">
        <v>2.0246546556714802</v>
      </c>
    </row>
    <row r="2172" spans="15:15" x14ac:dyDescent="0.2">
      <c r="O2172" s="68">
        <v>2.0246546556714802</v>
      </c>
    </row>
    <row r="2173" spans="15:15" x14ac:dyDescent="0.2">
      <c r="O2173" s="68">
        <v>2.0246546556714802</v>
      </c>
    </row>
    <row r="2174" spans="15:15" x14ac:dyDescent="0.2">
      <c r="O2174" s="68">
        <v>2.0246546556714802</v>
      </c>
    </row>
    <row r="2175" spans="15:15" x14ac:dyDescent="0.2">
      <c r="O2175" s="68">
        <v>2.0246546556714802</v>
      </c>
    </row>
    <row r="2176" spans="15:15" x14ac:dyDescent="0.2">
      <c r="O2176" s="68">
        <v>2.0246546556714802</v>
      </c>
    </row>
    <row r="2177" spans="15:15" x14ac:dyDescent="0.2">
      <c r="O2177" s="68">
        <v>2.0246546556714802</v>
      </c>
    </row>
    <row r="2178" spans="15:15" x14ac:dyDescent="0.2">
      <c r="O2178" s="68">
        <v>2.0246546556714802</v>
      </c>
    </row>
    <row r="2179" spans="15:15" x14ac:dyDescent="0.2">
      <c r="O2179" s="68">
        <v>2.0246546556714802</v>
      </c>
    </row>
    <row r="2180" spans="15:15" x14ac:dyDescent="0.2">
      <c r="O2180" s="68">
        <v>2.0246546556714802</v>
      </c>
    </row>
    <row r="2181" spans="15:15" x14ac:dyDescent="0.2">
      <c r="O2181" s="68">
        <v>2.0246546556714802</v>
      </c>
    </row>
    <row r="2182" spans="15:15" x14ac:dyDescent="0.2">
      <c r="O2182" s="68">
        <v>2.0246546556714802</v>
      </c>
    </row>
    <row r="2183" spans="15:15" x14ac:dyDescent="0.2">
      <c r="O2183" s="68">
        <v>2.0246546556714802</v>
      </c>
    </row>
    <row r="2184" spans="15:15" x14ac:dyDescent="0.2">
      <c r="O2184" s="68">
        <v>2.0246546556714802</v>
      </c>
    </row>
    <row r="2185" spans="15:15" x14ac:dyDescent="0.2">
      <c r="O2185" s="68">
        <v>2.0246546556714802</v>
      </c>
    </row>
    <row r="2186" spans="15:15" x14ac:dyDescent="0.2">
      <c r="O2186" s="68">
        <v>2.0246546556714802</v>
      </c>
    </row>
    <row r="2187" spans="15:15" x14ac:dyDescent="0.2">
      <c r="O2187" s="68">
        <v>2.0246546556714802</v>
      </c>
    </row>
    <row r="2188" spans="15:15" x14ac:dyDescent="0.2">
      <c r="O2188" s="68">
        <v>2.0246546556714802</v>
      </c>
    </row>
    <row r="2189" spans="15:15" x14ac:dyDescent="0.2">
      <c r="O2189" s="68">
        <v>2.0246546556714802</v>
      </c>
    </row>
    <row r="2190" spans="15:15" x14ac:dyDescent="0.2">
      <c r="O2190" s="68">
        <v>2.0246546556714802</v>
      </c>
    </row>
    <row r="2191" spans="15:15" x14ac:dyDescent="0.2">
      <c r="O2191" s="68">
        <v>2.0246546556714802</v>
      </c>
    </row>
    <row r="2192" spans="15:15" x14ac:dyDescent="0.2">
      <c r="O2192" s="68">
        <v>2.0246546556714802</v>
      </c>
    </row>
    <row r="2193" spans="15:15" x14ac:dyDescent="0.2">
      <c r="O2193" s="68">
        <v>2.0246546556714802</v>
      </c>
    </row>
    <row r="2194" spans="15:15" x14ac:dyDescent="0.2">
      <c r="O2194" s="68">
        <v>2.0246546556714802</v>
      </c>
    </row>
    <row r="2195" spans="15:15" x14ac:dyDescent="0.2">
      <c r="O2195" s="68">
        <v>2.0246546556714802</v>
      </c>
    </row>
    <row r="2196" spans="15:15" x14ac:dyDescent="0.2">
      <c r="O2196" s="68">
        <v>2.0246546556714802</v>
      </c>
    </row>
    <row r="2197" spans="15:15" x14ac:dyDescent="0.2">
      <c r="O2197" s="68">
        <v>2.0246546556714802</v>
      </c>
    </row>
    <row r="2198" spans="15:15" x14ac:dyDescent="0.2">
      <c r="O2198" s="68">
        <v>2.0246546556714802</v>
      </c>
    </row>
    <row r="2199" spans="15:15" x14ac:dyDescent="0.2">
      <c r="O2199" s="68">
        <v>2.0246546556714802</v>
      </c>
    </row>
    <row r="2200" spans="15:15" x14ac:dyDescent="0.2">
      <c r="O2200" s="68">
        <v>2.0246546556714802</v>
      </c>
    </row>
    <row r="2201" spans="15:15" x14ac:dyDescent="0.2">
      <c r="O2201" s="68">
        <v>2.0246546556714802</v>
      </c>
    </row>
    <row r="2202" spans="15:15" x14ac:dyDescent="0.2">
      <c r="O2202" s="68">
        <v>2.0246546556714802</v>
      </c>
    </row>
    <row r="2203" spans="15:15" x14ac:dyDescent="0.2">
      <c r="O2203" s="68">
        <v>2.0246546556714802</v>
      </c>
    </row>
    <row r="2204" spans="15:15" x14ac:dyDescent="0.2">
      <c r="O2204" s="68">
        <v>2.0246546556714802</v>
      </c>
    </row>
    <row r="2205" spans="15:15" x14ac:dyDescent="0.2">
      <c r="O2205" s="68">
        <v>2.0246546556714802</v>
      </c>
    </row>
    <row r="2206" spans="15:15" x14ac:dyDescent="0.2">
      <c r="O2206" s="68">
        <v>2.0246546556714802</v>
      </c>
    </row>
    <row r="2207" spans="15:15" x14ac:dyDescent="0.2">
      <c r="O2207" s="68">
        <v>2.0246546556714802</v>
      </c>
    </row>
    <row r="2208" spans="15:15" x14ac:dyDescent="0.2">
      <c r="O2208" s="68">
        <v>2.0246546556714802</v>
      </c>
    </row>
    <row r="2209" spans="15:15" x14ac:dyDescent="0.2">
      <c r="O2209" s="68">
        <v>2.0246546556714802</v>
      </c>
    </row>
    <row r="2210" spans="15:15" x14ac:dyDescent="0.2">
      <c r="O2210" s="68">
        <v>2.0246546556714802</v>
      </c>
    </row>
    <row r="2211" spans="15:15" x14ac:dyDescent="0.2">
      <c r="O2211" s="68">
        <v>2.0246546556714802</v>
      </c>
    </row>
    <row r="2212" spans="15:15" x14ac:dyDescent="0.2">
      <c r="O2212" s="68">
        <v>2.0246546556714802</v>
      </c>
    </row>
    <row r="2213" spans="15:15" x14ac:dyDescent="0.2">
      <c r="O2213" s="68">
        <v>2.0246546556714802</v>
      </c>
    </row>
    <row r="2214" spans="15:15" x14ac:dyDescent="0.2">
      <c r="O2214" s="68">
        <v>2.0246546556714802</v>
      </c>
    </row>
    <row r="2215" spans="15:15" x14ac:dyDescent="0.2">
      <c r="O2215" s="68">
        <v>2.0246546556714802</v>
      </c>
    </row>
    <row r="2216" spans="15:15" x14ac:dyDescent="0.2">
      <c r="O2216" s="68">
        <v>2.0246546556714802</v>
      </c>
    </row>
    <row r="2217" spans="15:15" x14ac:dyDescent="0.2">
      <c r="O2217" s="68">
        <v>2.0246546556714802</v>
      </c>
    </row>
    <row r="2218" spans="15:15" x14ac:dyDescent="0.2">
      <c r="O2218" s="68">
        <v>2.0246546556714802</v>
      </c>
    </row>
    <row r="2219" spans="15:15" x14ac:dyDescent="0.2">
      <c r="O2219" s="68">
        <v>2.0246546556714802</v>
      </c>
    </row>
    <row r="2220" spans="15:15" x14ac:dyDescent="0.2">
      <c r="O2220" s="68">
        <v>2.0246546556714802</v>
      </c>
    </row>
    <row r="2221" spans="15:15" x14ac:dyDescent="0.2">
      <c r="O2221" s="68">
        <v>2.0246546556714802</v>
      </c>
    </row>
    <row r="2222" spans="15:15" x14ac:dyDescent="0.2">
      <c r="O2222" s="68">
        <v>2.0246546556714802</v>
      </c>
    </row>
    <row r="2223" spans="15:15" x14ac:dyDescent="0.2">
      <c r="O2223" s="68">
        <v>2.0246546556714802</v>
      </c>
    </row>
    <row r="2224" spans="15:15" x14ac:dyDescent="0.2">
      <c r="O2224" s="68">
        <v>2.0246546556714802</v>
      </c>
    </row>
    <row r="2225" spans="15:15" x14ac:dyDescent="0.2">
      <c r="O2225" s="68">
        <v>2.0246546556714802</v>
      </c>
    </row>
    <row r="2226" spans="15:15" x14ac:dyDescent="0.2">
      <c r="O2226" s="68">
        <v>2.0246546556714802</v>
      </c>
    </row>
    <row r="2227" spans="15:15" x14ac:dyDescent="0.2">
      <c r="O2227" s="68">
        <v>2.0246546556714802</v>
      </c>
    </row>
    <row r="2228" spans="15:15" x14ac:dyDescent="0.2">
      <c r="O2228" s="68">
        <v>2.0246546556714802</v>
      </c>
    </row>
    <row r="2229" spans="15:15" x14ac:dyDescent="0.2">
      <c r="O2229" s="68">
        <v>2.0246546556714802</v>
      </c>
    </row>
    <row r="2230" spans="15:15" x14ac:dyDescent="0.2">
      <c r="O2230" s="68">
        <v>2.0246546556714802</v>
      </c>
    </row>
    <row r="2231" spans="15:15" x14ac:dyDescent="0.2">
      <c r="O2231" s="68">
        <v>2.0246546556714802</v>
      </c>
    </row>
    <row r="2232" spans="15:15" x14ac:dyDescent="0.2">
      <c r="O2232" s="68">
        <v>2.0246546556714802</v>
      </c>
    </row>
    <row r="2233" spans="15:15" x14ac:dyDescent="0.2">
      <c r="O2233" s="68">
        <v>2.0246546556714802</v>
      </c>
    </row>
    <row r="2234" spans="15:15" x14ac:dyDescent="0.2">
      <c r="O2234" s="68">
        <v>2.0246546556714802</v>
      </c>
    </row>
    <row r="2235" spans="15:15" x14ac:dyDescent="0.2">
      <c r="O2235" s="68">
        <v>2.0246546556714802</v>
      </c>
    </row>
    <row r="2236" spans="15:15" x14ac:dyDescent="0.2">
      <c r="O2236" s="68">
        <v>2.0246546556714802</v>
      </c>
    </row>
    <row r="2237" spans="15:15" x14ac:dyDescent="0.2">
      <c r="O2237" s="68">
        <v>2.0246546556714802</v>
      </c>
    </row>
    <row r="2238" spans="15:15" x14ac:dyDescent="0.2">
      <c r="O2238" s="68">
        <v>2.0246546556714802</v>
      </c>
    </row>
    <row r="2239" spans="15:15" x14ac:dyDescent="0.2">
      <c r="O2239" s="68">
        <v>2.0246546556714802</v>
      </c>
    </row>
    <row r="2240" spans="15:15" x14ac:dyDescent="0.2">
      <c r="O2240" s="68">
        <v>2.0246546556714802</v>
      </c>
    </row>
    <row r="2241" spans="15:15" x14ac:dyDescent="0.2">
      <c r="O2241" s="68">
        <v>2.0246546556714802</v>
      </c>
    </row>
    <row r="2242" spans="15:15" x14ac:dyDescent="0.2">
      <c r="O2242" s="68">
        <v>2.0246546556714802</v>
      </c>
    </row>
    <row r="2243" spans="15:15" x14ac:dyDescent="0.2">
      <c r="O2243" s="68">
        <v>2.0246546556714802</v>
      </c>
    </row>
    <row r="2244" spans="15:15" x14ac:dyDescent="0.2">
      <c r="O2244" s="68">
        <v>2.0246546556714802</v>
      </c>
    </row>
    <row r="2245" spans="15:15" x14ac:dyDescent="0.2">
      <c r="O2245" s="68">
        <v>2.0246546556714802</v>
      </c>
    </row>
    <row r="2246" spans="15:15" x14ac:dyDescent="0.2">
      <c r="O2246" s="68">
        <v>2.0246546556714802</v>
      </c>
    </row>
    <row r="2247" spans="15:15" x14ac:dyDescent="0.2">
      <c r="O2247" s="68">
        <v>2.0246546556714802</v>
      </c>
    </row>
    <row r="2248" spans="15:15" x14ac:dyDescent="0.2">
      <c r="O2248" s="68">
        <v>2.0246546556714802</v>
      </c>
    </row>
    <row r="2249" spans="15:15" x14ac:dyDescent="0.2">
      <c r="O2249" s="68">
        <v>2.0246546556714802</v>
      </c>
    </row>
    <row r="2250" spans="15:15" x14ac:dyDescent="0.2">
      <c r="O2250" s="68">
        <v>2.0246546556714802</v>
      </c>
    </row>
    <row r="2251" spans="15:15" x14ac:dyDescent="0.2">
      <c r="O2251" s="68">
        <v>2.0246546556714802</v>
      </c>
    </row>
    <row r="2252" spans="15:15" x14ac:dyDescent="0.2">
      <c r="O2252" s="68">
        <v>2.0246546556714802</v>
      </c>
    </row>
    <row r="2253" spans="15:15" x14ac:dyDescent="0.2">
      <c r="O2253" s="68">
        <v>2.0246546556714802</v>
      </c>
    </row>
    <row r="2254" spans="15:15" x14ac:dyDescent="0.2">
      <c r="O2254" s="68">
        <v>2.0246546556714802</v>
      </c>
    </row>
    <row r="2255" spans="15:15" x14ac:dyDescent="0.2">
      <c r="O2255" s="68">
        <v>2.0246546556714802</v>
      </c>
    </row>
    <row r="2256" spans="15:15" x14ac:dyDescent="0.2">
      <c r="O2256" s="68">
        <v>2.0246546556714802</v>
      </c>
    </row>
    <row r="2257" spans="15:15" x14ac:dyDescent="0.2">
      <c r="O2257" s="68">
        <v>2.0246546556714802</v>
      </c>
    </row>
    <row r="2258" spans="15:15" x14ac:dyDescent="0.2">
      <c r="O2258" s="68">
        <v>2.0246546556714802</v>
      </c>
    </row>
    <row r="2259" spans="15:15" x14ac:dyDescent="0.2">
      <c r="O2259" s="68">
        <v>2.0246546556714802</v>
      </c>
    </row>
    <row r="2260" spans="15:15" x14ac:dyDescent="0.2">
      <c r="O2260" s="68">
        <v>2.0246546556714802</v>
      </c>
    </row>
    <row r="2261" spans="15:15" x14ac:dyDescent="0.2">
      <c r="O2261" s="68">
        <v>2.0246546556714802</v>
      </c>
    </row>
    <row r="2262" spans="15:15" x14ac:dyDescent="0.2">
      <c r="O2262" s="68">
        <v>2.0246546556714802</v>
      </c>
    </row>
    <row r="2263" spans="15:15" x14ac:dyDescent="0.2">
      <c r="O2263" s="68">
        <v>2.0246546556714802</v>
      </c>
    </row>
    <row r="2264" spans="15:15" x14ac:dyDescent="0.2">
      <c r="O2264" s="68">
        <v>2.0246546556714802</v>
      </c>
    </row>
    <row r="2265" spans="15:15" x14ac:dyDescent="0.2">
      <c r="O2265" s="68">
        <v>2.0246546556714802</v>
      </c>
    </row>
    <row r="2266" spans="15:15" x14ac:dyDescent="0.2">
      <c r="O2266" s="68">
        <v>2.0246546556714802</v>
      </c>
    </row>
    <row r="2267" spans="15:15" x14ac:dyDescent="0.2">
      <c r="O2267" s="68">
        <v>2.0246546556714802</v>
      </c>
    </row>
    <row r="2268" spans="15:15" x14ac:dyDescent="0.2">
      <c r="O2268" s="68">
        <v>2.0246546556714802</v>
      </c>
    </row>
    <row r="2269" spans="15:15" x14ac:dyDescent="0.2">
      <c r="O2269" s="68">
        <v>2.0246546556714802</v>
      </c>
    </row>
    <row r="2270" spans="15:15" x14ac:dyDescent="0.2">
      <c r="O2270" s="68">
        <v>2.0246546556714802</v>
      </c>
    </row>
    <row r="2271" spans="15:15" x14ac:dyDescent="0.2">
      <c r="O2271" s="68">
        <v>2.0246546556714802</v>
      </c>
    </row>
    <row r="2272" spans="15:15" x14ac:dyDescent="0.2">
      <c r="O2272" s="68">
        <v>2.0246546556714802</v>
      </c>
    </row>
    <row r="2273" spans="15:15" x14ac:dyDescent="0.2">
      <c r="O2273" s="68">
        <v>2.0246546556714802</v>
      </c>
    </row>
    <row r="2274" spans="15:15" x14ac:dyDescent="0.2">
      <c r="O2274" s="68">
        <v>2.0246546556714802</v>
      </c>
    </row>
    <row r="2275" spans="15:15" x14ac:dyDescent="0.2">
      <c r="O2275" s="68">
        <v>2.0246546556714802</v>
      </c>
    </row>
    <row r="2276" spans="15:15" x14ac:dyDescent="0.2">
      <c r="O2276" s="68">
        <v>2.0246546556714802</v>
      </c>
    </row>
    <row r="2277" spans="15:15" x14ac:dyDescent="0.2">
      <c r="O2277" s="68">
        <v>2.0246546556714802</v>
      </c>
    </row>
    <row r="2278" spans="15:15" x14ac:dyDescent="0.2">
      <c r="O2278" s="68">
        <v>2.0246546556714802</v>
      </c>
    </row>
    <row r="2279" spans="15:15" x14ac:dyDescent="0.2">
      <c r="O2279" s="68">
        <v>2.0246546556714802</v>
      </c>
    </row>
    <row r="2280" spans="15:15" x14ac:dyDescent="0.2">
      <c r="O2280" s="68">
        <v>2.0246546556714802</v>
      </c>
    </row>
    <row r="2281" spans="15:15" x14ac:dyDescent="0.2">
      <c r="O2281" s="68">
        <v>2.0246546556714802</v>
      </c>
    </row>
    <row r="2282" spans="15:15" x14ac:dyDescent="0.2">
      <c r="O2282" s="68">
        <v>2.0246546556714802</v>
      </c>
    </row>
    <row r="2283" spans="15:15" x14ac:dyDescent="0.2">
      <c r="O2283" s="68">
        <v>2.0246546556714802</v>
      </c>
    </row>
    <row r="2284" spans="15:15" x14ac:dyDescent="0.2">
      <c r="O2284" s="68">
        <v>2.0246546556714802</v>
      </c>
    </row>
    <row r="2285" spans="15:15" x14ac:dyDescent="0.2">
      <c r="O2285" s="68">
        <v>2.0246546556714802</v>
      </c>
    </row>
    <row r="2286" spans="15:15" x14ac:dyDescent="0.2">
      <c r="O2286" s="68">
        <v>2.0246546556714802</v>
      </c>
    </row>
    <row r="2287" spans="15:15" x14ac:dyDescent="0.2">
      <c r="O2287" s="68">
        <v>2.0246546556714802</v>
      </c>
    </row>
    <row r="2288" spans="15:15" x14ac:dyDescent="0.2">
      <c r="O2288" s="68">
        <v>2.0246546556714802</v>
      </c>
    </row>
    <row r="2289" spans="15:15" x14ac:dyDescent="0.2">
      <c r="O2289" s="68">
        <v>2.0246546556714802</v>
      </c>
    </row>
    <row r="2290" spans="15:15" x14ac:dyDescent="0.2">
      <c r="O2290" s="68">
        <v>2.0246546556714802</v>
      </c>
    </row>
    <row r="2291" spans="15:15" x14ac:dyDescent="0.2">
      <c r="O2291" s="68">
        <v>2.0246546556714802</v>
      </c>
    </row>
    <row r="2292" spans="15:15" x14ac:dyDescent="0.2">
      <c r="O2292" s="68">
        <v>2.0246546556714802</v>
      </c>
    </row>
    <row r="2293" spans="15:15" x14ac:dyDescent="0.2">
      <c r="O2293" s="68">
        <v>2.0246546556714802</v>
      </c>
    </row>
    <row r="2294" spans="15:15" x14ac:dyDescent="0.2">
      <c r="O2294" s="68">
        <v>2.0246546556714802</v>
      </c>
    </row>
    <row r="2295" spans="15:15" x14ac:dyDescent="0.2">
      <c r="O2295" s="68">
        <v>2.0246546556714802</v>
      </c>
    </row>
    <row r="2296" spans="15:15" x14ac:dyDescent="0.2">
      <c r="O2296" s="68">
        <v>2.0246546556714802</v>
      </c>
    </row>
    <row r="2297" spans="15:15" x14ac:dyDescent="0.2">
      <c r="O2297" s="68">
        <v>2.0246546556714802</v>
      </c>
    </row>
    <row r="2298" spans="15:15" x14ac:dyDescent="0.2">
      <c r="O2298" s="68">
        <v>2.0246546556714802</v>
      </c>
    </row>
    <row r="2299" spans="15:15" x14ac:dyDescent="0.2">
      <c r="O2299" s="68">
        <v>2.0246546556714802</v>
      </c>
    </row>
    <row r="2300" spans="15:15" x14ac:dyDescent="0.2">
      <c r="O2300" s="68">
        <v>2.0246546556714802</v>
      </c>
    </row>
    <row r="2301" spans="15:15" x14ac:dyDescent="0.2">
      <c r="O2301" s="68">
        <v>2.0246546556714802</v>
      </c>
    </row>
    <row r="2302" spans="15:15" x14ac:dyDescent="0.2">
      <c r="O2302" s="68">
        <v>2.0246546556714802</v>
      </c>
    </row>
    <row r="2303" spans="15:15" x14ac:dyDescent="0.2">
      <c r="O2303" s="68">
        <v>2.0246546556714802</v>
      </c>
    </row>
    <row r="2304" spans="15:15" x14ac:dyDescent="0.2">
      <c r="O2304" s="68">
        <v>2.0246546556714802</v>
      </c>
    </row>
    <row r="2305" spans="15:15" x14ac:dyDescent="0.2">
      <c r="O2305" s="68">
        <v>2.0246546556714802</v>
      </c>
    </row>
    <row r="2306" spans="15:15" x14ac:dyDescent="0.2">
      <c r="O2306" s="68">
        <v>2.0246546556714802</v>
      </c>
    </row>
    <row r="2307" spans="15:15" x14ac:dyDescent="0.2">
      <c r="O2307" s="68">
        <v>2.0246546556714802</v>
      </c>
    </row>
    <row r="2308" spans="15:15" x14ac:dyDescent="0.2">
      <c r="O2308" s="68">
        <v>2.0246546556714802</v>
      </c>
    </row>
    <row r="2309" spans="15:15" x14ac:dyDescent="0.2">
      <c r="O2309" s="68">
        <v>2.0246546556714802</v>
      </c>
    </row>
    <row r="2310" spans="15:15" x14ac:dyDescent="0.2">
      <c r="O2310" s="68">
        <v>2.0246546556714802</v>
      </c>
    </row>
    <row r="2311" spans="15:15" x14ac:dyDescent="0.2">
      <c r="O2311" s="68">
        <v>2.0246546556714802</v>
      </c>
    </row>
    <row r="2312" spans="15:15" x14ac:dyDescent="0.2">
      <c r="O2312" s="68">
        <v>2.0246546556714802</v>
      </c>
    </row>
    <row r="2313" spans="15:15" x14ac:dyDescent="0.2">
      <c r="O2313" s="68">
        <v>2.0246546556714802</v>
      </c>
    </row>
    <row r="2314" spans="15:15" x14ac:dyDescent="0.2">
      <c r="O2314" s="68">
        <v>2.0246546556714802</v>
      </c>
    </row>
    <row r="2315" spans="15:15" x14ac:dyDescent="0.2">
      <c r="O2315" s="68">
        <v>2.0246546556714802</v>
      </c>
    </row>
    <row r="2316" spans="15:15" x14ac:dyDescent="0.2">
      <c r="O2316" s="68">
        <v>2.0246546556714802</v>
      </c>
    </row>
    <row r="2317" spans="15:15" x14ac:dyDescent="0.2">
      <c r="O2317" s="68">
        <v>2.0246546556714802</v>
      </c>
    </row>
    <row r="2318" spans="15:15" x14ac:dyDescent="0.2">
      <c r="O2318" s="68">
        <v>2.0246546556714802</v>
      </c>
    </row>
    <row r="2319" spans="15:15" x14ac:dyDescent="0.2">
      <c r="O2319" s="68">
        <v>2.0246546556714802</v>
      </c>
    </row>
    <row r="2320" spans="15:15" x14ac:dyDescent="0.2">
      <c r="O2320" s="68">
        <v>2.0246546556714802</v>
      </c>
    </row>
    <row r="2321" spans="15:15" x14ac:dyDescent="0.2">
      <c r="O2321" s="68">
        <v>2.0246546556714802</v>
      </c>
    </row>
    <row r="2322" spans="15:15" x14ac:dyDescent="0.2">
      <c r="O2322" s="68">
        <v>2.0246546556714802</v>
      </c>
    </row>
    <row r="2323" spans="15:15" x14ac:dyDescent="0.2">
      <c r="O2323" s="68">
        <v>2.0246546556714802</v>
      </c>
    </row>
    <row r="2324" spans="15:15" x14ac:dyDescent="0.2">
      <c r="O2324" s="68">
        <v>2.0246546556714802</v>
      </c>
    </row>
    <row r="2325" spans="15:15" x14ac:dyDescent="0.2">
      <c r="O2325" s="68">
        <v>2.0246546556714802</v>
      </c>
    </row>
    <row r="2326" spans="15:15" x14ac:dyDescent="0.2">
      <c r="O2326" s="68">
        <v>2.0246546556714802</v>
      </c>
    </row>
    <row r="2327" spans="15:15" x14ac:dyDescent="0.2">
      <c r="O2327" s="68">
        <v>2.0246546556714802</v>
      </c>
    </row>
    <row r="2328" spans="15:15" x14ac:dyDescent="0.2">
      <c r="O2328" s="68">
        <v>2.0246546556714802</v>
      </c>
    </row>
    <row r="2329" spans="15:15" x14ac:dyDescent="0.2">
      <c r="O2329" s="68">
        <v>2.0246546556714802</v>
      </c>
    </row>
    <row r="2330" spans="15:15" x14ac:dyDescent="0.2">
      <c r="O2330" s="68">
        <v>2.0246546556714802</v>
      </c>
    </row>
    <row r="2331" spans="15:15" x14ac:dyDescent="0.2">
      <c r="O2331" s="68">
        <v>2.0246546556714802</v>
      </c>
    </row>
    <row r="2332" spans="15:15" x14ac:dyDescent="0.2">
      <c r="O2332" s="68">
        <v>2.0246546556714802</v>
      </c>
    </row>
    <row r="2333" spans="15:15" x14ac:dyDescent="0.2">
      <c r="O2333" s="68">
        <v>2.0246546556714802</v>
      </c>
    </row>
    <row r="2334" spans="15:15" x14ac:dyDescent="0.2">
      <c r="O2334" s="68">
        <v>2.0246546556714802</v>
      </c>
    </row>
    <row r="2335" spans="15:15" x14ac:dyDescent="0.2">
      <c r="O2335" s="68">
        <v>2.0246546556714802</v>
      </c>
    </row>
    <row r="2336" spans="15:15" x14ac:dyDescent="0.2">
      <c r="O2336" s="68">
        <v>2.0246546556714802</v>
      </c>
    </row>
    <row r="2337" spans="15:15" x14ac:dyDescent="0.2">
      <c r="O2337" s="68">
        <v>2.0246546556714802</v>
      </c>
    </row>
    <row r="2338" spans="15:15" x14ac:dyDescent="0.2">
      <c r="O2338" s="68">
        <v>2.0246546556714802</v>
      </c>
    </row>
    <row r="2339" spans="15:15" x14ac:dyDescent="0.2">
      <c r="O2339" s="68">
        <v>2.0246546556714802</v>
      </c>
    </row>
    <row r="2340" spans="15:15" x14ac:dyDescent="0.2">
      <c r="O2340" s="68">
        <v>2.0246546556714802</v>
      </c>
    </row>
    <row r="2341" spans="15:15" x14ac:dyDescent="0.2">
      <c r="O2341" s="68">
        <v>2.0246546556714802</v>
      </c>
    </row>
    <row r="2342" spans="15:15" x14ac:dyDescent="0.2">
      <c r="O2342" s="68">
        <v>2.0246546556714802</v>
      </c>
    </row>
    <row r="2343" spans="15:15" x14ac:dyDescent="0.2">
      <c r="O2343" s="68">
        <v>2.0246546556714802</v>
      </c>
    </row>
    <row r="2344" spans="15:15" x14ac:dyDescent="0.2">
      <c r="O2344" s="68">
        <v>2.0246546556714802</v>
      </c>
    </row>
    <row r="2345" spans="15:15" x14ac:dyDescent="0.2">
      <c r="O2345" s="68">
        <v>2.0246546556714802</v>
      </c>
    </row>
    <row r="2346" spans="15:15" x14ac:dyDescent="0.2">
      <c r="O2346" s="68">
        <v>2.0246546556714802</v>
      </c>
    </row>
    <row r="2347" spans="15:15" x14ac:dyDescent="0.2">
      <c r="O2347" s="68">
        <v>2.0246546556714802</v>
      </c>
    </row>
    <row r="2348" spans="15:15" x14ac:dyDescent="0.2">
      <c r="O2348" s="68">
        <v>2.0246546556714802</v>
      </c>
    </row>
    <row r="2349" spans="15:15" x14ac:dyDescent="0.2">
      <c r="O2349" s="68">
        <v>2.0246546556714802</v>
      </c>
    </row>
    <row r="2350" spans="15:15" x14ac:dyDescent="0.2">
      <c r="O2350" s="68">
        <v>2.0246546556714802</v>
      </c>
    </row>
    <row r="2351" spans="15:15" x14ac:dyDescent="0.2">
      <c r="O2351" s="68">
        <v>2.0246546556714802</v>
      </c>
    </row>
    <row r="2352" spans="15:15" x14ac:dyDescent="0.2">
      <c r="O2352" s="68">
        <v>2.0246546556714802</v>
      </c>
    </row>
    <row r="2353" spans="15:15" x14ac:dyDescent="0.2">
      <c r="O2353" s="68">
        <v>2.0246546556714802</v>
      </c>
    </row>
    <row r="2354" spans="15:15" x14ac:dyDescent="0.2">
      <c r="O2354" s="68">
        <v>2.0246546556714802</v>
      </c>
    </row>
    <row r="2355" spans="15:15" x14ac:dyDescent="0.2">
      <c r="O2355" s="68">
        <v>2.0246546556714802</v>
      </c>
    </row>
    <row r="2356" spans="15:15" x14ac:dyDescent="0.2">
      <c r="O2356" s="68">
        <v>2.0246546556714802</v>
      </c>
    </row>
    <row r="2357" spans="15:15" x14ac:dyDescent="0.2">
      <c r="O2357" s="68">
        <v>2.0246546556714802</v>
      </c>
    </row>
    <row r="2358" spans="15:15" x14ac:dyDescent="0.2">
      <c r="O2358" s="68">
        <v>2.0246546556714802</v>
      </c>
    </row>
    <row r="2359" spans="15:15" x14ac:dyDescent="0.2">
      <c r="O2359" s="68">
        <v>2.0246546556714802</v>
      </c>
    </row>
    <row r="2360" spans="15:15" x14ac:dyDescent="0.2">
      <c r="O2360" s="68">
        <v>2.0246546556714802</v>
      </c>
    </row>
    <row r="2361" spans="15:15" x14ac:dyDescent="0.2">
      <c r="O2361" s="68">
        <v>2.0246546556714802</v>
      </c>
    </row>
    <row r="2362" spans="15:15" x14ac:dyDescent="0.2">
      <c r="O2362" s="68">
        <v>2.0246546556714802</v>
      </c>
    </row>
    <row r="2363" spans="15:15" x14ac:dyDescent="0.2">
      <c r="O2363" s="68">
        <v>2.0246546556714802</v>
      </c>
    </row>
    <row r="2364" spans="15:15" x14ac:dyDescent="0.2">
      <c r="O2364" s="68">
        <v>2.0246546556714802</v>
      </c>
    </row>
    <row r="2365" spans="15:15" x14ac:dyDescent="0.2">
      <c r="O2365" s="68">
        <v>2.0246546556714802</v>
      </c>
    </row>
    <row r="2366" spans="15:15" x14ac:dyDescent="0.2">
      <c r="O2366" s="68">
        <v>2.0246546556714802</v>
      </c>
    </row>
    <row r="2367" spans="15:15" x14ac:dyDescent="0.2">
      <c r="O2367" s="68">
        <v>2.0246546556714802</v>
      </c>
    </row>
    <row r="2368" spans="15:15" x14ac:dyDescent="0.2">
      <c r="O2368" s="68">
        <v>2.0246546556714802</v>
      </c>
    </row>
    <row r="2369" spans="15:15" x14ac:dyDescent="0.2">
      <c r="O2369" s="68">
        <v>2.0246546556714802</v>
      </c>
    </row>
    <row r="2370" spans="15:15" x14ac:dyDescent="0.2">
      <c r="O2370" s="68">
        <v>2.0246546556714802</v>
      </c>
    </row>
    <row r="2371" spans="15:15" x14ac:dyDescent="0.2">
      <c r="O2371" s="68">
        <v>2.0246546556714802</v>
      </c>
    </row>
    <row r="2372" spans="15:15" x14ac:dyDescent="0.2">
      <c r="O2372" s="68">
        <v>2.0246546556714802</v>
      </c>
    </row>
    <row r="2373" spans="15:15" x14ac:dyDescent="0.2">
      <c r="O2373" s="68">
        <v>2.0246546556714802</v>
      </c>
    </row>
    <row r="2374" spans="15:15" x14ac:dyDescent="0.2">
      <c r="O2374" s="68">
        <v>2.0246546556714802</v>
      </c>
    </row>
    <row r="2375" spans="15:15" x14ac:dyDescent="0.2">
      <c r="O2375" s="68">
        <v>2.0246546556714802</v>
      </c>
    </row>
    <row r="2376" spans="15:15" x14ac:dyDescent="0.2">
      <c r="O2376" s="68">
        <v>2.0246546556714802</v>
      </c>
    </row>
    <row r="2377" spans="15:15" x14ac:dyDescent="0.2">
      <c r="O2377" s="68">
        <v>2.0246546556714802</v>
      </c>
    </row>
    <row r="2378" spans="15:15" x14ac:dyDescent="0.2">
      <c r="O2378" s="68">
        <v>2.0246546556714802</v>
      </c>
    </row>
    <row r="2379" spans="15:15" x14ac:dyDescent="0.2">
      <c r="O2379" s="68">
        <v>2.0246546556714802</v>
      </c>
    </row>
    <row r="2380" spans="15:15" x14ac:dyDescent="0.2">
      <c r="O2380" s="68">
        <v>2.0246546556714802</v>
      </c>
    </row>
    <row r="2381" spans="15:15" x14ac:dyDescent="0.2">
      <c r="O2381" s="68">
        <v>2.0246546556714802</v>
      </c>
    </row>
    <row r="2382" spans="15:15" x14ac:dyDescent="0.2">
      <c r="O2382" s="68">
        <v>2.0246546556714802</v>
      </c>
    </row>
    <row r="2383" spans="15:15" x14ac:dyDescent="0.2">
      <c r="O2383" s="68">
        <v>2.0246546556714802</v>
      </c>
    </row>
    <row r="2384" spans="15:15" x14ac:dyDescent="0.2">
      <c r="O2384" s="68">
        <v>2.0246546556714802</v>
      </c>
    </row>
    <row r="2385" spans="15:15" x14ac:dyDescent="0.2">
      <c r="O2385" s="68">
        <v>2.0246546556714802</v>
      </c>
    </row>
    <row r="2386" spans="15:15" x14ac:dyDescent="0.2">
      <c r="O2386" s="68">
        <v>2.0246546556714802</v>
      </c>
    </row>
    <row r="2387" spans="15:15" x14ac:dyDescent="0.2">
      <c r="O2387" s="68">
        <v>2.0246546556714802</v>
      </c>
    </row>
    <row r="2388" spans="15:15" x14ac:dyDescent="0.2">
      <c r="O2388" s="68">
        <v>2.0246546556714802</v>
      </c>
    </row>
    <row r="2389" spans="15:15" x14ac:dyDescent="0.2">
      <c r="O2389" s="68">
        <v>2.0246546556714802</v>
      </c>
    </row>
    <row r="2390" spans="15:15" x14ac:dyDescent="0.2">
      <c r="O2390" s="68">
        <v>2.0246546556714802</v>
      </c>
    </row>
    <row r="2391" spans="15:15" x14ac:dyDescent="0.2">
      <c r="O2391" s="68">
        <v>2.0246546556714802</v>
      </c>
    </row>
    <row r="2392" spans="15:15" x14ac:dyDescent="0.2">
      <c r="O2392" s="68">
        <v>2.0246546556714802</v>
      </c>
    </row>
    <row r="2393" spans="15:15" x14ac:dyDescent="0.2">
      <c r="O2393" s="68">
        <v>2.0246546556714802</v>
      </c>
    </row>
    <row r="2394" spans="15:15" x14ac:dyDescent="0.2">
      <c r="O2394" s="68">
        <v>2.0246546556714802</v>
      </c>
    </row>
    <row r="2395" spans="15:15" x14ac:dyDescent="0.2">
      <c r="O2395" s="68">
        <v>2.0246546556714802</v>
      </c>
    </row>
    <row r="2396" spans="15:15" x14ac:dyDescent="0.2">
      <c r="O2396" s="68">
        <v>2.0246546556714802</v>
      </c>
    </row>
    <row r="2397" spans="15:15" x14ac:dyDescent="0.2">
      <c r="O2397" s="68">
        <v>2.0246546556714802</v>
      </c>
    </row>
    <row r="2398" spans="15:15" x14ac:dyDescent="0.2">
      <c r="O2398" s="68">
        <v>2.0246546556714802</v>
      </c>
    </row>
    <row r="2399" spans="15:15" x14ac:dyDescent="0.2">
      <c r="O2399" s="68">
        <v>2.0246546556714802</v>
      </c>
    </row>
    <row r="2400" spans="15:15" x14ac:dyDescent="0.2">
      <c r="O2400" s="68">
        <v>2.0246546556714802</v>
      </c>
    </row>
    <row r="2401" spans="15:15" x14ac:dyDescent="0.2">
      <c r="O2401" s="68">
        <v>2.0246546556714802</v>
      </c>
    </row>
    <row r="2402" spans="15:15" x14ac:dyDescent="0.2">
      <c r="O2402" s="68">
        <v>2.0246546556714802</v>
      </c>
    </row>
    <row r="2403" spans="15:15" x14ac:dyDescent="0.2">
      <c r="O2403" s="68">
        <v>2.0246546556714802</v>
      </c>
    </row>
    <row r="2404" spans="15:15" x14ac:dyDescent="0.2">
      <c r="O2404" s="68">
        <v>2.0246546556714802</v>
      </c>
    </row>
    <row r="2405" spans="15:15" x14ac:dyDescent="0.2">
      <c r="O2405" s="68">
        <v>2.0246546556714802</v>
      </c>
    </row>
    <row r="2406" spans="15:15" x14ac:dyDescent="0.2">
      <c r="O2406" s="68">
        <v>2.0246546556714802</v>
      </c>
    </row>
    <row r="2407" spans="15:15" x14ac:dyDescent="0.2">
      <c r="O2407" s="68">
        <v>2.0246546556714802</v>
      </c>
    </row>
    <row r="2408" spans="15:15" x14ac:dyDescent="0.2">
      <c r="O2408" s="68">
        <v>2.0246546556714802</v>
      </c>
    </row>
    <row r="2409" spans="15:15" x14ac:dyDescent="0.2">
      <c r="O2409" s="68">
        <v>2.0246546556714802</v>
      </c>
    </row>
    <row r="2410" spans="15:15" x14ac:dyDescent="0.2">
      <c r="O2410" s="68">
        <v>2.0246546556714802</v>
      </c>
    </row>
    <row r="2411" spans="15:15" x14ac:dyDescent="0.2">
      <c r="O2411" s="68">
        <v>2.0246546556714802</v>
      </c>
    </row>
    <row r="2412" spans="15:15" x14ac:dyDescent="0.2">
      <c r="O2412" s="68">
        <v>2.0246546556714802</v>
      </c>
    </row>
    <row r="2413" spans="15:15" x14ac:dyDescent="0.2">
      <c r="O2413" s="68">
        <v>2.0246546556714802</v>
      </c>
    </row>
    <row r="2414" spans="15:15" x14ac:dyDescent="0.2">
      <c r="O2414" s="68">
        <v>2.0246546556714802</v>
      </c>
    </row>
    <row r="2415" spans="15:15" x14ac:dyDescent="0.2">
      <c r="O2415" s="68">
        <v>2.0246546556714802</v>
      </c>
    </row>
    <row r="2416" spans="15:15" x14ac:dyDescent="0.2">
      <c r="O2416" s="68">
        <v>2.0246546556714802</v>
      </c>
    </row>
    <row r="2417" spans="15:15" x14ac:dyDescent="0.2">
      <c r="O2417" s="68">
        <v>2.0246546556714802</v>
      </c>
    </row>
    <row r="2418" spans="15:15" x14ac:dyDescent="0.2">
      <c r="O2418" s="68">
        <v>2.0246546556714802</v>
      </c>
    </row>
    <row r="2419" spans="15:15" x14ac:dyDescent="0.2">
      <c r="O2419" s="68">
        <v>2.0246546556714802</v>
      </c>
    </row>
    <row r="2420" spans="15:15" x14ac:dyDescent="0.2">
      <c r="O2420" s="68">
        <v>2.0246546556714802</v>
      </c>
    </row>
    <row r="2421" spans="15:15" x14ac:dyDescent="0.2">
      <c r="O2421" s="68">
        <v>2.0246546556714802</v>
      </c>
    </row>
    <row r="2422" spans="15:15" x14ac:dyDescent="0.2">
      <c r="O2422" s="68">
        <v>2.0246546556714802</v>
      </c>
    </row>
    <row r="2423" spans="15:15" x14ac:dyDescent="0.2">
      <c r="O2423" s="68">
        <v>2.0246546556714802</v>
      </c>
    </row>
    <row r="2424" spans="15:15" x14ac:dyDescent="0.2">
      <c r="O2424" s="68">
        <v>2.0246546556714802</v>
      </c>
    </row>
    <row r="2425" spans="15:15" x14ac:dyDescent="0.2">
      <c r="O2425" s="68">
        <v>2.0246546556714802</v>
      </c>
    </row>
    <row r="2426" spans="15:15" x14ac:dyDescent="0.2">
      <c r="O2426" s="68">
        <v>2.0246546556714802</v>
      </c>
    </row>
    <row r="2427" spans="15:15" x14ac:dyDescent="0.2">
      <c r="O2427" s="68">
        <v>2.0246546556714802</v>
      </c>
    </row>
    <row r="2428" spans="15:15" x14ac:dyDescent="0.2">
      <c r="O2428" s="68">
        <v>2.0246546556714802</v>
      </c>
    </row>
    <row r="2429" spans="15:15" x14ac:dyDescent="0.2">
      <c r="O2429" s="68">
        <v>2.0246546556714802</v>
      </c>
    </row>
    <row r="2430" spans="15:15" x14ac:dyDescent="0.2">
      <c r="O2430" s="68">
        <v>2.0246546556714802</v>
      </c>
    </row>
    <row r="2431" spans="15:15" x14ac:dyDescent="0.2">
      <c r="O2431" s="68">
        <v>2.0246546556714802</v>
      </c>
    </row>
    <row r="2432" spans="15:15" x14ac:dyDescent="0.2">
      <c r="O2432" s="68">
        <v>2.0246546556714802</v>
      </c>
    </row>
    <row r="2433" spans="15:15" x14ac:dyDescent="0.2">
      <c r="O2433" s="68">
        <v>2.0246546556714802</v>
      </c>
    </row>
    <row r="2434" spans="15:15" x14ac:dyDescent="0.2">
      <c r="O2434" s="68">
        <v>2.0246546556714802</v>
      </c>
    </row>
    <row r="2435" spans="15:15" x14ac:dyDescent="0.2">
      <c r="O2435" s="68">
        <v>2.0246546556714802</v>
      </c>
    </row>
    <row r="2436" spans="15:15" x14ac:dyDescent="0.2">
      <c r="O2436" s="68">
        <v>2.0650755059819002</v>
      </c>
    </row>
    <row r="2437" spans="15:15" x14ac:dyDescent="0.2">
      <c r="O2437" s="68">
        <v>2.2694688535698302</v>
      </c>
    </row>
    <row r="2438" spans="15:15" x14ac:dyDescent="0.2">
      <c r="O2438" s="68">
        <v>2.6463634312656499</v>
      </c>
    </row>
    <row r="2439" spans="15:15" x14ac:dyDescent="0.2">
      <c r="O2439" s="68">
        <v>3.1956899854384599</v>
      </c>
    </row>
    <row r="2440" spans="15:15" x14ac:dyDescent="0.2">
      <c r="O2440" s="68">
        <v>3.9173764459419802</v>
      </c>
    </row>
    <row r="2441" spans="15:15" x14ac:dyDescent="0.2">
      <c r="O2441" s="68">
        <v>4.8113375864763404</v>
      </c>
    </row>
    <row r="2442" spans="15:15" x14ac:dyDescent="0.2">
      <c r="O2442" s="68">
        <v>5.87748432497576</v>
      </c>
    </row>
    <row r="2443" spans="15:15" x14ac:dyDescent="0.2">
      <c r="O2443" s="68">
        <v>7.1157269497389404</v>
      </c>
    </row>
    <row r="2444" spans="15:15" x14ac:dyDescent="0.2">
      <c r="O2444" s="68">
        <v>8.5259751194661995</v>
      </c>
    </row>
    <row r="2445" spans="15:15" x14ac:dyDescent="0.2">
      <c r="O2445" s="68">
        <v>10.108137863296999</v>
      </c>
    </row>
    <row r="2446" spans="15:15" x14ac:dyDescent="0.2">
      <c r="O2446" s="68">
        <v>11.862123580845701</v>
      </c>
    </row>
    <row r="2447" spans="15:15" x14ac:dyDescent="0.2">
      <c r="O2447" s="68">
        <v>13.787840042241401</v>
      </c>
    </row>
    <row r="2448" spans="15:15" x14ac:dyDescent="0.2">
      <c r="O2448" s="68">
        <v>15.885194388164599</v>
      </c>
    </row>
    <row r="2449" spans="15:15" x14ac:dyDescent="0.2">
      <c r="O2449" s="68">
        <v>18.154093129884998</v>
      </c>
    </row>
    <row r="2450" spans="15:15" x14ac:dyDescent="0.2">
      <c r="O2450" s="68">
        <v>20.594442149301099</v>
      </c>
    </row>
    <row r="2451" spans="15:15" x14ac:dyDescent="0.2">
      <c r="O2451" s="68">
        <v>23.2061466989758</v>
      </c>
    </row>
    <row r="2452" spans="15:15" x14ac:dyDescent="0.2">
      <c r="O2452" s="68">
        <v>25.989111402178899</v>
      </c>
    </row>
    <row r="2453" spans="15:15" x14ac:dyDescent="0.2">
      <c r="O2453" s="68">
        <v>28.9432402529238</v>
      </c>
    </row>
    <row r="2454" spans="15:15" x14ac:dyDescent="0.2">
      <c r="O2454" s="68">
        <v>32.068436616007098</v>
      </c>
    </row>
    <row r="2455" spans="15:15" x14ac:dyDescent="0.2">
      <c r="O2455" s="68">
        <v>35.364603227049301</v>
      </c>
    </row>
    <row r="2456" spans="15:15" x14ac:dyDescent="0.2">
      <c r="O2456" s="68">
        <v>38.831642192530303</v>
      </c>
    </row>
    <row r="2457" spans="15:15" x14ac:dyDescent="0.2">
      <c r="O2457" s="68">
        <v>42.4694549898351</v>
      </c>
    </row>
    <row r="2458" spans="15:15" x14ac:dyDescent="0.2">
      <c r="O2458" s="68">
        <v>46.277942467290401</v>
      </c>
    </row>
    <row r="2459" spans="15:15" x14ac:dyDescent="0.2">
      <c r="O2459" s="68">
        <v>50.257004844205603</v>
      </c>
    </row>
    <row r="2460" spans="15:15" x14ac:dyDescent="0.2">
      <c r="O2460" s="68">
        <v>54.406540050626099</v>
      </c>
    </row>
    <row r="2461" spans="15:15" x14ac:dyDescent="0.2">
      <c r="O2461" s="68">
        <v>58.726438557539602</v>
      </c>
    </row>
    <row r="2462" spans="15:15" x14ac:dyDescent="0.2">
      <c r="O2462" s="68">
        <v>63.216588027106901</v>
      </c>
    </row>
    <row r="2463" spans="15:15" x14ac:dyDescent="0.2">
      <c r="O2463" s="68">
        <v>67.876874925752702</v>
      </c>
    </row>
    <row r="2464" spans="15:15" x14ac:dyDescent="0.2">
      <c r="O2464" s="68">
        <v>72.707184524216402</v>
      </c>
    </row>
    <row r="2465" spans="15:15" x14ac:dyDescent="0.2">
      <c r="O2465" s="68">
        <v>77.707400897602994</v>
      </c>
    </row>
    <row r="2466" spans="15:15" x14ac:dyDescent="0.2">
      <c r="O2466" s="68">
        <v>82.877406925427707</v>
      </c>
    </row>
    <row r="2467" spans="15:15" x14ac:dyDescent="0.2">
      <c r="O2467" s="68">
        <v>88.217084291674794</v>
      </c>
    </row>
    <row r="2468" spans="15:15" x14ac:dyDescent="0.2">
      <c r="O2468" s="68">
        <v>93.726313484843104</v>
      </c>
    </row>
    <row r="2469" spans="15:15" x14ac:dyDescent="0.2">
      <c r="O2469" s="68">
        <v>99.404973797998693</v>
      </c>
    </row>
    <row r="2470" spans="15:15" x14ac:dyDescent="0.2">
      <c r="O2470" s="68">
        <v>105.25294443568799</v>
      </c>
    </row>
    <row r="2471" spans="15:15" x14ac:dyDescent="0.2">
      <c r="O2471" s="68">
        <v>111.270107960535</v>
      </c>
    </row>
    <row r="2472" spans="15:15" x14ac:dyDescent="0.2">
      <c r="O2472" s="68">
        <v>117.456347193184</v>
      </c>
    </row>
    <row r="2473" spans="15:15" x14ac:dyDescent="0.2">
      <c r="O2473" s="68">
        <v>123.81154413697701</v>
      </c>
    </row>
    <row r="2474" spans="15:15" x14ac:dyDescent="0.2">
      <c r="O2474" s="68">
        <v>130.33557997800199</v>
      </c>
    </row>
    <row r="2475" spans="15:15" x14ac:dyDescent="0.2">
      <c r="O2475" s="68">
        <v>137.028335085143</v>
      </c>
    </row>
    <row r="2476" spans="15:15" x14ac:dyDescent="0.2">
      <c r="O2476" s="68">
        <v>143.88968901012399</v>
      </c>
    </row>
    <row r="2477" spans="15:15" x14ac:dyDescent="0.2">
      <c r="O2477" s="68">
        <v>150.919520487569</v>
      </c>
    </row>
    <row r="2478" spans="15:15" x14ac:dyDescent="0.2">
      <c r="O2478" s="68">
        <v>158.117707435043</v>
      </c>
    </row>
    <row r="2479" spans="15:15" x14ac:dyDescent="0.2">
      <c r="O2479" s="68">
        <v>165.48412695310401</v>
      </c>
    </row>
    <row r="2480" spans="15:15" x14ac:dyDescent="0.2">
      <c r="O2480" s="68">
        <v>173.018655461756</v>
      </c>
    </row>
    <row r="2481" spans="15:15" x14ac:dyDescent="0.2">
      <c r="O2481" s="68">
        <v>180.72130796650501</v>
      </c>
    </row>
    <row r="2482" spans="15:15" x14ac:dyDescent="0.2">
      <c r="O2482" s="68">
        <v>188.59240940985401</v>
      </c>
    </row>
    <row r="2483" spans="15:15" x14ac:dyDescent="0.2">
      <c r="O2483" s="68">
        <v>196.63233885946099</v>
      </c>
    </row>
    <row r="2484" spans="15:15" x14ac:dyDescent="0.2">
      <c r="O2484" s="68">
        <v>204.841501086797</v>
      </c>
    </row>
    <row r="2485" spans="15:15" x14ac:dyDescent="0.2">
      <c r="O2485" s="68">
        <v>213.22032656752501</v>
      </c>
    </row>
    <row r="2486" spans="15:15" x14ac:dyDescent="0.2">
      <c r="O2486" s="68">
        <v>221.76927148186601</v>
      </c>
    </row>
    <row r="2487" spans="15:15" x14ac:dyDescent="0.2">
      <c r="O2487" s="68">
        <v>230.488817714974</v>
      </c>
    </row>
    <row r="2488" spans="15:15" x14ac:dyDescent="0.2">
      <c r="O2488" s="68">
        <v>239.379472857286</v>
      </c>
    </row>
    <row r="2489" spans="15:15" x14ac:dyDescent="0.2">
      <c r="O2489" s="68">
        <v>248.44177020486401</v>
      </c>
    </row>
    <row r="2490" spans="15:15" x14ac:dyDescent="0.2">
      <c r="O2490" s="68">
        <v>257.67619111674401</v>
      </c>
    </row>
    <row r="2491" spans="15:15" x14ac:dyDescent="0.2">
      <c r="O2491" s="68">
        <v>267.08292324522699</v>
      </c>
    </row>
    <row r="2492" spans="15:15" x14ac:dyDescent="0.2">
      <c r="O2492" s="68">
        <v>276.66207799313599</v>
      </c>
    </row>
    <row r="2493" spans="15:15" x14ac:dyDescent="0.2">
      <c r="O2493" s="68">
        <v>286.41376594648699</v>
      </c>
    </row>
    <row r="2494" spans="15:15" x14ac:dyDescent="0.2">
      <c r="O2494" s="68">
        <v>296.33809687443801</v>
      </c>
    </row>
    <row r="2495" spans="15:15" x14ac:dyDescent="0.2">
      <c r="O2495" s="68">
        <v>306.43517972923399</v>
      </c>
    </row>
    <row r="2496" spans="15:15" x14ac:dyDescent="0.2">
      <c r="O2496" s="68">
        <v>316.70512264613399</v>
      </c>
    </row>
    <row r="2497" spans="15:15" x14ac:dyDescent="0.2">
      <c r="O2497" s="68">
        <v>327.14803294337997</v>
      </c>
    </row>
    <row r="2498" spans="15:15" x14ac:dyDescent="0.2">
      <c r="O2498" s="68">
        <v>337.76401712211998</v>
      </c>
    </row>
    <row r="2499" spans="15:15" x14ac:dyDescent="0.2">
      <c r="O2499" s="68">
        <v>348.55318086636203</v>
      </c>
    </row>
    <row r="2500" spans="15:15" x14ac:dyDescent="0.2">
      <c r="O2500" s="68">
        <v>359.51562904291899</v>
      </c>
    </row>
    <row r="2501" spans="15:15" x14ac:dyDescent="0.2">
      <c r="O2501" s="68">
        <v>370.65146570133902</v>
      </c>
    </row>
    <row r="2502" spans="15:15" x14ac:dyDescent="0.2">
      <c r="O2502" s="68">
        <v>381.96079407387299</v>
      </c>
    </row>
    <row r="2503" spans="15:15" x14ac:dyDescent="0.2">
      <c r="O2503" s="68">
        <v>393.44371657540501</v>
      </c>
    </row>
    <row r="2504" spans="15:15" x14ac:dyDescent="0.2">
      <c r="O2504" s="68">
        <v>405.10033480340002</v>
      </c>
    </row>
    <row r="2505" spans="15:15" x14ac:dyDescent="0.2">
      <c r="O2505" s="68">
        <v>416.93074953785498</v>
      </c>
    </row>
    <row r="2506" spans="15:15" x14ac:dyDescent="0.2">
      <c r="O2506" s="68">
        <v>428.93506074123201</v>
      </c>
    </row>
    <row r="2507" spans="15:15" x14ac:dyDescent="0.2">
      <c r="O2507" s="68">
        <v>441.113367558422</v>
      </c>
    </row>
    <row r="2508" spans="15:15" x14ac:dyDescent="0.2">
      <c r="O2508" s="68">
        <v>453.46576831668199</v>
      </c>
    </row>
    <row r="2509" spans="15:15" x14ac:dyDescent="0.2">
      <c r="O2509" s="68">
        <v>465.99236052558001</v>
      </c>
    </row>
    <row r="2510" spans="15:15" x14ac:dyDescent="0.2">
      <c r="O2510" s="68">
        <v>478.69324087695298</v>
      </c>
    </row>
    <row r="2511" spans="15:15" x14ac:dyDescent="0.2">
      <c r="O2511" s="68">
        <v>491.56850524483502</v>
      </c>
    </row>
    <row r="2512" spans="15:15" x14ac:dyDescent="0.2">
      <c r="O2512" s="68">
        <v>504.61824868542698</v>
      </c>
    </row>
    <row r="2513" spans="15:15" x14ac:dyDescent="0.2">
      <c r="O2513" s="68">
        <v>517.84256543703395</v>
      </c>
    </row>
    <row r="2514" spans="15:15" x14ac:dyDescent="0.2">
      <c r="O2514" s="68">
        <v>531.24154892001297</v>
      </c>
    </row>
    <row r="2515" spans="15:15" x14ac:dyDescent="0.2">
      <c r="O2515" s="68">
        <v>544.81529173672902</v>
      </c>
    </row>
    <row r="2516" spans="15:15" x14ac:dyDescent="0.2">
      <c r="O2516" s="68">
        <v>558.56388567148701</v>
      </c>
    </row>
    <row r="2517" spans="15:15" x14ac:dyDescent="0.2">
      <c r="O2517" s="68">
        <v>572.48742169050399</v>
      </c>
    </row>
    <row r="2518" spans="15:15" x14ac:dyDescent="0.2">
      <c r="O2518" s="68">
        <v>586.58598994184604</v>
      </c>
    </row>
    <row r="2519" spans="15:15" x14ac:dyDescent="0.2">
      <c r="O2519" s="68">
        <v>600.85967975537994</v>
      </c>
    </row>
    <row r="2520" spans="15:15" x14ac:dyDescent="0.2">
      <c r="O2520" s="68">
        <v>615.30857964272695</v>
      </c>
    </row>
    <row r="2521" spans="15:15" x14ac:dyDescent="0.2">
      <c r="O2521" s="68">
        <v>629.93277729719796</v>
      </c>
    </row>
    <row r="2522" spans="15:15" x14ac:dyDescent="0.2">
      <c r="O2522" s="68">
        <v>644.732359593772</v>
      </c>
    </row>
    <row r="2523" spans="15:15" x14ac:dyDescent="0.2">
      <c r="O2523" s="68">
        <v>659.70741258902501</v>
      </c>
    </row>
    <row r="2524" spans="15:15" x14ac:dyDescent="0.2">
      <c r="O2524" s="68">
        <v>674.85802152109</v>
      </c>
    </row>
    <row r="2525" spans="15:15" x14ac:dyDescent="0.2">
      <c r="O2525" s="68">
        <v>690.18427080961203</v>
      </c>
    </row>
    <row r="2526" spans="15:15" x14ac:dyDescent="0.2">
      <c r="O2526" s="68">
        <v>705.68624405568198</v>
      </c>
    </row>
    <row r="2527" spans="15:15" x14ac:dyDescent="0.2">
      <c r="O2527" s="68">
        <v>721.36402404181797</v>
      </c>
    </row>
    <row r="2528" spans="15:15" x14ac:dyDescent="0.2">
      <c r="O2528" s="68">
        <v>737.21769273189705</v>
      </c>
    </row>
    <row r="2529" spans="15:15" x14ac:dyDescent="0.2">
      <c r="O2529" s="68">
        <v>753.24733127111404</v>
      </c>
    </row>
    <row r="2530" spans="15:15" x14ac:dyDescent="0.2">
      <c r="O2530" s="68">
        <v>769.45301998593902</v>
      </c>
    </row>
    <row r="2531" spans="15:15" x14ac:dyDescent="0.2">
      <c r="O2531" s="68">
        <v>785.83483838405505</v>
      </c>
    </row>
    <row r="2532" spans="15:15" x14ac:dyDescent="0.2">
      <c r="O2532" s="68">
        <v>802.39286515433605</v>
      </c>
    </row>
    <row r="2533" spans="15:15" x14ac:dyDescent="0.2">
      <c r="O2533" s="68">
        <v>819.12717816678401</v>
      </c>
    </row>
    <row r="2534" spans="15:15" x14ac:dyDescent="0.2">
      <c r="O2534" s="68">
        <v>836.03785447249095</v>
      </c>
    </row>
    <row r="2535" spans="15:15" x14ac:dyDescent="0.2">
      <c r="O2535" s="68">
        <v>853.12497030359395</v>
      </c>
    </row>
    <row r="2536" spans="15:15" x14ac:dyDescent="0.2">
      <c r="O2536" s="68">
        <v>870.38860107321204</v>
      </c>
    </row>
    <row r="2537" spans="15:15" x14ac:dyDescent="0.2">
      <c r="O2537" s="68">
        <v>887.82882137543299</v>
      </c>
    </row>
    <row r="2538" spans="15:15" x14ac:dyDescent="0.2">
      <c r="O2538" s="68">
        <v>905.44570498524797</v>
      </c>
    </row>
    <row r="2539" spans="15:15" x14ac:dyDescent="0.2">
      <c r="O2539" s="68">
        <v>923.23932485851401</v>
      </c>
    </row>
    <row r="2540" spans="15:15" x14ac:dyDescent="0.2">
      <c r="O2540" s="68">
        <v>941.20975313191195</v>
      </c>
    </row>
    <row r="2541" spans="15:15" x14ac:dyDescent="0.2">
      <c r="O2541" s="68">
        <v>959.35706112288506</v>
      </c>
    </row>
    <row r="2542" spans="15:15" x14ac:dyDescent="0.2">
      <c r="O2542" s="68">
        <v>977.68131932962797</v>
      </c>
    </row>
    <row r="2543" spans="15:15" x14ac:dyDescent="0.2">
      <c r="O2543" s="68">
        <v>996.18259743101896</v>
      </c>
    </row>
    <row r="2544" spans="15:15" x14ac:dyDescent="0.2">
      <c r="O2544" s="68">
        <v>1014.86096428659</v>
      </c>
    </row>
    <row r="2545" spans="15:15" x14ac:dyDescent="0.2">
      <c r="O2545" s="68">
        <v>1033.71648793648</v>
      </c>
    </row>
    <row r="2546" spans="15:15" x14ac:dyDescent="0.2">
      <c r="O2546" s="68">
        <v>1052.74923560138</v>
      </c>
    </row>
    <row r="2547" spans="15:15" x14ac:dyDescent="0.2">
      <c r="O2547" s="68">
        <v>1071.95927368252</v>
      </c>
    </row>
    <row r="2548" spans="15:15" x14ac:dyDescent="0.2">
      <c r="O2548" s="68">
        <v>1091.3466677616</v>
      </c>
    </row>
    <row r="2549" spans="15:15" x14ac:dyDescent="0.2">
      <c r="O2549" s="68">
        <v>1110.9114826007799</v>
      </c>
    </row>
    <row r="2550" spans="15:15" x14ac:dyDescent="0.2">
      <c r="O2550" s="68">
        <v>1130.65378214261</v>
      </c>
    </row>
    <row r="2551" spans="15:15" x14ac:dyDescent="0.2">
      <c r="O2551" s="68">
        <v>1150.57362950998</v>
      </c>
    </row>
    <row r="2552" spans="15:15" x14ac:dyDescent="0.2">
      <c r="O2552" s="68">
        <v>1170.6710870061299</v>
      </c>
    </row>
    <row r="2553" spans="15:15" x14ac:dyDescent="0.2">
      <c r="O2553" s="68">
        <v>1190.94621611457</v>
      </c>
    </row>
    <row r="2554" spans="15:15" x14ac:dyDescent="0.2">
      <c r="O2554" s="68">
        <v>1211.39907749905</v>
      </c>
    </row>
    <row r="2555" spans="15:15" x14ac:dyDescent="0.2">
      <c r="O2555" s="68">
        <v>1232.0297310035101</v>
      </c>
    </row>
    <row r="2556" spans="15:15" x14ac:dyDescent="0.2">
      <c r="O2556" s="68">
        <v>1252.8382356520799</v>
      </c>
    </row>
    <row r="2557" spans="15:15" x14ac:dyDescent="0.2">
      <c r="O2557" s="68">
        <v>1273.8246496489701</v>
      </c>
    </row>
    <row r="2558" spans="15:15" x14ac:dyDescent="0.2">
      <c r="O2558" s="68">
        <v>1294.9890303785301</v>
      </c>
    </row>
    <row r="2559" spans="15:15" x14ac:dyDescent="0.2">
      <c r="O2559" s="68">
        <v>1316.33143440512</v>
      </c>
    </row>
    <row r="2560" spans="15:15" x14ac:dyDescent="0.2">
      <c r="O2560" s="68">
        <v>1337.85192134717</v>
      </c>
    </row>
    <row r="2561" spans="15:15" x14ac:dyDescent="0.2">
      <c r="O2561" s="68">
        <v>1359.55056594029</v>
      </c>
    </row>
    <row r="2562" spans="15:15" x14ac:dyDescent="0.2">
      <c r="O2562" s="68">
        <v>1381.42744718724</v>
      </c>
    </row>
    <row r="2563" spans="15:15" x14ac:dyDescent="0.2">
      <c r="O2563" s="68">
        <v>1403.48264459405</v>
      </c>
    </row>
    <row r="2564" spans="15:15" x14ac:dyDescent="0.2">
      <c r="O2564" s="68">
        <v>1425.71623817005</v>
      </c>
    </row>
    <row r="2565" spans="15:15" x14ac:dyDescent="0.2">
      <c r="O2565" s="68">
        <v>1448.12830842786</v>
      </c>
    </row>
    <row r="2566" spans="15:15" x14ac:dyDescent="0.2">
      <c r="O2566" s="68">
        <v>1470.7189363833199</v>
      </c>
    </row>
    <row r="2567" spans="15:15" x14ac:dyDescent="0.2">
      <c r="O2567" s="68">
        <v>1493.4882035555499</v>
      </c>
    </row>
    <row r="2568" spans="15:15" x14ac:dyDescent="0.2">
      <c r="O2568" s="68">
        <v>1516.4361919668399</v>
      </c>
    </row>
    <row r="2569" spans="15:15" x14ac:dyDescent="0.2">
      <c r="O2569" s="68">
        <v>1539.5629841427301</v>
      </c>
    </row>
    <row r="2570" spans="15:15" x14ac:dyDescent="0.2">
      <c r="O2570" s="68">
        <v>1562.86865757755</v>
      </c>
    </row>
    <row r="2571" spans="15:15" x14ac:dyDescent="0.2">
      <c r="O2571" s="68">
        <v>1586.3532675013</v>
      </c>
    </row>
    <row r="2572" spans="15:15" x14ac:dyDescent="0.2">
      <c r="O2572" s="68">
        <v>1610.0168623797599</v>
      </c>
    </row>
    <row r="2573" spans="15:15" x14ac:dyDescent="0.2">
      <c r="O2573" s="68">
        <v>1633.8594892912399</v>
      </c>
    </row>
    <row r="2574" spans="15:15" x14ac:dyDescent="0.2">
      <c r="O2574" s="68">
        <v>1657.8811939265099</v>
      </c>
    </row>
    <row r="2575" spans="15:15" x14ac:dyDescent="0.2">
      <c r="O2575" s="68">
        <v>1682.0820205888101</v>
      </c>
    </row>
    <row r="2576" spans="15:15" x14ac:dyDescent="0.2">
      <c r="O2576" s="68">
        <v>1706.4620121937401</v>
      </c>
    </row>
    <row r="2577" spans="15:15" x14ac:dyDescent="0.2">
      <c r="O2577" s="68">
        <v>1731.0212102692401</v>
      </c>
    </row>
    <row r="2578" spans="15:15" x14ac:dyDescent="0.2">
      <c r="O2578" s="68">
        <v>1755.7596549555899</v>
      </c>
    </row>
    <row r="2579" spans="15:15" x14ac:dyDescent="0.2">
      <c r="O2579" s="68">
        <v>1780.67738500528</v>
      </c>
    </row>
    <row r="2580" spans="15:15" x14ac:dyDescent="0.2">
      <c r="O2580" s="68">
        <v>1805.77443778305</v>
      </c>
    </row>
    <row r="2581" spans="15:15" x14ac:dyDescent="0.2">
      <c r="O2581" s="68">
        <v>1831.05084926578</v>
      </c>
    </row>
    <row r="2582" spans="15:15" x14ac:dyDescent="0.2">
      <c r="O2582" s="68">
        <v>1856.50665404254</v>
      </c>
    </row>
    <row r="2583" spans="15:15" x14ac:dyDescent="0.2">
      <c r="O2583" s="68">
        <v>1882.1418853144201</v>
      </c>
    </row>
    <row r="2584" spans="15:15" x14ac:dyDescent="0.2">
      <c r="O2584" s="68">
        <v>1907.9565748945799</v>
      </c>
    </row>
    <row r="2585" spans="15:15" x14ac:dyDescent="0.2">
      <c r="O2585" s="68">
        <v>1933.95075320822</v>
      </c>
    </row>
    <row r="2586" spans="15:15" x14ac:dyDescent="0.2">
      <c r="O2586" s="68">
        <v>1960.12444929246</v>
      </c>
    </row>
    <row r="2587" spans="15:15" x14ac:dyDescent="0.2">
      <c r="O2587" s="68">
        <v>1986.4776907964099</v>
      </c>
    </row>
    <row r="2588" spans="15:15" x14ac:dyDescent="0.2">
      <c r="O2588" s="68">
        <v>2013.0105039810001</v>
      </c>
    </row>
    <row r="2589" spans="15:15" x14ac:dyDescent="0.2">
      <c r="O2589" s="68">
        <v>2039.72291371905</v>
      </c>
    </row>
    <row r="2590" spans="15:15" x14ac:dyDescent="0.2">
      <c r="O2590" s="68">
        <v>2066.6149434951999</v>
      </c>
    </row>
    <row r="2591" spans="15:15" x14ac:dyDescent="0.2">
      <c r="O2591" s="68">
        <v>2093.6866154058398</v>
      </c>
    </row>
    <row r="2592" spans="15:15" x14ac:dyDescent="0.2">
      <c r="O2592" s="68">
        <v>2120.9379501591502</v>
      </c>
    </row>
    <row r="2593" spans="15:15" x14ac:dyDescent="0.2">
      <c r="O2593" s="68">
        <v>2148.36896707495</v>
      </c>
    </row>
    <row r="2594" spans="15:15" x14ac:dyDescent="0.2">
      <c r="O2594" s="68">
        <v>2175.9796840847398</v>
      </c>
    </row>
    <row r="2595" spans="15:15" x14ac:dyDescent="0.2">
      <c r="O2595" s="68">
        <v>2203.7701177317199</v>
      </c>
    </row>
    <row r="2596" spans="15:15" x14ac:dyDescent="0.2">
      <c r="O2596" s="68">
        <v>2231.7402831705999</v>
      </c>
    </row>
    <row r="2597" spans="15:15" x14ac:dyDescent="0.2">
      <c r="O2597" s="68">
        <v>2259.89019416771</v>
      </c>
    </row>
    <row r="2598" spans="15:15" x14ac:dyDescent="0.2">
      <c r="O2598" s="68">
        <v>2288.2198631008901</v>
      </c>
    </row>
    <row r="2599" spans="15:15" x14ac:dyDescent="0.2">
      <c r="O2599" s="68">
        <v>2316.72930095946</v>
      </c>
    </row>
    <row r="2600" spans="15:15" x14ac:dyDescent="0.2">
      <c r="O2600" s="68">
        <v>2345.41852578411</v>
      </c>
    </row>
    <row r="2601" spans="15:15" x14ac:dyDescent="0.2">
      <c r="O2601" s="68">
        <v>2374.2875889473598</v>
      </c>
    </row>
    <row r="2602" spans="15:15" x14ac:dyDescent="0.2">
      <c r="O2602" s="68">
        <v>2403.3365515159098</v>
      </c>
    </row>
    <row r="2603" spans="15:15" x14ac:dyDescent="0.2">
      <c r="O2603" s="68">
        <v>2432.5654760509201</v>
      </c>
    </row>
    <row r="2604" spans="15:15" x14ac:dyDescent="0.2">
      <c r="O2604" s="68">
        <v>2461.9744266080802</v>
      </c>
    </row>
    <row r="2605" spans="15:15" x14ac:dyDescent="0.2">
      <c r="O2605" s="68">
        <v>2491.5634687376601</v>
      </c>
    </row>
    <row r="2606" spans="15:15" x14ac:dyDescent="0.2">
      <c r="O2606" s="68">
        <v>2521.33266948443</v>
      </c>
    </row>
    <row r="2607" spans="15:15" x14ac:dyDescent="0.2">
      <c r="O2607" s="68">
        <v>2551.2820973877301</v>
      </c>
    </row>
    <row r="2608" spans="15:15" x14ac:dyDescent="0.2">
      <c r="O2608" s="68">
        <v>2581.4118224814501</v>
      </c>
    </row>
    <row r="2609" spans="15:15" x14ac:dyDescent="0.2">
      <c r="O2609" s="68">
        <v>2611.72191629399</v>
      </c>
    </row>
    <row r="2610" spans="15:15" x14ac:dyDescent="0.2">
      <c r="O2610" s="68">
        <v>2642.2124518483902</v>
      </c>
    </row>
    <row r="2611" spans="15:15" x14ac:dyDescent="0.2">
      <c r="O2611" s="68">
        <v>2672.8835036621899</v>
      </c>
    </row>
    <row r="2612" spans="15:15" x14ac:dyDescent="0.2">
      <c r="O2612" s="68">
        <v>2703.73514774757</v>
      </c>
    </row>
    <row r="2613" spans="15:15" x14ac:dyDescent="0.2">
      <c r="O2613" s="68">
        <v>2734.7674616112099</v>
      </c>
    </row>
    <row r="2614" spans="15:15" x14ac:dyDescent="0.2">
      <c r="O2614" s="68">
        <v>2765.9805242543898</v>
      </c>
    </row>
    <row r="2615" spans="15:15" x14ac:dyDescent="0.2">
      <c r="O2615" s="68">
        <v>2797.3744161730101</v>
      </c>
    </row>
    <row r="2616" spans="15:15" x14ac:dyDescent="0.2">
      <c r="O2616" s="68">
        <v>2828.9492193574702</v>
      </c>
    </row>
    <row r="2617" spans="15:15" x14ac:dyDescent="0.2">
      <c r="O2617" s="68">
        <v>2860.7050172928198</v>
      </c>
    </row>
    <row r="2618" spans="15:15" x14ac:dyDescent="0.2">
      <c r="O2618" s="68">
        <v>2892.64189495867</v>
      </c>
    </row>
    <row r="2619" spans="15:15" x14ac:dyDescent="0.2">
      <c r="O2619" s="68">
        <v>2924.7599388291601</v>
      </c>
    </row>
    <row r="2620" spans="15:15" x14ac:dyDescent="0.2">
      <c r="O2620" s="68">
        <v>2957.05923687309</v>
      </c>
    </row>
    <row r="2621" spans="15:15" x14ac:dyDescent="0.2">
      <c r="O2621" s="68">
        <v>2989.53987855376</v>
      </c>
    </row>
    <row r="2622" spans="15:15" x14ac:dyDescent="0.2">
      <c r="O2622" s="68">
        <v>3022.20195482913</v>
      </c>
    </row>
    <row r="2623" spans="15:15" x14ac:dyDescent="0.2">
      <c r="O2623" s="68">
        <v>3055.0455581516499</v>
      </c>
    </row>
    <row r="2624" spans="15:15" x14ac:dyDescent="0.2">
      <c r="O2624" s="68">
        <v>3088.07078246836</v>
      </c>
    </row>
    <row r="2625" spans="15:15" x14ac:dyDescent="0.2">
      <c r="O2625" s="68">
        <v>3121.27772322091</v>
      </c>
    </row>
    <row r="2626" spans="15:15" x14ac:dyDescent="0.2">
      <c r="O2626" s="68">
        <v>3154.6664773454499</v>
      </c>
    </row>
    <row r="2627" spans="15:15" x14ac:dyDescent="0.2">
      <c r="O2627" s="68">
        <v>3188.23714327276</v>
      </c>
    </row>
    <row r="2628" spans="15:15" x14ac:dyDescent="0.2">
      <c r="O2628" s="68">
        <v>3221.9898209281</v>
      </c>
    </row>
    <row r="2629" spans="15:15" x14ac:dyDescent="0.2">
      <c r="O2629" s="68">
        <v>3255.92461173129</v>
      </c>
    </row>
    <row r="2630" spans="15:15" x14ac:dyDescent="0.2">
      <c r="O2630" s="68">
        <v>3290.0416185967401</v>
      </c>
    </row>
    <row r="2631" spans="15:15" x14ac:dyDescent="0.2">
      <c r="O2631" s="68">
        <v>3324.3409459333202</v>
      </c>
    </row>
    <row r="2632" spans="15:15" x14ac:dyDescent="0.2">
      <c r="O2632" s="68">
        <v>3358.8226996445101</v>
      </c>
    </row>
    <row r="2633" spans="15:15" x14ac:dyDescent="0.2">
      <c r="O2633" s="68">
        <v>3393.4869871282199</v>
      </c>
    </row>
    <row r="2634" spans="15:15" x14ac:dyDescent="0.2">
      <c r="O2634" s="68">
        <v>3428.3339172769001</v>
      </c>
    </row>
    <row r="2635" spans="15:15" x14ac:dyDescent="0.2">
      <c r="O2635" s="68">
        <v>3463.3636004775599</v>
      </c>
    </row>
    <row r="2636" spans="15:15" x14ac:dyDescent="0.2">
      <c r="O2636" s="68">
        <v>3498.5761486115798</v>
      </c>
    </row>
    <row r="2637" spans="15:15" x14ac:dyDescent="0.2">
      <c r="O2637" s="68">
        <v>3533.9716750549501</v>
      </c>
    </row>
    <row r="2638" spans="15:15" x14ac:dyDescent="0.2">
      <c r="O2638" s="68">
        <v>3569.5502946780298</v>
      </c>
    </row>
    <row r="2639" spans="15:15" x14ac:dyDescent="0.2">
      <c r="O2639" s="68">
        <v>3605.3121238456702</v>
      </c>
    </row>
    <row r="2640" spans="15:15" x14ac:dyDescent="0.2">
      <c r="O2640" s="68">
        <v>3641.2572027742099</v>
      </c>
    </row>
    <row r="2641" spans="15:15" x14ac:dyDescent="0.2">
      <c r="O2641" s="68">
        <v>3677.3852537613302</v>
      </c>
    </row>
    <row r="2642" spans="15:15" x14ac:dyDescent="0.2">
      <c r="O2642" s="68">
        <v>3713.69589864315</v>
      </c>
    </row>
    <row r="2643" spans="15:15" x14ac:dyDescent="0.2">
      <c r="O2643" s="68">
        <v>3750.1887342263899</v>
      </c>
    </row>
    <row r="2644" spans="15:15" x14ac:dyDescent="0.2">
      <c r="O2644" s="68">
        <v>3786.8633322881001</v>
      </c>
    </row>
    <row r="2645" spans="15:15" x14ac:dyDescent="0.2">
      <c r="O2645" s="68">
        <v>3823.71923957538</v>
      </c>
    </row>
    <row r="2646" spans="15:15" x14ac:dyDescent="0.2">
      <c r="O2646" s="68">
        <v>3860.7559778048499</v>
      </c>
    </row>
    <row r="2647" spans="15:15" x14ac:dyDescent="0.2">
      <c r="O2647" s="68">
        <v>3897.97304366246</v>
      </c>
    </row>
    <row r="2648" spans="15:15" x14ac:dyDescent="0.2">
      <c r="O2648" s="68">
        <v>3935.3699088030899</v>
      </c>
    </row>
    <row r="2649" spans="15:15" x14ac:dyDescent="0.2">
      <c r="O2649" s="68">
        <v>3972.9460500514501</v>
      </c>
    </row>
    <row r="2650" spans="15:15" x14ac:dyDescent="0.2">
      <c r="O2650" s="68">
        <v>4010.7012159627302</v>
      </c>
    </row>
    <row r="2651" spans="15:15" x14ac:dyDescent="0.2">
      <c r="O2651" s="68">
        <v>4048.6353083177601</v>
      </c>
    </row>
    <row r="2652" spans="15:15" x14ac:dyDescent="0.2">
      <c r="O2652" s="68">
        <v>4086.7482336641401</v>
      </c>
    </row>
    <row r="2653" spans="15:15" x14ac:dyDescent="0.2">
      <c r="O2653" s="68">
        <v>4125.0399008939103</v>
      </c>
    </row>
    <row r="2654" spans="15:15" x14ac:dyDescent="0.2">
      <c r="O2654" s="68">
        <v>4163.5102212435904</v>
      </c>
    </row>
    <row r="2655" spans="15:15" x14ac:dyDescent="0.2">
      <c r="O2655" s="68">
        <v>4202.1591082942696</v>
      </c>
    </row>
    <row r="2656" spans="15:15" x14ac:dyDescent="0.2">
      <c r="O2656" s="68">
        <v>4240.9864779715099</v>
      </c>
    </row>
    <row r="2657" spans="15:15" x14ac:dyDescent="0.2">
      <c r="O2657" s="68">
        <v>4279.9922485454799</v>
      </c>
    </row>
    <row r="2658" spans="15:15" x14ac:dyDescent="0.2">
      <c r="O2658" s="68">
        <v>4319.1763406308601</v>
      </c>
    </row>
    <row r="2659" spans="15:15" x14ac:dyDescent="0.2">
      <c r="O2659" s="68">
        <v>4358.5386771868898</v>
      </c>
    </row>
    <row r="2660" spans="15:15" x14ac:dyDescent="0.2">
      <c r="O2660" s="68">
        <v>4398.07918144212</v>
      </c>
    </row>
    <row r="2661" spans="15:15" x14ac:dyDescent="0.2">
      <c r="O2661" s="68">
        <v>4437.7977704319501</v>
      </c>
    </row>
    <row r="2662" spans="15:15" x14ac:dyDescent="0.2">
      <c r="O2662" s="68">
        <v>4477.6943608115798</v>
      </c>
    </row>
    <row r="2663" spans="15:15" x14ac:dyDescent="0.2">
      <c r="O2663" s="68">
        <v>4517.7688708721398</v>
      </c>
    </row>
    <row r="2664" spans="15:15" x14ac:dyDescent="0.2">
      <c r="O2664" s="68">
        <v>4558.0212205408397</v>
      </c>
    </row>
    <row r="2665" spans="15:15" x14ac:dyDescent="0.2">
      <c r="O2665" s="68">
        <v>4598.4513313809703</v>
      </c>
    </row>
    <row r="2666" spans="15:15" x14ac:dyDescent="0.2">
      <c r="O2666" s="68">
        <v>4639.0591265918501</v>
      </c>
    </row>
    <row r="2667" spans="15:15" x14ac:dyDescent="0.2">
      <c r="O2667" s="68">
        <v>4679.8445310089701</v>
      </c>
    </row>
    <row r="2668" spans="15:15" x14ac:dyDescent="0.2">
      <c r="O2668" s="68">
        <v>4720.8074711038598</v>
      </c>
    </row>
    <row r="2669" spans="15:15" x14ac:dyDescent="0.2">
      <c r="O2669" s="68">
        <v>4761.9478749841901</v>
      </c>
    </row>
    <row r="2670" spans="15:15" x14ac:dyDescent="0.2">
      <c r="O2670" s="68">
        <v>4803.2656690732701</v>
      </c>
    </row>
    <row r="2671" spans="15:15" x14ac:dyDescent="0.2">
      <c r="O2671" s="68">
        <v>4844.7607677702399</v>
      </c>
    </row>
    <row r="2672" spans="15:15" x14ac:dyDescent="0.2">
      <c r="O2672" s="68">
        <v>4886.4330827506301</v>
      </c>
    </row>
    <row r="2673" spans="15:15" x14ac:dyDescent="0.2">
      <c r="O2673" s="68">
        <v>4928.2825261923399</v>
      </c>
    </row>
    <row r="2674" spans="15:15" x14ac:dyDescent="0.2">
      <c r="O2674" s="68">
        <v>4970.3090107757298</v>
      </c>
    </row>
    <row r="2675" spans="15:15" x14ac:dyDescent="0.2">
      <c r="O2675" s="68">
        <v>5012.5124496837097</v>
      </c>
    </row>
    <row r="2676" spans="15:15" x14ac:dyDescent="0.2">
      <c r="O2676" s="68">
        <v>5054.8927566016</v>
      </c>
    </row>
    <row r="2677" spans="15:15" x14ac:dyDescent="0.2">
      <c r="O2677" s="68">
        <v>5097.4498457173704</v>
      </c>
    </row>
    <row r="2678" spans="15:15" x14ac:dyDescent="0.2">
      <c r="O2678" s="68">
        <v>5140.1836317215002</v>
      </c>
    </row>
    <row r="2679" spans="15:15" x14ac:dyDescent="0.2">
      <c r="O2679" s="68">
        <v>5183.09402980706</v>
      </c>
    </row>
    <row r="2680" spans="15:15" x14ac:dyDescent="0.2">
      <c r="O2680" s="68">
        <v>5226.1809523492302</v>
      </c>
    </row>
    <row r="2681" spans="15:15" x14ac:dyDescent="0.2">
      <c r="O2681" s="68">
        <v>5269.4442985655396</v>
      </c>
    </row>
    <row r="2682" spans="15:15" x14ac:dyDescent="0.2">
      <c r="O2682" s="68">
        <v>5312.8839638164</v>
      </c>
    </row>
    <row r="2683" spans="15:15" x14ac:dyDescent="0.2">
      <c r="O2683" s="68">
        <v>5356.4998428311201</v>
      </c>
    </row>
    <row r="2684" spans="15:15" x14ac:dyDescent="0.2">
      <c r="O2684" s="68">
        <v>5400.2918297079796</v>
      </c>
    </row>
    <row r="2685" spans="15:15" x14ac:dyDescent="0.2">
      <c r="O2685" s="68">
        <v>5444.2598179143897</v>
      </c>
    </row>
    <row r="2686" spans="15:15" x14ac:dyDescent="0.2">
      <c r="O2686" s="68">
        <v>5488.4037002867099</v>
      </c>
    </row>
    <row r="2687" spans="15:15" x14ac:dyDescent="0.2">
      <c r="O2687" s="68">
        <v>5532.7233690305302</v>
      </c>
    </row>
    <row r="2688" spans="15:15" x14ac:dyDescent="0.2">
      <c r="O2688" s="68">
        <v>5577.2187157205499</v>
      </c>
    </row>
    <row r="2689" spans="15:15" x14ac:dyDescent="0.2">
      <c r="O2689" s="68">
        <v>5621.8896313006499</v>
      </c>
    </row>
    <row r="2690" spans="15:15" x14ac:dyDescent="0.2">
      <c r="O2690" s="68">
        <v>5666.7360060840501</v>
      </c>
    </row>
    <row r="2691" spans="15:15" x14ac:dyDescent="0.2">
      <c r="O2691" s="68">
        <v>5711.7577297531498</v>
      </c>
    </row>
    <row r="2692" spans="15:15" x14ac:dyDescent="0.2">
      <c r="O2692" s="68">
        <v>5756.9546913598097</v>
      </c>
    </row>
    <row r="2693" spans="15:15" x14ac:dyDescent="0.2">
      <c r="O2693" s="68">
        <v>5802.3267793251898</v>
      </c>
    </row>
    <row r="2694" spans="15:15" x14ac:dyDescent="0.2">
      <c r="O2694" s="68">
        <v>5847.8738814398803</v>
      </c>
    </row>
    <row r="2695" spans="15:15" x14ac:dyDescent="0.2">
      <c r="O2695" s="68">
        <v>5893.5958848640203</v>
      </c>
    </row>
    <row r="2696" spans="15:15" x14ac:dyDescent="0.2">
      <c r="O2696" s="68">
        <v>5939.4926761271699</v>
      </c>
    </row>
    <row r="2697" spans="15:15" x14ac:dyDescent="0.2">
      <c r="O2697" s="68">
        <v>5985.5641411285596</v>
      </c>
    </row>
    <row r="2698" spans="15:15" x14ac:dyDescent="0.2">
      <c r="O2698" s="68">
        <v>6031.8101651369498</v>
      </c>
    </row>
    <row r="2699" spans="15:15" x14ac:dyDescent="0.2">
      <c r="O2699" s="68">
        <v>6078.23063279075</v>
      </c>
    </row>
    <row r="2700" spans="15:15" x14ac:dyDescent="0.2">
      <c r="O2700" s="68">
        <v>6124.8254267397597</v>
      </c>
    </row>
    <row r="2701" spans="15:15" x14ac:dyDescent="0.2">
      <c r="O2701" s="68">
        <v>6171.5944234151302</v>
      </c>
    </row>
    <row r="2702" spans="15:15" x14ac:dyDescent="0.2">
      <c r="O2702" s="68">
        <v>6218.5374968343203</v>
      </c>
    </row>
    <row r="2703" spans="15:15" x14ac:dyDescent="0.2">
      <c r="O2703" s="68">
        <v>6265.6545199207503</v>
      </c>
    </row>
    <row r="2704" spans="15:15" x14ac:dyDescent="0.2">
      <c r="O2704" s="68">
        <v>6312.9453645039403</v>
      </c>
    </row>
    <row r="2705" spans="15:15" x14ac:dyDescent="0.2">
      <c r="O2705" s="68">
        <v>6360.4099013196101</v>
      </c>
    </row>
    <row r="2706" spans="15:15" x14ac:dyDescent="0.2">
      <c r="O2706" s="68">
        <v>6408.0480000095904</v>
      </c>
    </row>
    <row r="2707" spans="15:15" x14ac:dyDescent="0.2">
      <c r="O2707" s="68">
        <v>6455.8595291220299</v>
      </c>
    </row>
    <row r="2708" spans="15:15" x14ac:dyDescent="0.2">
      <c r="O2708" s="68">
        <v>6503.8443561113399</v>
      </c>
    </row>
    <row r="2709" spans="15:15" x14ac:dyDescent="0.2">
      <c r="O2709" s="68">
        <v>6552.0023473382798</v>
      </c>
    </row>
    <row r="2710" spans="15:15" x14ac:dyDescent="0.2">
      <c r="O2710" s="68">
        <v>6600.3333689757001</v>
      </c>
    </row>
    <row r="2711" spans="15:15" x14ac:dyDescent="0.2">
      <c r="O2711" s="68">
        <v>6648.8372898283496</v>
      </c>
    </row>
    <row r="2712" spans="15:15" x14ac:dyDescent="0.2">
      <c r="O2712" s="68">
        <v>6697.51397879668</v>
      </c>
    </row>
    <row r="2713" spans="15:15" x14ac:dyDescent="0.2">
      <c r="O2713" s="68">
        <v>6746.3633039968399</v>
      </c>
    </row>
    <row r="2714" spans="15:15" x14ac:dyDescent="0.2">
      <c r="O2714" s="68">
        <v>6795.3851327608199</v>
      </c>
    </row>
    <row r="2715" spans="15:15" x14ac:dyDescent="0.2">
      <c r="O2715" s="68">
        <v>6844.5793316366198</v>
      </c>
    </row>
    <row r="2716" spans="15:15" x14ac:dyDescent="0.2">
      <c r="O2716" s="68">
        <v>6893.9457663880503</v>
      </c>
    </row>
    <row r="2717" spans="15:15" x14ac:dyDescent="0.2">
      <c r="O2717" s="68">
        <v>6943.4843019950704</v>
      </c>
    </row>
    <row r="2718" spans="15:15" x14ac:dyDescent="0.2">
      <c r="O2718" s="68">
        <v>6993.1948026536002</v>
      </c>
    </row>
    <row r="2719" spans="15:15" x14ac:dyDescent="0.2">
      <c r="O2719" s="68">
        <v>7043.0771317756798</v>
      </c>
    </row>
    <row r="2720" spans="15:15" x14ac:dyDescent="0.2">
      <c r="O2720" s="68">
        <v>7093.1311522956103</v>
      </c>
    </row>
    <row r="2721" spans="15:15" x14ac:dyDescent="0.2">
      <c r="O2721" s="68">
        <v>7143.3568670192399</v>
      </c>
    </row>
    <row r="2722" spans="15:15" x14ac:dyDescent="0.2">
      <c r="O2722" s="68">
        <v>7193.7545876350896</v>
      </c>
    </row>
    <row r="2723" spans="15:15" x14ac:dyDescent="0.2">
      <c r="O2723" s="68">
        <v>7244.3246797506799</v>
      </c>
    </row>
    <row r="2724" spans="15:15" x14ac:dyDescent="0.2">
      <c r="O2724" s="68">
        <v>7295.0675347101296</v>
      </c>
    </row>
    <row r="2725" spans="15:15" x14ac:dyDescent="0.2">
      <c r="O2725" s="68">
        <v>7345.9835695946103</v>
      </c>
    </row>
    <row r="2726" spans="15:15" x14ac:dyDescent="0.2">
      <c r="O2726" s="68">
        <v>7397.0732272225496</v>
      </c>
    </row>
    <row r="2727" spans="15:15" x14ac:dyDescent="0.2">
      <c r="O2727" s="68">
        <v>7448.3369761502099</v>
      </c>
    </row>
    <row r="2728" spans="15:15" x14ac:dyDescent="0.2">
      <c r="O2728" s="68">
        <v>7499.7753106718501</v>
      </c>
    </row>
    <row r="2729" spans="15:15" x14ac:dyDescent="0.2">
      <c r="O2729" s="68">
        <v>7551.3887508201897</v>
      </c>
    </row>
    <row r="2730" spans="15:15" x14ac:dyDescent="0.2">
      <c r="O2730" s="68">
        <v>7603.1777647237996</v>
      </c>
    </row>
    <row r="2731" spans="15:15" x14ac:dyDescent="0.2">
      <c r="O2731" s="68">
        <v>7655.1425268372404</v>
      </c>
    </row>
    <row r="2732" spans="15:15" x14ac:dyDescent="0.2">
      <c r="O2732" s="68">
        <v>7707.2831353985403</v>
      </c>
    </row>
    <row r="2733" spans="15:15" x14ac:dyDescent="0.2">
      <c r="O2733" s="68">
        <v>7759.5996878616397</v>
      </c>
    </row>
    <row r="2734" spans="15:15" x14ac:dyDescent="0.2">
      <c r="O2734" s="68">
        <v>7812.0922808964997</v>
      </c>
    </row>
    <row r="2735" spans="15:15" x14ac:dyDescent="0.2">
      <c r="O2735" s="68">
        <v>7864.7610103890602</v>
      </c>
    </row>
    <row r="2736" spans="15:15" x14ac:dyDescent="0.2">
      <c r="O2736" s="68">
        <v>7917.6059714410503</v>
      </c>
    </row>
    <row r="2737" spans="15:15" x14ac:dyDescent="0.2">
      <c r="O2737" s="68">
        <v>7970.6272583701102</v>
      </c>
    </row>
    <row r="2738" spans="15:15" x14ac:dyDescent="0.2">
      <c r="O2738" s="68">
        <v>8023.8249647096</v>
      </c>
    </row>
    <row r="2739" spans="15:15" x14ac:dyDescent="0.2">
      <c r="O2739" s="68">
        <v>8077.1991832085796</v>
      </c>
    </row>
    <row r="2740" spans="15:15" x14ac:dyDescent="0.2">
      <c r="O2740" s="68">
        <v>8130.7500058318801</v>
      </c>
    </row>
    <row r="2741" spans="15:15" x14ac:dyDescent="0.2">
      <c r="O2741" s="68">
        <v>8184.4775237598396</v>
      </c>
    </row>
    <row r="2742" spans="15:15" x14ac:dyDescent="0.2">
      <c r="O2742" s="68">
        <v>8238.3818273884699</v>
      </c>
    </row>
    <row r="2743" spans="15:15" x14ac:dyDescent="0.2">
      <c r="O2743" s="68">
        <v>8292.4630063292607</v>
      </c>
    </row>
    <row r="2744" spans="15:15" x14ac:dyDescent="0.2">
      <c r="O2744" s="68">
        <v>8346.7211494091207</v>
      </c>
    </row>
    <row r="2745" spans="15:15" x14ac:dyDescent="0.2">
      <c r="O2745" s="68">
        <v>8401.1563446705204</v>
      </c>
    </row>
    <row r="2746" spans="15:15" x14ac:dyDescent="0.2">
      <c r="O2746" s="68">
        <v>8455.7686793711691</v>
      </c>
    </row>
    <row r="2747" spans="15:15" x14ac:dyDescent="0.2">
      <c r="O2747" s="68">
        <v>8510.5582399842297</v>
      </c>
    </row>
    <row r="2748" spans="15:15" x14ac:dyDescent="0.2">
      <c r="O2748" s="68">
        <v>8565.52511219806</v>
      </c>
    </row>
    <row r="2749" spans="15:15" x14ac:dyDescent="0.2">
      <c r="O2749" s="68">
        <v>8620.6693809162407</v>
      </c>
    </row>
    <row r="2750" spans="15:15" x14ac:dyDescent="0.2">
      <c r="O2750" s="68">
        <v>8675.9911302576602</v>
      </c>
    </row>
    <row r="2751" spans="15:15" x14ac:dyDescent="0.2">
      <c r="O2751" s="68">
        <v>8731.4904435561693</v>
      </c>
    </row>
    <row r="2752" spans="15:15" x14ac:dyDescent="0.2">
      <c r="O2752" s="68">
        <v>8787.1674033608997</v>
      </c>
    </row>
    <row r="2753" spans="15:15" x14ac:dyDescent="0.2">
      <c r="O2753" s="68">
        <v>8843.0220914358997</v>
      </c>
    </row>
    <row r="2754" spans="15:15" x14ac:dyDescent="0.2">
      <c r="O2754" s="68">
        <v>8899.0545887602093</v>
      </c>
    </row>
    <row r="2755" spans="15:15" x14ac:dyDescent="0.2">
      <c r="O2755" s="68">
        <v>8955.2649755279508</v>
      </c>
    </row>
    <row r="2756" spans="15:15" x14ac:dyDescent="0.2">
      <c r="O2756" s="68">
        <v>9011.6533311479998</v>
      </c>
    </row>
    <row r="2757" spans="15:15" x14ac:dyDescent="0.2">
      <c r="O2757" s="68">
        <v>9068.2197342442305</v>
      </c>
    </row>
    <row r="2758" spans="15:15" x14ac:dyDescent="0.2">
      <c r="O2758" s="68">
        <v>9124.9642626552595</v>
      </c>
    </row>
    <row r="2759" spans="15:15" x14ac:dyDescent="0.2">
      <c r="O2759" s="68">
        <v>9181.8869934344493</v>
      </c>
    </row>
    <row r="2760" spans="15:15" x14ac:dyDescent="0.2">
      <c r="O2760" s="68">
        <v>9238.9880028499992</v>
      </c>
    </row>
    <row r="2761" spans="15:15" x14ac:dyDescent="0.2">
      <c r="O2761" s="68">
        <v>9296.2673663846708</v>
      </c>
    </row>
    <row r="2762" spans="15:15" x14ac:dyDescent="0.2">
      <c r="O2762" s="68">
        <v>9353.7251587359806</v>
      </c>
    </row>
    <row r="2763" spans="15:15" x14ac:dyDescent="0.2">
      <c r="O2763" s="68">
        <v>9411.36145381596</v>
      </c>
    </row>
    <row r="2764" spans="15:15" x14ac:dyDescent="0.2">
      <c r="O2764" s="68">
        <v>9469.1763247511899</v>
      </c>
    </row>
    <row r="2765" spans="15:15" x14ac:dyDescent="0.2">
      <c r="O2765" s="68">
        <v>9527.1698438828498</v>
      </c>
    </row>
    <row r="2766" spans="15:15" x14ac:dyDescent="0.2">
      <c r="O2766" s="68">
        <v>9585.3420827664904</v>
      </c>
    </row>
    <row r="2767" spans="15:15" x14ac:dyDescent="0.2">
      <c r="O2767" s="68">
        <v>9643.69311217217</v>
      </c>
    </row>
    <row r="2768" spans="15:15" x14ac:dyDescent="0.2">
      <c r="O2768" s="68">
        <v>9702.2230020842708</v>
      </c>
    </row>
    <row r="2769" spans="15:15" x14ac:dyDescent="0.2">
      <c r="O2769" s="68">
        <v>9760.9318217015007</v>
      </c>
    </row>
    <row r="2770" spans="15:15" x14ac:dyDescent="0.2">
      <c r="O2770" s="68">
        <v>9819.8196394369606</v>
      </c>
    </row>
    <row r="2771" spans="15:15" x14ac:dyDescent="0.2">
      <c r="O2771" s="68">
        <v>9878.8865229178991</v>
      </c>
    </row>
    <row r="2772" spans="15:15" x14ac:dyDescent="0.2">
      <c r="O2772" s="68">
        <v>9938.1325389858994</v>
      </c>
    </row>
    <row r="2773" spans="15:15" x14ac:dyDescent="0.2">
      <c r="O2773" s="68">
        <v>9997.5577536966302</v>
      </c>
    </row>
    <row r="2774" spans="15:15" x14ac:dyDescent="0.2">
      <c r="O2774" s="68">
        <v>10057.162232319901</v>
      </c>
    </row>
    <row r="2775" spans="15:15" x14ac:dyDescent="0.2">
      <c r="O2775" s="68">
        <v>10116.9460393396</v>
      </c>
    </row>
    <row r="2776" spans="15:15" x14ac:dyDescent="0.2">
      <c r="O2776" s="68">
        <v>10176.9092384539</v>
      </c>
    </row>
    <row r="2777" spans="15:15" x14ac:dyDescent="0.2">
      <c r="O2777" s="68">
        <v>10237.0518925746</v>
      </c>
    </row>
    <row r="2778" spans="15:15" x14ac:dyDescent="0.2">
      <c r="O2778" s="68">
        <v>10297.3740638278</v>
      </c>
    </row>
    <row r="2779" spans="15:15" x14ac:dyDescent="0.2">
      <c r="O2779" s="68">
        <v>10357.875813553301</v>
      </c>
    </row>
    <row r="2780" spans="15:15" x14ac:dyDescent="0.2">
      <c r="O2780" s="68">
        <v>10418.557202305001</v>
      </c>
    </row>
    <row r="2781" spans="15:15" x14ac:dyDescent="0.2">
      <c r="O2781" s="68">
        <v>10479.418289850601</v>
      </c>
    </row>
    <row r="2782" spans="15:15" x14ac:dyDescent="0.2">
      <c r="O2782" s="68">
        <v>10540.459135171601</v>
      </c>
    </row>
    <row r="2783" spans="15:15" x14ac:dyDescent="0.2">
      <c r="O2783" s="68">
        <v>10601.679796463301</v>
      </c>
    </row>
    <row r="2784" spans="15:15" x14ac:dyDescent="0.2">
      <c r="O2784" s="68">
        <v>10663.080331134701</v>
      </c>
    </row>
    <row r="2785" spans="15:15" x14ac:dyDescent="0.2">
      <c r="O2785" s="68">
        <v>10724.660795808501</v>
      </c>
    </row>
    <row r="2786" spans="15:15" x14ac:dyDescent="0.2">
      <c r="O2786" s="68">
        <v>10786.421246321201</v>
      </c>
    </row>
    <row r="2787" spans="15:15" x14ac:dyDescent="0.2">
      <c r="O2787" s="68">
        <v>10848.3617377228</v>
      </c>
    </row>
    <row r="2788" spans="15:15" x14ac:dyDescent="0.2">
      <c r="O2788" s="68">
        <v>10910.4823242771</v>
      </c>
    </row>
    <row r="2789" spans="15:15" x14ac:dyDescent="0.2">
      <c r="O2789" s="68">
        <v>10972.7830594611</v>
      </c>
    </row>
    <row r="2790" spans="15:15" x14ac:dyDescent="0.2">
      <c r="O2790" s="68">
        <v>11035.2639990275</v>
      </c>
    </row>
    <row r="2791" spans="15:15" x14ac:dyDescent="0.2">
      <c r="O2791" s="68">
        <v>11097.9252105385</v>
      </c>
    </row>
    <row r="2792" spans="15:15" x14ac:dyDescent="0.2">
      <c r="O2792" s="68">
        <v>11160.7667647903</v>
      </c>
    </row>
    <row r="2793" spans="15:15" x14ac:dyDescent="0.2">
      <c r="O2793" s="68">
        <v>11223.7887328385</v>
      </c>
    </row>
    <row r="2794" spans="15:15" x14ac:dyDescent="0.2">
      <c r="O2794" s="68">
        <v>11286.9911859981</v>
      </c>
    </row>
    <row r="2795" spans="15:15" x14ac:dyDescent="0.2">
      <c r="O2795" s="68">
        <v>11350.3741958435</v>
      </c>
    </row>
    <row r="2796" spans="15:15" x14ac:dyDescent="0.2">
      <c r="O2796" s="68">
        <v>11413.9378342083</v>
      </c>
    </row>
    <row r="2797" spans="15:15" x14ac:dyDescent="0.2">
      <c r="O2797" s="68">
        <v>11477.6821731855</v>
      </c>
    </row>
    <row r="2798" spans="15:15" x14ac:dyDescent="0.2">
      <c r="O2798" s="68">
        <v>11541.6072851273</v>
      </c>
    </row>
    <row r="2799" spans="15:15" x14ac:dyDescent="0.2">
      <c r="O2799" s="68">
        <v>11605.713242645201</v>
      </c>
    </row>
    <row r="2800" spans="15:15" x14ac:dyDescent="0.2">
      <c r="O2800" s="68">
        <v>11670.00011861</v>
      </c>
    </row>
    <row r="2801" spans="15:15" x14ac:dyDescent="0.2">
      <c r="O2801" s="68">
        <v>11734.4679861515</v>
      </c>
    </row>
    <row r="2802" spans="15:15" x14ac:dyDescent="0.2">
      <c r="O2802" s="68">
        <v>11799.1169186591</v>
      </c>
    </row>
    <row r="2803" spans="15:15" x14ac:dyDescent="0.2">
      <c r="O2803" s="68">
        <v>11863.946989780899</v>
      </c>
    </row>
    <row r="2804" spans="15:15" x14ac:dyDescent="0.2">
      <c r="O2804" s="68">
        <v>11928.9582734244</v>
      </c>
    </row>
    <row r="2805" spans="15:15" x14ac:dyDescent="0.2">
      <c r="O2805" s="68">
        <v>11994.150843756301</v>
      </c>
    </row>
    <row r="2806" spans="15:15" x14ac:dyDescent="0.2">
      <c r="O2806" s="68">
        <v>12059.524775202301</v>
      </c>
    </row>
    <row r="2807" spans="15:15" x14ac:dyDescent="0.2">
      <c r="O2807" s="68">
        <v>12125.080142447199</v>
      </c>
    </row>
    <row r="2808" spans="15:15" x14ac:dyDescent="0.2">
      <c r="O2808" s="68">
        <v>12190.817020434801</v>
      </c>
    </row>
    <row r="2809" spans="15:15" x14ac:dyDescent="0.2">
      <c r="O2809" s="68">
        <v>12256.735484368</v>
      </c>
    </row>
    <row r="2810" spans="15:15" x14ac:dyDescent="0.2">
      <c r="O2810" s="68">
        <v>12322.8356097088</v>
      </c>
    </row>
    <row r="2811" spans="15:15" x14ac:dyDescent="0.2">
      <c r="O2811" s="68">
        <v>12389.117472178001</v>
      </c>
    </row>
    <row r="2812" spans="15:15" x14ac:dyDescent="0.2">
      <c r="O2812" s="68">
        <v>12455.5811477557</v>
      </c>
    </row>
    <row r="2813" spans="15:15" x14ac:dyDescent="0.2">
      <c r="O2813" s="68">
        <v>12522.2267126807</v>
      </c>
    </row>
    <row r="2814" spans="15:15" x14ac:dyDescent="0.2">
      <c r="O2814" s="68">
        <v>12589.054243450601</v>
      </c>
    </row>
    <row r="2815" spans="15:15" x14ac:dyDescent="0.2">
      <c r="O2815" s="68">
        <v>12656.063816822199</v>
      </c>
    </row>
    <row r="2816" spans="15:15" x14ac:dyDescent="0.2">
      <c r="O2816" s="68">
        <v>12723.255509811101</v>
      </c>
    </row>
    <row r="2817" spans="15:15" x14ac:dyDescent="0.2">
      <c r="O2817" s="68">
        <v>12790.629399691799</v>
      </c>
    </row>
    <row r="2818" spans="15:15" x14ac:dyDescent="0.2">
      <c r="O2818" s="68">
        <v>12858.1855639974</v>
      </c>
    </row>
    <row r="2819" spans="15:15" x14ac:dyDescent="0.2">
      <c r="O2819" s="68">
        <v>12925.924080520101</v>
      </c>
    </row>
    <row r="2820" spans="15:15" x14ac:dyDescent="0.2">
      <c r="O2820" s="68">
        <v>12993.845027310699</v>
      </c>
    </row>
    <row r="2821" spans="15:15" x14ac:dyDescent="0.2">
      <c r="O2821" s="68">
        <v>13061.948482678899</v>
      </c>
    </row>
    <row r="2822" spans="15:15" x14ac:dyDescent="0.2">
      <c r="O2822" s="68">
        <v>13130.2345251932</v>
      </c>
    </row>
    <row r="2823" spans="15:15" x14ac:dyDescent="0.2">
      <c r="O2823" s="68">
        <v>13198.7032336805</v>
      </c>
    </row>
    <row r="2824" spans="15:15" x14ac:dyDescent="0.2">
      <c r="O2824" s="68">
        <v>13267.3546872267</v>
      </c>
    </row>
    <row r="2825" spans="15:15" x14ac:dyDescent="0.2">
      <c r="O2825" s="68">
        <v>13336.1889651764</v>
      </c>
    </row>
    <row r="2826" spans="15:15" x14ac:dyDescent="0.2">
      <c r="O2826" s="68">
        <v>13405.2061471326</v>
      </c>
    </row>
    <row r="2827" spans="15:15" x14ac:dyDescent="0.2">
      <c r="O2827" s="68">
        <v>13474.4063129572</v>
      </c>
    </row>
    <row r="2828" spans="15:15" x14ac:dyDescent="0.2">
      <c r="O2828" s="68">
        <v>13543.789542770401</v>
      </c>
    </row>
    <row r="2829" spans="15:15" x14ac:dyDescent="0.2">
      <c r="O2829" s="68">
        <v>13613.355916951199</v>
      </c>
    </row>
    <row r="2830" spans="15:15" x14ac:dyDescent="0.2">
      <c r="O2830" s="68">
        <v>13683.105516137201</v>
      </c>
    </row>
    <row r="2831" spans="15:15" x14ac:dyDescent="0.2">
      <c r="O2831" s="68">
        <v>13753.038421224301</v>
      </c>
    </row>
    <row r="2832" spans="15:15" x14ac:dyDescent="0.2">
      <c r="O2832" s="68">
        <v>13823.154713367199</v>
      </c>
    </row>
    <row r="2833" spans="15:15" x14ac:dyDescent="0.2">
      <c r="O2833" s="68">
        <v>13893.4544739788</v>
      </c>
    </row>
    <row r="2834" spans="15:15" x14ac:dyDescent="0.2">
      <c r="O2834" s="68">
        <v>13963.9377847306</v>
      </c>
    </row>
    <row r="2835" spans="15:15" x14ac:dyDescent="0.2">
      <c r="O2835" s="68">
        <v>14034.6047275526</v>
      </c>
    </row>
    <row r="2836" spans="15:15" x14ac:dyDescent="0.2">
      <c r="O2836" s="68">
        <v>14105.4553846329</v>
      </c>
    </row>
    <row r="2837" spans="15:15" x14ac:dyDescent="0.2">
      <c r="O2837" s="68">
        <v>14176.4898384184</v>
      </c>
    </row>
    <row r="2838" spans="15:15" x14ac:dyDescent="0.2">
      <c r="O2838" s="68">
        <v>14247.7081716142</v>
      </c>
    </row>
    <row r="2839" spans="15:15" x14ac:dyDescent="0.2">
      <c r="O2839" s="68">
        <v>14319.1104671835</v>
      </c>
    </row>
    <row r="2840" spans="15:15" x14ac:dyDescent="0.2">
      <c r="O2840" s="68">
        <v>14390.696808348101</v>
      </c>
    </row>
    <row r="2841" spans="15:15" x14ac:dyDescent="0.2">
      <c r="O2841" s="68">
        <v>14462.467278587999</v>
      </c>
    </row>
    <row r="2842" spans="15:15" x14ac:dyDescent="0.2">
      <c r="O2842" s="68">
        <v>14534.421961641499</v>
      </c>
    </row>
    <row r="2843" spans="15:15" x14ac:dyDescent="0.2">
      <c r="O2843" s="68">
        <v>14606.5609415049</v>
      </c>
    </row>
    <row r="2844" spans="15:15" x14ac:dyDescent="0.2">
      <c r="O2844" s="68">
        <v>14678.884302433</v>
      </c>
    </row>
    <row r="2845" spans="15:15" x14ac:dyDescent="0.2">
      <c r="O2845" s="68">
        <v>14751.3921289387</v>
      </c>
    </row>
    <row r="2846" spans="15:15" x14ac:dyDescent="0.2">
      <c r="O2846" s="68">
        <v>14824.0845057929</v>
      </c>
    </row>
    <row r="2847" spans="15:15" x14ac:dyDescent="0.2">
      <c r="O2847" s="68">
        <v>14896.9615180249</v>
      </c>
    </row>
    <row r="2848" spans="15:15" x14ac:dyDescent="0.2">
      <c r="O2848" s="68">
        <v>14970.0232509218</v>
      </c>
    </row>
    <row r="2849" spans="15:15" x14ac:dyDescent="0.2">
      <c r="O2849" s="68">
        <v>15043.269790029</v>
      </c>
    </row>
    <row r="2850" spans="15:15" x14ac:dyDescent="0.2">
      <c r="O2850" s="68">
        <v>15116.7012211499</v>
      </c>
    </row>
    <row r="2851" spans="15:15" x14ac:dyDescent="0.2">
      <c r="O2851" s="68">
        <v>15190.3176303459</v>
      </c>
    </row>
    <row r="2852" spans="15:15" x14ac:dyDescent="0.2">
      <c r="O2852" s="68">
        <v>15264.1191039363</v>
      </c>
    </row>
    <row r="2853" spans="15:15" x14ac:dyDescent="0.2">
      <c r="O2853" s="68">
        <v>15338.1057284987</v>
      </c>
    </row>
    <row r="2854" spans="15:15" x14ac:dyDescent="0.2">
      <c r="O2854" s="68">
        <v>15412.2775908681</v>
      </c>
    </row>
    <row r="2855" spans="15:15" x14ac:dyDescent="0.2">
      <c r="O2855" s="68">
        <v>15486.634778138099</v>
      </c>
    </row>
    <row r="2856" spans="15:15" x14ac:dyDescent="0.2">
      <c r="O2856" s="68">
        <v>15561.1773776596</v>
      </c>
    </row>
    <row r="2857" spans="15:15" x14ac:dyDescent="0.2">
      <c r="O2857" s="68">
        <v>15635.905477041701</v>
      </c>
    </row>
    <row r="2858" spans="15:15" x14ac:dyDescent="0.2">
      <c r="O2858" s="68">
        <v>15710.8191641512</v>
      </c>
    </row>
    <row r="2859" spans="15:15" x14ac:dyDescent="0.2">
      <c r="O2859" s="68">
        <v>15785.918527112701</v>
      </c>
    </row>
    <row r="2860" spans="15:15" x14ac:dyDescent="0.2">
      <c r="O2860" s="68">
        <v>15861.203650039501</v>
      </c>
    </row>
    <row r="2861" spans="15:15" x14ac:dyDescent="0.2">
      <c r="O2861" s="68">
        <v>15936.674599738801</v>
      </c>
    </row>
    <row r="2862" spans="15:15" x14ac:dyDescent="0.2">
      <c r="O2862" s="68">
        <v>16012.3314376694</v>
      </c>
    </row>
    <row r="2863" spans="15:15" x14ac:dyDescent="0.2">
      <c r="O2863" s="68">
        <v>16088.1742240895</v>
      </c>
    </row>
    <row r="2864" spans="15:15" x14ac:dyDescent="0.2">
      <c r="O2864" s="68">
        <v>16164.2030180564</v>
      </c>
    </row>
    <row r="2865" spans="15:15" x14ac:dyDescent="0.2">
      <c r="O2865" s="68">
        <v>16240.4178774264</v>
      </c>
    </row>
    <row r="2866" spans="15:15" x14ac:dyDescent="0.2">
      <c r="O2866" s="68">
        <v>16316.8188588551</v>
      </c>
    </row>
    <row r="2867" spans="15:15" x14ac:dyDescent="0.2">
      <c r="O2867" s="68">
        <v>16393.406017797301</v>
      </c>
    </row>
    <row r="2868" spans="15:15" x14ac:dyDescent="0.2">
      <c r="O2868" s="68">
        <v>16470.179408506399</v>
      </c>
    </row>
    <row r="2869" spans="15:15" x14ac:dyDescent="0.2">
      <c r="O2869" s="68">
        <v>16547.139084035101</v>
      </c>
    </row>
    <row r="2870" spans="15:15" x14ac:dyDescent="0.2">
      <c r="O2870" s="68">
        <v>16624.285104536499</v>
      </c>
    </row>
    <row r="2871" spans="15:15" x14ac:dyDescent="0.2">
      <c r="O2871" s="68">
        <v>16701.617563113701</v>
      </c>
    </row>
    <row r="2872" spans="15:15" x14ac:dyDescent="0.2">
      <c r="O2872" s="68">
        <v>16779.1365625699</v>
      </c>
    </row>
    <row r="2873" spans="15:15" x14ac:dyDescent="0.2">
      <c r="O2873" s="68">
        <v>16856.842207342699</v>
      </c>
    </row>
    <row r="2874" spans="15:15" x14ac:dyDescent="0.2">
      <c r="O2874" s="68">
        <v>16934.734603504599</v>
      </c>
    </row>
    <row r="2875" spans="15:15" x14ac:dyDescent="0.2">
      <c r="O2875" s="68">
        <v>17012.8138587627</v>
      </c>
    </row>
    <row r="2876" spans="15:15" x14ac:dyDescent="0.2">
      <c r="O2876" s="68">
        <v>17091.0800824588</v>
      </c>
    </row>
    <row r="2877" spans="15:15" x14ac:dyDescent="0.2">
      <c r="O2877" s="68">
        <v>17169.533385569401</v>
      </c>
    </row>
    <row r="2878" spans="15:15" x14ac:dyDescent="0.2">
      <c r="O2878" s="68">
        <v>17248.173880705501</v>
      </c>
    </row>
    <row r="2879" spans="15:15" x14ac:dyDescent="0.2">
      <c r="O2879" s="68">
        <v>17327.001682112899</v>
      </c>
    </row>
    <row r="2880" spans="15:15" x14ac:dyDescent="0.2">
      <c r="O2880" s="68">
        <v>17406.0168280289</v>
      </c>
    </row>
    <row r="2881" spans="15:15" x14ac:dyDescent="0.2">
      <c r="O2881" s="68">
        <v>17485.219038912699</v>
      </c>
    </row>
    <row r="2882" spans="15:15" x14ac:dyDescent="0.2">
      <c r="O2882" s="68">
        <v>17564.607934901702</v>
      </c>
    </row>
    <row r="2883" spans="15:15" x14ac:dyDescent="0.2">
      <c r="O2883" s="68">
        <v>17644.1831112443</v>
      </c>
    </row>
    <row r="2884" spans="15:15" x14ac:dyDescent="0.2">
      <c r="O2884" s="68">
        <v>17723.944138299601</v>
      </c>
    </row>
    <row r="2885" spans="15:15" x14ac:dyDescent="0.2">
      <c r="O2885" s="68">
        <v>17803.890561536798</v>
      </c>
    </row>
    <row r="2886" spans="15:15" x14ac:dyDescent="0.2">
      <c r="O2886" s="68">
        <v>17884.021901534699</v>
      </c>
    </row>
    <row r="2887" spans="15:15" x14ac:dyDescent="0.2">
      <c r="O2887" s="68">
        <v>17964.3376539819</v>
      </c>
    </row>
    <row r="2888" spans="15:15" x14ac:dyDescent="0.2">
      <c r="O2888" s="68">
        <v>18044.837289676099</v>
      </c>
    </row>
    <row r="2889" spans="15:15" x14ac:dyDescent="0.2">
      <c r="O2889" s="68">
        <v>18125.520283920599</v>
      </c>
    </row>
    <row r="2890" spans="15:15" x14ac:dyDescent="0.2">
      <c r="O2890" s="68">
        <v>18206.386380973301</v>
      </c>
    </row>
    <row r="2891" spans="15:15" x14ac:dyDescent="0.2">
      <c r="O2891" s="68">
        <v>18287.4354693327</v>
      </c>
    </row>
    <row r="2892" spans="15:15" x14ac:dyDescent="0.2">
      <c r="O2892" s="68">
        <v>18368.667439134199</v>
      </c>
    </row>
    <row r="2893" spans="15:15" x14ac:dyDescent="0.2">
      <c r="O2893" s="68">
        <v>18450.082182147999</v>
      </c>
    </row>
    <row r="2894" spans="15:15" x14ac:dyDescent="0.2">
      <c r="O2894" s="68">
        <v>18531.6795917782</v>
      </c>
    </row>
    <row r="2895" spans="15:15" x14ac:dyDescent="0.2">
      <c r="O2895" s="68">
        <v>18613.459563063901</v>
      </c>
    </row>
    <row r="2896" spans="15:15" x14ac:dyDescent="0.2">
      <c r="O2896" s="68">
        <v>18695.421992678301</v>
      </c>
    </row>
    <row r="2897" spans="15:15" x14ac:dyDescent="0.2">
      <c r="O2897" s="68">
        <v>18777.566778929398</v>
      </c>
    </row>
    <row r="2898" spans="15:15" x14ac:dyDescent="0.2">
      <c r="O2898" s="68">
        <v>18859.893821759499</v>
      </c>
    </row>
    <row r="2899" spans="15:15" x14ac:dyDescent="0.2">
      <c r="O2899" s="68">
        <v>18942.4030227455</v>
      </c>
    </row>
    <row r="2900" spans="15:15" x14ac:dyDescent="0.2">
      <c r="O2900" s="68">
        <v>19025.094285099101</v>
      </c>
    </row>
    <row r="2901" spans="15:15" x14ac:dyDescent="0.2">
      <c r="O2901" s="68">
        <v>19107.967513666401</v>
      </c>
    </row>
    <row r="2902" spans="15:15" x14ac:dyDescent="0.2">
      <c r="O2902" s="68">
        <v>19191.022614928301</v>
      </c>
    </row>
    <row r="2903" spans="15:15" x14ac:dyDescent="0.2">
      <c r="O2903" s="68">
        <v>19274.259497000199</v>
      </c>
    </row>
    <row r="2904" spans="15:15" x14ac:dyDescent="0.2">
      <c r="O2904" s="68">
        <v>19357.6780696323</v>
      </c>
    </row>
    <row r="2905" spans="15:15" x14ac:dyDescent="0.2">
      <c r="O2905" s="68">
        <v>19441.2782442096</v>
      </c>
    </row>
    <row r="2906" spans="15:15" x14ac:dyDescent="0.2">
      <c r="O2906" s="68">
        <v>19525.059933751501</v>
      </c>
    </row>
    <row r="2907" spans="15:15" x14ac:dyDescent="0.2">
      <c r="O2907" s="68">
        <v>19609.0230529127</v>
      </c>
    </row>
    <row r="2908" spans="15:15" x14ac:dyDescent="0.2">
      <c r="O2908" s="68">
        <v>19693.167517982201</v>
      </c>
    </row>
    <row r="2909" spans="15:15" x14ac:dyDescent="0.2">
      <c r="O2909" s="68">
        <v>19777.4932468839</v>
      </c>
    </row>
    <row r="2910" spans="15:15" x14ac:dyDescent="0.2">
      <c r="O2910" s="68">
        <v>19862.000154195899</v>
      </c>
    </row>
    <row r="2911" spans="15:15" x14ac:dyDescent="0.2">
      <c r="O2911" s="68">
        <v>19946.688135640401</v>
      </c>
    </row>
    <row r="2912" spans="15:15" x14ac:dyDescent="0.2">
      <c r="O2912" s="68">
        <v>20031.557082035</v>
      </c>
    </row>
    <row r="2913" spans="15:15" x14ac:dyDescent="0.2">
      <c r="O2913" s="68">
        <v>20116.606884131299</v>
      </c>
    </row>
    <row r="2914" spans="15:15" x14ac:dyDescent="0.2">
      <c r="O2914" s="68">
        <v>20201.837432615299</v>
      </c>
    </row>
    <row r="2915" spans="15:15" x14ac:dyDescent="0.2">
      <c r="O2915" s="68">
        <v>20287.248618107202</v>
      </c>
    </row>
    <row r="2916" spans="15:15" x14ac:dyDescent="0.2">
      <c r="O2916" s="68">
        <v>20372.8403311617</v>
      </c>
    </row>
    <row r="2917" spans="15:15" x14ac:dyDescent="0.2">
      <c r="O2917" s="68">
        <v>20458.6124622678</v>
      </c>
    </row>
    <row r="2918" spans="15:15" x14ac:dyDescent="0.2">
      <c r="O2918" s="68">
        <v>20544.5649018488</v>
      </c>
    </row>
    <row r="2919" spans="15:15" x14ac:dyDescent="0.2">
      <c r="O2919" s="68">
        <v>20630.697540262699</v>
      </c>
    </row>
    <row r="2920" spans="15:15" x14ac:dyDescent="0.2">
      <c r="O2920" s="68">
        <v>20717.010265904501</v>
      </c>
    </row>
    <row r="2921" spans="15:15" x14ac:dyDescent="0.2">
      <c r="O2921" s="68">
        <v>20803.502959297799</v>
      </c>
    </row>
    <row r="2922" spans="15:15" x14ac:dyDescent="0.2">
      <c r="O2922" s="68">
        <v>20890.175498409499</v>
      </c>
    </row>
    <row r="2923" spans="15:15" x14ac:dyDescent="0.2">
      <c r="O2923" s="68">
        <v>20977.027760493402</v>
      </c>
    </row>
    <row r="2924" spans="15:15" x14ac:dyDescent="0.2">
      <c r="O2924" s="68">
        <v>21064.059622089699</v>
      </c>
    </row>
    <row r="2925" spans="15:15" x14ac:dyDescent="0.2">
      <c r="O2925" s="68">
        <v>21151.270959025998</v>
      </c>
    </row>
    <row r="2926" spans="15:15" x14ac:dyDescent="0.2">
      <c r="O2926" s="68">
        <v>21238.661646416502</v>
      </c>
    </row>
    <row r="2927" spans="15:15" x14ac:dyDescent="0.2">
      <c r="O2927" s="68">
        <v>21326.231558662501</v>
      </c>
    </row>
    <row r="2928" spans="15:15" x14ac:dyDescent="0.2">
      <c r="O2928" s="68">
        <v>21413.980569452298</v>
      </c>
    </row>
    <row r="2929" spans="15:15" x14ac:dyDescent="0.2">
      <c r="O2929" s="68">
        <v>21501.908551761098</v>
      </c>
    </row>
    <row r="2930" spans="15:15" x14ac:dyDescent="0.2">
      <c r="O2930" s="68">
        <v>21590.015377851501</v>
      </c>
    </row>
    <row r="2931" spans="15:15" x14ac:dyDescent="0.2">
      <c r="O2931" s="68">
        <v>21678.300919273101</v>
      </c>
    </row>
    <row r="2932" spans="15:15" x14ac:dyDescent="0.2">
      <c r="O2932" s="68">
        <v>21766.7650468629</v>
      </c>
    </row>
    <row r="2933" spans="15:15" x14ac:dyDescent="0.2">
      <c r="O2933" s="68">
        <v>21855.4076307449</v>
      </c>
    </row>
    <row r="2934" spans="15:15" x14ac:dyDescent="0.2">
      <c r="O2934" s="68">
        <v>21944.228540330601</v>
      </c>
    </row>
    <row r="2935" spans="15:15" x14ac:dyDescent="0.2">
      <c r="O2935" s="68">
        <v>22033.227644318999</v>
      </c>
    </row>
    <row r="2936" spans="15:15" x14ac:dyDescent="0.2">
      <c r="O2936" s="68">
        <v>22122.4048106962</v>
      </c>
    </row>
    <row r="2937" spans="15:15" x14ac:dyDescent="0.2">
      <c r="O2937" s="68">
        <v>22211.759906736199</v>
      </c>
    </row>
    <row r="2938" spans="15:15" x14ac:dyDescent="0.2">
      <c r="O2938" s="68">
        <v>22301.292799000301</v>
      </c>
    </row>
    <row r="2939" spans="15:15" x14ac:dyDescent="0.2">
      <c r="O2939" s="68">
        <v>22391.003353337299</v>
      </c>
    </row>
    <row r="2940" spans="15:15" x14ac:dyDescent="0.2">
      <c r="O2940" s="68">
        <v>22480.891434883899</v>
      </c>
    </row>
    <row r="2941" spans="15:15" x14ac:dyDescent="0.2">
      <c r="O2941" s="68">
        <v>22570.956908064301</v>
      </c>
    </row>
    <row r="2942" spans="15:15" x14ac:dyDescent="0.2">
      <c r="O2942" s="68">
        <v>22661.1996365907</v>
      </c>
    </row>
    <row r="2943" spans="15:15" x14ac:dyDescent="0.2">
      <c r="O2943" s="68">
        <v>22751.6194834628</v>
      </c>
    </row>
    <row r="2944" spans="15:15" x14ac:dyDescent="0.2">
      <c r="O2944" s="68">
        <v>22842.216310968401</v>
      </c>
    </row>
    <row r="2945" spans="15:15" x14ac:dyDescent="0.2">
      <c r="O2945" s="68">
        <v>22932.9899806832</v>
      </c>
    </row>
    <row r="2946" spans="15:15" x14ac:dyDescent="0.2">
      <c r="O2946" s="68">
        <v>23023.9403534706</v>
      </c>
    </row>
    <row r="2947" spans="15:15" x14ac:dyDescent="0.2">
      <c r="O2947" s="68">
        <v>23115.067289482598</v>
      </c>
    </row>
    <row r="2948" spans="15:15" x14ac:dyDescent="0.2">
      <c r="O2948" s="68">
        <v>23206.3706481587</v>
      </c>
    </row>
    <row r="2949" spans="15:15" x14ac:dyDescent="0.2">
      <c r="O2949" s="68">
        <v>23297.8502882268</v>
      </c>
    </row>
    <row r="2950" spans="15:15" x14ac:dyDescent="0.2">
      <c r="O2950" s="68">
        <v>23389.5060677031</v>
      </c>
    </row>
    <row r="2951" spans="15:15" x14ac:dyDescent="0.2">
      <c r="O2951" s="68">
        <v>23481.337843891801</v>
      </c>
    </row>
    <row r="2952" spans="15:15" x14ac:dyDescent="0.2">
      <c r="O2952" s="68">
        <v>23573.345473385802</v>
      </c>
    </row>
    <row r="2953" spans="15:15" x14ac:dyDescent="0.2">
      <c r="O2953" s="68">
        <v>23665.528812065899</v>
      </c>
    </row>
    <row r="2954" spans="15:15" x14ac:dyDescent="0.2">
      <c r="O2954" s="68">
        <v>23757.8877151017</v>
      </c>
    </row>
    <row r="2955" spans="15:15" x14ac:dyDescent="0.2">
      <c r="O2955" s="68">
        <v>23850.422036951099</v>
      </c>
    </row>
    <row r="2956" spans="15:15" x14ac:dyDescent="0.2">
      <c r="O2956" s="68">
        <v>23943.1316313606</v>
      </c>
    </row>
    <row r="2957" spans="15:15" x14ac:dyDescent="0.2">
      <c r="O2957" s="68">
        <v>24036.016351365401</v>
      </c>
    </row>
    <row r="2958" spans="15:15" x14ac:dyDescent="0.2">
      <c r="O2958" s="68">
        <v>24129.076049289099</v>
      </c>
    </row>
    <row r="2959" spans="15:15" x14ac:dyDescent="0.2">
      <c r="O2959" s="68">
        <v>24222.310576744199</v>
      </c>
    </row>
    <row r="2960" spans="15:15" x14ac:dyDescent="0.2">
      <c r="O2960" s="68">
        <v>24315.7197850804</v>
      </c>
    </row>
    <row r="2961" spans="15:15" x14ac:dyDescent="0.2">
      <c r="O2961" s="68">
        <v>24409.303666642802</v>
      </c>
    </row>
    <row r="2962" spans="15:15" x14ac:dyDescent="0.2">
      <c r="O2962" s="68">
        <v>24503.062521819</v>
      </c>
    </row>
    <row r="2963" spans="15:15" x14ac:dyDescent="0.2">
      <c r="O2963" s="68">
        <v>24596.996704787201</v>
      </c>
    </row>
    <row r="2964" spans="15:15" x14ac:dyDescent="0.2">
      <c r="O2964" s="68">
        <v>24691.1065955347</v>
      </c>
    </row>
    <row r="2965" spans="15:15" x14ac:dyDescent="0.2">
      <c r="O2965" s="68">
        <v>24785.392599858202</v>
      </c>
    </row>
    <row r="2966" spans="15:15" x14ac:dyDescent="0.2">
      <c r="O2966" s="68">
        <v>24879.855149363699</v>
      </c>
    </row>
    <row r="2967" spans="15:15" x14ac:dyDescent="0.2">
      <c r="O2967" s="68">
        <v>24974.494701467702</v>
      </c>
    </row>
    <row r="2968" spans="15:15" x14ac:dyDescent="0.2">
      <c r="O2968" s="68">
        <v>25069.3117393967</v>
      </c>
    </row>
    <row r="2969" spans="15:15" x14ac:dyDescent="0.2">
      <c r="O2969" s="68">
        <v>25164.306772188302</v>
      </c>
    </row>
    <row r="2970" spans="15:15" x14ac:dyDescent="0.2">
      <c r="O2970" s="68">
        <v>25259.480257048101</v>
      </c>
    </row>
    <row r="2971" spans="15:15" x14ac:dyDescent="0.2">
      <c r="O2971" s="68">
        <v>25354.832357580101</v>
      </c>
    </row>
    <row r="2972" spans="15:15" x14ac:dyDescent="0.2">
      <c r="O2972" s="68">
        <v>25450.3631612442</v>
      </c>
    </row>
    <row r="2973" spans="15:15" x14ac:dyDescent="0.2">
      <c r="O2973" s="68">
        <v>25546.072754788402</v>
      </c>
    </row>
    <row r="2974" spans="15:15" x14ac:dyDescent="0.2">
      <c r="O2974" s="68">
        <v>25641.961224249299</v>
      </c>
    </row>
    <row r="2975" spans="15:15" x14ac:dyDescent="0.2">
      <c r="O2975" s="68">
        <v>25738.0286549517</v>
      </c>
    </row>
    <row r="2976" spans="15:15" x14ac:dyDescent="0.2">
      <c r="O2976" s="68">
        <v>25834.275131508599</v>
      </c>
    </row>
    <row r="2977" spans="15:15" x14ac:dyDescent="0.2">
      <c r="O2977" s="68">
        <v>25930.700737821298</v>
      </c>
    </row>
    <row r="2978" spans="15:15" x14ac:dyDescent="0.2">
      <c r="O2978" s="68">
        <v>26027.305557079198</v>
      </c>
    </row>
    <row r="2979" spans="15:15" x14ac:dyDescent="0.2">
      <c r="O2979" s="68">
        <v>26124.089671759801</v>
      </c>
    </row>
    <row r="2980" spans="15:15" x14ac:dyDescent="0.2">
      <c r="O2980" s="68">
        <v>26221.053085985801</v>
      </c>
    </row>
    <row r="2981" spans="15:15" x14ac:dyDescent="0.2">
      <c r="O2981" s="68">
        <v>26318.1954837548</v>
      </c>
    </row>
    <row r="2982" spans="15:15" x14ac:dyDescent="0.2">
      <c r="O2982" s="68">
        <v>26415.516446396301</v>
      </c>
    </row>
    <row r="2983" spans="15:15" x14ac:dyDescent="0.2">
      <c r="O2983" s="68">
        <v>26513.0155280041</v>
      </c>
    </row>
    <row r="2984" spans="15:15" x14ac:dyDescent="0.2">
      <c r="O2984" s="68">
        <v>26610.692255435701</v>
      </c>
    </row>
    <row r="2985" spans="15:15" x14ac:dyDescent="0.2">
      <c r="O2985" s="68">
        <v>26708.546128312199</v>
      </c>
    </row>
    <row r="2986" spans="15:15" x14ac:dyDescent="0.2">
      <c r="O2986" s="68">
        <v>26806.576619017698</v>
      </c>
    </row>
    <row r="2987" spans="15:15" x14ac:dyDescent="0.2">
      <c r="O2987" s="68">
        <v>26904.783172698899</v>
      </c>
    </row>
    <row r="2988" spans="15:15" x14ac:dyDescent="0.2">
      <c r="O2988" s="68">
        <v>27003.165207264901</v>
      </c>
    </row>
    <row r="2989" spans="15:15" x14ac:dyDescent="0.2">
      <c r="O2989" s="68">
        <v>27101.722144376799</v>
      </c>
    </row>
    <row r="2990" spans="15:15" x14ac:dyDescent="0.2">
      <c r="O2990" s="68">
        <v>27200.453673153399</v>
      </c>
    </row>
    <row r="2991" spans="15:15" x14ac:dyDescent="0.2">
      <c r="O2991" s="68">
        <v>27299.359622394699</v>
      </c>
    </row>
    <row r="2992" spans="15:15" x14ac:dyDescent="0.2">
      <c r="O2992" s="68">
        <v>27398.4398201925</v>
      </c>
    </row>
    <row r="2993" spans="15:15" x14ac:dyDescent="0.2">
      <c r="O2993" s="68">
        <v>27497.694093927501</v>
      </c>
    </row>
    <row r="2994" spans="15:15" x14ac:dyDescent="0.2">
      <c r="O2994" s="68">
        <v>27597.1222702698</v>
      </c>
    </row>
    <row r="2995" spans="15:15" x14ac:dyDescent="0.2">
      <c r="O2995" s="68">
        <v>27696.724175178901</v>
      </c>
    </row>
    <row r="2996" spans="15:15" x14ac:dyDescent="0.2">
      <c r="O2996" s="68">
        <v>27796.4996339032</v>
      </c>
    </row>
    <row r="2997" spans="15:15" x14ac:dyDescent="0.2">
      <c r="O2997" s="68">
        <v>27896.448470980999</v>
      </c>
    </row>
    <row r="2998" spans="15:15" x14ac:dyDescent="0.2">
      <c r="O2998" s="68">
        <v>27996.570510239799</v>
      </c>
    </row>
    <row r="2999" spans="15:15" x14ac:dyDescent="0.2">
      <c r="O2999" s="68">
        <v>28096.865574796699</v>
      </c>
    </row>
    <row r="3000" spans="15:15" x14ac:dyDescent="0.2">
      <c r="O3000" s="68">
        <v>28197.333487058499</v>
      </c>
    </row>
    <row r="3001" spans="15:15" x14ac:dyDescent="0.2">
      <c r="O3001" s="68">
        <v>28297.9740687216</v>
      </c>
    </row>
    <row r="3002" spans="15:15" x14ac:dyDescent="0.2">
      <c r="O3002" s="68">
        <v>28398.7871407723</v>
      </c>
    </row>
    <row r="3003" spans="15:15" x14ac:dyDescent="0.2">
      <c r="O3003" s="68">
        <v>28499.772523486601</v>
      </c>
    </row>
    <row r="3004" spans="15:15" x14ac:dyDescent="0.2">
      <c r="O3004" s="68">
        <v>28600.9300364302</v>
      </c>
    </row>
    <row r="3005" spans="15:15" x14ac:dyDescent="0.2">
      <c r="O3005" s="68">
        <v>28702.2594984594</v>
      </c>
    </row>
    <row r="3006" spans="15:15" x14ac:dyDescent="0.2">
      <c r="O3006" s="68">
        <v>28803.7607277198</v>
      </c>
    </row>
    <row r="3007" spans="15:15" x14ac:dyDescent="0.2">
      <c r="O3007" s="68">
        <v>28905.433541647701</v>
      </c>
    </row>
    <row r="3008" spans="15:15" x14ac:dyDescent="0.2">
      <c r="O3008" s="68">
        <v>29007.277756969201</v>
      </c>
    </row>
    <row r="3009" spans="15:15" x14ac:dyDescent="0.2">
      <c r="O3009" s="68">
        <v>29109.2931897009</v>
      </c>
    </row>
    <row r="3010" spans="15:15" x14ac:dyDescent="0.2">
      <c r="O3010" s="68">
        <v>29211.4796551496</v>
      </c>
    </row>
    <row r="3011" spans="15:15" x14ac:dyDescent="0.2">
      <c r="O3011" s="68">
        <v>29313.836967912401</v>
      </c>
    </row>
    <row r="3012" spans="15:15" x14ac:dyDescent="0.2">
      <c r="O3012" s="68">
        <v>29416.364941877298</v>
      </c>
    </row>
    <row r="3013" spans="15:15" x14ac:dyDescent="0.2">
      <c r="O3013" s="68">
        <v>29519.063390222302</v>
      </c>
    </row>
    <row r="3014" spans="15:15" x14ac:dyDescent="0.2">
      <c r="O3014" s="68">
        <v>29621.932125416399</v>
      </c>
    </row>
    <row r="3015" spans="15:15" x14ac:dyDescent="0.2">
      <c r="O3015" s="68">
        <v>29724.970959219201</v>
      </c>
    </row>
    <row r="3016" spans="15:15" x14ac:dyDescent="0.2">
      <c r="O3016" s="68">
        <v>29828.1797026809</v>
      </c>
    </row>
    <row r="3017" spans="15:15" x14ac:dyDescent="0.2">
      <c r="O3017" s="68">
        <v>29931.5581661428</v>
      </c>
    </row>
    <row r="3018" spans="15:15" x14ac:dyDescent="0.2">
      <c r="O3018" s="68">
        <v>30035.106159236999</v>
      </c>
    </row>
    <row r="3019" spans="15:15" x14ac:dyDescent="0.2">
      <c r="O3019" s="68">
        <v>30138.8234908864</v>
      </c>
    </row>
    <row r="3020" spans="15:15" x14ac:dyDescent="0.2">
      <c r="O3020" s="68">
        <v>30242.709970254102</v>
      </c>
    </row>
    <row r="3021" spans="15:15" x14ac:dyDescent="0.2">
      <c r="O3021" s="68">
        <v>30346.765409696902</v>
      </c>
    </row>
    <row r="3022" spans="15:15" x14ac:dyDescent="0.2">
      <c r="O3022" s="68">
        <v>30450.989622108798</v>
      </c>
    </row>
    <row r="3023" spans="15:15" x14ac:dyDescent="0.2">
      <c r="O3023" s="68">
        <v>30555.382419998699</v>
      </c>
    </row>
    <row r="3024" spans="15:15" x14ac:dyDescent="0.2">
      <c r="O3024" s="68">
        <v>30659.943615490902</v>
      </c>
    </row>
    <row r="3025" spans="15:15" x14ac:dyDescent="0.2">
      <c r="O3025" s="68">
        <v>30764.673020325299</v>
      </c>
    </row>
    <row r="3026" spans="15:15" x14ac:dyDescent="0.2">
      <c r="O3026" s="68">
        <v>30869.5704458568</v>
      </c>
    </row>
    <row r="3027" spans="15:15" x14ac:dyDescent="0.2">
      <c r="O3027" s="68">
        <v>30974.635703056301</v>
      </c>
    </row>
    <row r="3028" spans="15:15" x14ac:dyDescent="0.2">
      <c r="O3028" s="68">
        <v>31079.868602509901</v>
      </c>
    </row>
    <row r="3029" spans="15:15" x14ac:dyDescent="0.2">
      <c r="O3029" s="68">
        <v>31185.268954419498</v>
      </c>
    </row>
    <row r="3030" spans="15:15" x14ac:dyDescent="0.2">
      <c r="O3030" s="68">
        <v>31290.836569551499</v>
      </c>
    </row>
    <row r="3031" spans="15:15" x14ac:dyDescent="0.2">
      <c r="O3031" s="68">
        <v>31396.571262190701</v>
      </c>
    </row>
    <row r="3032" spans="15:15" x14ac:dyDescent="0.2">
      <c r="O3032" s="68">
        <v>31502.472847484099</v>
      </c>
    </row>
    <row r="3033" spans="15:15" x14ac:dyDescent="0.2">
      <c r="O3033" s="68">
        <v>31608.5411405179</v>
      </c>
    </row>
    <row r="3034" spans="15:15" x14ac:dyDescent="0.2">
      <c r="O3034" s="68">
        <v>31714.775956318601</v>
      </c>
    </row>
    <row r="3035" spans="15:15" x14ac:dyDescent="0.2">
      <c r="O3035" s="68">
        <v>31821.177109852601</v>
      </c>
    </row>
    <row r="3036" spans="15:15" x14ac:dyDescent="0.2">
      <c r="O3036" s="68">
        <v>31927.7444160263</v>
      </c>
    </row>
    <row r="3037" spans="15:15" x14ac:dyDescent="0.2">
      <c r="O3037" s="68">
        <v>32034.477689686501</v>
      </c>
    </row>
    <row r="3038" spans="15:15" x14ac:dyDescent="0.2">
      <c r="O3038" s="68">
        <v>32141.37674562</v>
      </c>
    </row>
    <row r="3039" spans="15:15" x14ac:dyDescent="0.2">
      <c r="O3039" s="68">
        <v>32248.441398553899</v>
      </c>
    </row>
    <row r="3040" spans="15:15" x14ac:dyDescent="0.2">
      <c r="O3040" s="68">
        <v>32355.671458412002</v>
      </c>
    </row>
    <row r="3041" spans="15:15" x14ac:dyDescent="0.2">
      <c r="O3041" s="68">
        <v>32463.066715543901</v>
      </c>
    </row>
    <row r="3042" spans="15:15" x14ac:dyDescent="0.2">
      <c r="O3042" s="68">
        <v>32570.626954011401</v>
      </c>
    </row>
    <row r="3043" spans="15:15" x14ac:dyDescent="0.2">
      <c r="O3043" s="68">
        <v>32678.351956196901</v>
      </c>
    </row>
    <row r="3044" spans="15:15" x14ac:dyDescent="0.2">
      <c r="O3044" s="68">
        <v>32786.241502803998</v>
      </c>
    </row>
    <row r="3045" spans="15:15" x14ac:dyDescent="0.2">
      <c r="O3045" s="68">
        <v>32894.295372857501</v>
      </c>
    </row>
    <row r="3046" spans="15:15" x14ac:dyDescent="0.2">
      <c r="O3046" s="68">
        <v>33002.513343703002</v>
      </c>
    </row>
    <row r="3047" spans="15:15" x14ac:dyDescent="0.2">
      <c r="O3047" s="68">
        <v>33110.895191007701</v>
      </c>
    </row>
    <row r="3048" spans="15:15" x14ac:dyDescent="0.2">
      <c r="O3048" s="68">
        <v>33219.4406887601</v>
      </c>
    </row>
    <row r="3049" spans="15:15" x14ac:dyDescent="0.2">
      <c r="O3049" s="68">
        <v>33328.1496092698</v>
      </c>
    </row>
    <row r="3050" spans="15:15" x14ac:dyDescent="0.2">
      <c r="O3050" s="68">
        <v>33437.021725999701</v>
      </c>
    </row>
    <row r="3051" spans="15:15" x14ac:dyDescent="0.2">
      <c r="O3051" s="68">
        <v>33546.0569607125</v>
      </c>
    </row>
    <row r="3052" spans="15:15" x14ac:dyDescent="0.2">
      <c r="O3052" s="68">
        <v>33655.255548921297</v>
      </c>
    </row>
    <row r="3053" spans="15:15" x14ac:dyDescent="0.2">
      <c r="O3053" s="68">
        <v>33764.617780582201</v>
      </c>
    </row>
    <row r="3054" spans="15:15" x14ac:dyDescent="0.2">
      <c r="O3054" s="68">
        <v>33874.143971463498</v>
      </c>
    </row>
    <row r="3055" spans="15:15" x14ac:dyDescent="0.2">
      <c r="O3055" s="68">
        <v>33983.834463145497</v>
      </c>
    </row>
    <row r="3056" spans="15:15" x14ac:dyDescent="0.2">
      <c r="O3056" s="68">
        <v>34093.689623021302</v>
      </c>
    </row>
    <row r="3057" spans="15:15" x14ac:dyDescent="0.2">
      <c r="O3057" s="68">
        <v>34203.7098442973</v>
      </c>
    </row>
    <row r="3058" spans="15:15" x14ac:dyDescent="0.2">
      <c r="O3058" s="68">
        <v>34313.895545993102</v>
      </c>
    </row>
    <row r="3059" spans="15:15" x14ac:dyDescent="0.2">
      <c r="O3059" s="68">
        <v>34424.247172942101</v>
      </c>
    </row>
    <row r="3060" spans="15:15" x14ac:dyDescent="0.2">
      <c r="O3060" s="68">
        <v>34534.765122703102</v>
      </c>
    </row>
    <row r="3061" spans="15:15" x14ac:dyDescent="0.2">
      <c r="O3061" s="68">
        <v>34645.449517970897</v>
      </c>
    </row>
    <row r="3062" spans="15:15" x14ac:dyDescent="0.2">
      <c r="O3062" s="68">
        <v>34756.300411279102</v>
      </c>
    </row>
    <row r="3063" spans="15:15" x14ac:dyDescent="0.2">
      <c r="O3063" s="68">
        <v>34867.3178560085</v>
      </c>
    </row>
    <row r="3064" spans="15:15" x14ac:dyDescent="0.2">
      <c r="O3064" s="68">
        <v>34978.501906386999</v>
      </c>
    </row>
    <row r="3065" spans="15:15" x14ac:dyDescent="0.2">
      <c r="O3065" s="68">
        <v>35089.852617490098</v>
      </c>
    </row>
    <row r="3066" spans="15:15" x14ac:dyDescent="0.2">
      <c r="O3066" s="68">
        <v>35201.370045240197</v>
      </c>
    </row>
    <row r="3067" spans="15:15" x14ac:dyDescent="0.2">
      <c r="O3067" s="68">
        <v>35313.054246407301</v>
      </c>
    </row>
    <row r="3068" spans="15:15" x14ac:dyDescent="0.2">
      <c r="O3068" s="68">
        <v>35424.905278608298</v>
      </c>
    </row>
    <row r="3069" spans="15:15" x14ac:dyDescent="0.2">
      <c r="O3069" s="68">
        <v>35536.923200307399</v>
      </c>
    </row>
    <row r="3070" spans="15:15" x14ac:dyDescent="0.2">
      <c r="O3070" s="68">
        <v>35649.108070816299</v>
      </c>
    </row>
    <row r="3071" spans="15:15" x14ac:dyDescent="0.2">
      <c r="O3071" s="68">
        <v>35761.459950293603</v>
      </c>
    </row>
    <row r="3072" spans="15:15" x14ac:dyDescent="0.2">
      <c r="O3072" s="68">
        <v>35873.9788997453</v>
      </c>
    </row>
    <row r="3073" spans="15:15" x14ac:dyDescent="0.2">
      <c r="O3073" s="68">
        <v>35986.664981024602</v>
      </c>
    </row>
    <row r="3074" spans="15:15" x14ac:dyDescent="0.2">
      <c r="O3074" s="68">
        <v>36099.518256831703</v>
      </c>
    </row>
    <row r="3075" spans="15:15" x14ac:dyDescent="0.2">
      <c r="O3075" s="68">
        <v>36212.538790714498</v>
      </c>
    </row>
    <row r="3076" spans="15:15" x14ac:dyDescent="0.2">
      <c r="O3076" s="68">
        <v>36325.7266470674</v>
      </c>
    </row>
    <row r="3077" spans="15:15" x14ac:dyDescent="0.2">
      <c r="O3077" s="68">
        <v>36439.081891132701</v>
      </c>
    </row>
    <row r="3078" spans="15:15" x14ac:dyDescent="0.2">
      <c r="O3078" s="68">
        <v>36552.604588999398</v>
      </c>
    </row>
    <row r="3079" spans="15:15" x14ac:dyDescent="0.2">
      <c r="O3079" s="68">
        <v>36666.294807603903</v>
      </c>
    </row>
    <row r="3080" spans="15:15" x14ac:dyDescent="0.2">
      <c r="O3080" s="68">
        <v>36780.152613401398</v>
      </c>
    </row>
    <row r="3081" spans="15:15" x14ac:dyDescent="0.2">
      <c r="O3081" s="68">
        <v>36894.1780682303</v>
      </c>
    </row>
    <row r="3082" spans="15:15" x14ac:dyDescent="0.2">
      <c r="O3082" s="68">
        <v>37008.371233031699</v>
      </c>
    </row>
    <row r="3083" spans="15:15" x14ac:dyDescent="0.2">
      <c r="O3083" s="68">
        <v>37122.732169140399</v>
      </c>
    </row>
    <row r="3084" spans="15:15" x14ac:dyDescent="0.2">
      <c r="O3084" s="68">
        <v>37237.260938284198</v>
      </c>
    </row>
    <row r="3085" spans="15:15" x14ac:dyDescent="0.2">
      <c r="O3085" s="68">
        <v>37351.9576025848</v>
      </c>
    </row>
    <row r="3086" spans="15:15" x14ac:dyDescent="0.2">
      <c r="O3086" s="68">
        <v>37466.822224556701</v>
      </c>
    </row>
    <row r="3087" spans="15:15" x14ac:dyDescent="0.2">
      <c r="O3087" s="68">
        <v>37581.854867108297</v>
      </c>
    </row>
    <row r="3088" spans="15:15" x14ac:dyDescent="0.2">
      <c r="O3088" s="68">
        <v>37697.055593540899</v>
      </c>
    </row>
    <row r="3089" spans="15:15" x14ac:dyDescent="0.2">
      <c r="O3089" s="68">
        <v>37812.424467549397</v>
      </c>
    </row>
    <row r="3090" spans="15:15" x14ac:dyDescent="0.2">
      <c r="O3090" s="68">
        <v>37927.961555878297</v>
      </c>
    </row>
    <row r="3091" spans="15:15" x14ac:dyDescent="0.2">
      <c r="O3091" s="68">
        <v>38043.666936594003</v>
      </c>
    </row>
    <row r="3092" spans="15:15" x14ac:dyDescent="0.2">
      <c r="O3092" s="68">
        <v>38159.540691644201</v>
      </c>
    </row>
    <row r="3093" spans="15:15" x14ac:dyDescent="0.2">
      <c r="O3093" s="68">
        <v>38275.582904277602</v>
      </c>
    </row>
    <row r="3094" spans="15:15" x14ac:dyDescent="0.2">
      <c r="O3094" s="68">
        <v>38391.7936590436</v>
      </c>
    </row>
    <row r="3095" spans="15:15" x14ac:dyDescent="0.2">
      <c r="O3095" s="68">
        <v>38508.173041792303</v>
      </c>
    </row>
    <row r="3096" spans="15:15" x14ac:dyDescent="0.2">
      <c r="O3096" s="68">
        <v>38624.721139674497</v>
      </c>
    </row>
    <row r="3097" spans="15:15" x14ac:dyDescent="0.2">
      <c r="O3097" s="68">
        <v>38741.438041141599</v>
      </c>
    </row>
    <row r="3098" spans="15:15" x14ac:dyDescent="0.2">
      <c r="O3098" s="68">
        <v>38858.323835946198</v>
      </c>
    </row>
    <row r="3099" spans="15:15" x14ac:dyDescent="0.2">
      <c r="O3099" s="68">
        <v>38975.3786151409</v>
      </c>
    </row>
    <row r="3100" spans="15:15" x14ac:dyDescent="0.2">
      <c r="O3100" s="68">
        <v>39092.602469751502</v>
      </c>
    </row>
    <row r="3101" spans="15:15" x14ac:dyDescent="0.2">
      <c r="O3101" s="68">
        <v>39209.995486639702</v>
      </c>
    </row>
    <row r="3102" spans="15:15" x14ac:dyDescent="0.2">
      <c r="O3102" s="68">
        <v>39327.557752223998</v>
      </c>
    </row>
    <row r="3103" spans="15:15" x14ac:dyDescent="0.2">
      <c r="O3103" s="68">
        <v>39445.289353769898</v>
      </c>
    </row>
    <row r="3104" spans="15:15" x14ac:dyDescent="0.2">
      <c r="O3104" s="68">
        <v>39563.190379389598</v>
      </c>
    </row>
    <row r="3105" spans="15:15" x14ac:dyDescent="0.2">
      <c r="O3105" s="68">
        <v>39681.260918042499</v>
      </c>
    </row>
    <row r="3106" spans="15:15" x14ac:dyDescent="0.2">
      <c r="O3106" s="68">
        <v>39799.501059534698</v>
      </c>
    </row>
    <row r="3107" spans="15:15" x14ac:dyDescent="0.2">
      <c r="O3107" s="68">
        <v>39917.910894519096</v>
      </c>
    </row>
    <row r="3108" spans="15:15" x14ac:dyDescent="0.2">
      <c r="O3108" s="68">
        <v>40036.490514495803</v>
      </c>
    </row>
    <row r="3109" spans="15:15" x14ac:dyDescent="0.2">
      <c r="O3109" s="68">
        <v>40155.240011811402</v>
      </c>
    </row>
    <row r="3110" spans="15:15" x14ac:dyDescent="0.2">
      <c r="O3110" s="68">
        <v>40274.159479659502</v>
      </c>
    </row>
    <row r="3111" spans="15:15" x14ac:dyDescent="0.2">
      <c r="O3111" s="68">
        <v>40393.249012080603</v>
      </c>
    </row>
    <row r="3112" spans="15:15" x14ac:dyDescent="0.2">
      <c r="O3112" s="68">
        <v>40512.508703961801</v>
      </c>
    </row>
    <row r="3113" spans="15:15" x14ac:dyDescent="0.2">
      <c r="O3113" s="68">
        <v>40631.938651037097</v>
      </c>
    </row>
    <row r="3114" spans="15:15" x14ac:dyDescent="0.2">
      <c r="O3114" s="68">
        <v>40751.538949887101</v>
      </c>
    </row>
    <row r="3115" spans="15:15" x14ac:dyDescent="0.2">
      <c r="O3115" s="68">
        <v>40871.3096979396</v>
      </c>
    </row>
    <row r="3116" spans="15:15" x14ac:dyDescent="0.2">
      <c r="O3116" s="68">
        <v>40991.250993468602</v>
      </c>
    </row>
    <row r="3117" spans="15:15" x14ac:dyDescent="0.2">
      <c r="O3117" s="68">
        <v>41111.362935595098</v>
      </c>
    </row>
    <row r="3118" spans="15:15" x14ac:dyDescent="0.2">
      <c r="O3118" s="68">
        <v>41231.645624286699</v>
      </c>
    </row>
    <row r="3119" spans="15:15" x14ac:dyDescent="0.2">
      <c r="O3119" s="68">
        <v>41352.099160357597</v>
      </c>
    </row>
    <row r="3120" spans="15:15" x14ac:dyDescent="0.2">
      <c r="O3120" s="68">
        <v>41472.723572474802</v>
      </c>
    </row>
    <row r="3121" spans="15:15" x14ac:dyDescent="0.2">
      <c r="O3121" s="68">
        <v>41593.518589863299</v>
      </c>
    </row>
    <row r="3122" spans="15:15" x14ac:dyDescent="0.2">
      <c r="O3122" s="68">
        <v>41714.4838467433</v>
      </c>
    </row>
    <row r="3123" spans="15:15" x14ac:dyDescent="0.2">
      <c r="O3123" s="68">
        <v>41835.618953245998</v>
      </c>
    </row>
    <row r="3124" spans="15:15" x14ac:dyDescent="0.2">
      <c r="O3124" s="68">
        <v>41956.923495413299</v>
      </c>
    </row>
    <row r="3125" spans="15:15" x14ac:dyDescent="0.2">
      <c r="O3125" s="68">
        <v>42078.397035197202</v>
      </c>
    </row>
    <row r="3126" spans="15:15" x14ac:dyDescent="0.2">
      <c r="O3126" s="68">
        <v>42200.039110459897</v>
      </c>
    </row>
    <row r="3127" spans="15:15" x14ac:dyDescent="0.2">
      <c r="O3127" s="68">
        <v>42321.849234972797</v>
      </c>
    </row>
    <row r="3128" spans="15:15" x14ac:dyDescent="0.2">
      <c r="O3128" s="68">
        <v>42443.826898416999</v>
      </c>
    </row>
    <row r="3129" spans="15:15" x14ac:dyDescent="0.2">
      <c r="O3129" s="68">
        <v>42565.971598974698</v>
      </c>
    </row>
    <row r="3130" spans="15:15" x14ac:dyDescent="0.2">
      <c r="O3130" s="68">
        <v>42688.283100631401</v>
      </c>
    </row>
    <row r="3131" spans="15:15" x14ac:dyDescent="0.2">
      <c r="O3131" s="68">
        <v>42810.7612847419</v>
      </c>
    </row>
    <row r="3132" spans="15:15" x14ac:dyDescent="0.2">
      <c r="O3132" s="68">
        <v>42933.406027685698</v>
      </c>
    </row>
    <row r="3133" spans="15:15" x14ac:dyDescent="0.2">
      <c r="O3133" s="68">
        <v>43056.217206348803</v>
      </c>
    </row>
    <row r="3134" spans="15:15" x14ac:dyDescent="0.2">
      <c r="O3134" s="68">
        <v>43179.194698123902</v>
      </c>
    </row>
    <row r="3135" spans="15:15" x14ac:dyDescent="0.2">
      <c r="O3135" s="68">
        <v>43302.338380910303</v>
      </c>
    </row>
    <row r="3136" spans="15:15" x14ac:dyDescent="0.2">
      <c r="O3136" s="68">
        <v>43425.648133114097</v>
      </c>
    </row>
    <row r="3137" spans="15:15" x14ac:dyDescent="0.2">
      <c r="O3137" s="68">
        <v>43549.123833647798</v>
      </c>
    </row>
    <row r="3138" spans="15:15" x14ac:dyDescent="0.2">
      <c r="O3138" s="68">
        <v>43672.765361931</v>
      </c>
    </row>
    <row r="3139" spans="15:15" x14ac:dyDescent="0.2">
      <c r="O3139" s="68">
        <v>43796.572597890001</v>
      </c>
    </row>
    <row r="3140" spans="15:15" x14ac:dyDescent="0.2">
      <c r="O3140" s="68">
        <v>43920.545421957897</v>
      </c>
    </row>
    <row r="3141" spans="15:15" x14ac:dyDescent="0.2">
      <c r="O3141" s="68">
        <v>44044.683715074898</v>
      </c>
    </row>
    <row r="3142" spans="15:15" x14ac:dyDescent="0.2">
      <c r="O3142" s="68">
        <v>44168.9873586877</v>
      </c>
    </row>
    <row r="3143" spans="15:15" x14ac:dyDescent="0.2">
      <c r="O3143" s="68">
        <v>44293.456234750498</v>
      </c>
    </row>
    <row r="3144" spans="15:15" x14ac:dyDescent="0.2">
      <c r="O3144" s="68">
        <v>44418.090225724103</v>
      </c>
    </row>
    <row r="3145" spans="15:15" x14ac:dyDescent="0.2">
      <c r="O3145" s="68">
        <v>44542.8892145766</v>
      </c>
    </row>
    <row r="3146" spans="15:15" x14ac:dyDescent="0.2">
      <c r="O3146" s="68">
        <v>44667.853084783099</v>
      </c>
    </row>
    <row r="3147" spans="15:15" x14ac:dyDescent="0.2">
      <c r="O3147" s="68">
        <v>44792.981720325697</v>
      </c>
    </row>
    <row r="3148" spans="15:15" x14ac:dyDescent="0.2">
      <c r="O3148" s="68">
        <v>44918.275005693999</v>
      </c>
    </row>
    <row r="3149" spans="15:15" x14ac:dyDescent="0.2">
      <c r="O3149" s="68">
        <v>45043.732825884399</v>
      </c>
    </row>
    <row r="3150" spans="15:15" x14ac:dyDescent="0.2">
      <c r="O3150" s="68">
        <v>45169.355064740601</v>
      </c>
    </row>
    <row r="3151" spans="15:15" x14ac:dyDescent="0.2">
      <c r="O3151" s="68">
        <v>45295.141599783397</v>
      </c>
    </row>
    <row r="3152" spans="15:15" x14ac:dyDescent="0.2">
      <c r="O3152" s="68">
        <v>45421.092306860701</v>
      </c>
    </row>
    <row r="3153" spans="15:15" x14ac:dyDescent="0.2">
      <c r="O3153" s="68">
        <v>45547.207061761401</v>
      </c>
    </row>
    <row r="3154" spans="15:15" x14ac:dyDescent="0.2">
      <c r="O3154" s="68">
        <v>45673.485740214397</v>
      </c>
    </row>
    <row r="3155" spans="15:15" x14ac:dyDescent="0.2">
      <c r="O3155" s="68">
        <v>45799.928217889603</v>
      </c>
    </row>
    <row r="3156" spans="15:15" x14ac:dyDescent="0.2">
      <c r="O3156" s="68">
        <v>45926.534370397298</v>
      </c>
    </row>
    <row r="3157" spans="15:15" x14ac:dyDescent="0.2">
      <c r="O3157" s="68">
        <v>46053.304073288302</v>
      </c>
    </row>
    <row r="3158" spans="15:15" x14ac:dyDescent="0.2">
      <c r="O3158" s="68">
        <v>46180.237202054603</v>
      </c>
    </row>
    <row r="3159" spans="15:15" x14ac:dyDescent="0.2">
      <c r="O3159" s="68">
        <v>46307.333632128597</v>
      </c>
    </row>
    <row r="3160" spans="15:15" x14ac:dyDescent="0.2">
      <c r="O3160" s="68">
        <v>46434.593237223198</v>
      </c>
    </row>
    <row r="3161" spans="15:15" x14ac:dyDescent="0.2">
      <c r="O3161" s="68">
        <v>46562.015884162298</v>
      </c>
    </row>
    <row r="3162" spans="15:15" x14ac:dyDescent="0.2">
      <c r="O3162" s="68">
        <v>46689.6014375304</v>
      </c>
    </row>
    <row r="3163" spans="15:15" x14ac:dyDescent="0.2">
      <c r="O3163" s="68">
        <v>46817.349761286401</v>
      </c>
    </row>
    <row r="3164" spans="15:15" x14ac:dyDescent="0.2">
      <c r="O3164" s="68">
        <v>46945.260718762998</v>
      </c>
    </row>
    <row r="3165" spans="15:15" x14ac:dyDescent="0.2">
      <c r="O3165" s="68">
        <v>47073.334172667499</v>
      </c>
    </row>
    <row r="3166" spans="15:15" x14ac:dyDescent="0.2">
      <c r="O3166" s="68">
        <v>47201.569985080903</v>
      </c>
    </row>
    <row r="3167" spans="15:15" x14ac:dyDescent="0.2">
      <c r="O3167" s="68">
        <v>47329.968017458901</v>
      </c>
    </row>
    <row r="3168" spans="15:15" x14ac:dyDescent="0.2">
      <c r="O3168" s="68">
        <v>47458.528130631399</v>
      </c>
    </row>
    <row r="3169" spans="15:15" x14ac:dyDescent="0.2">
      <c r="O3169" s="68">
        <v>47587.250184802499</v>
      </c>
    </row>
    <row r="3170" spans="15:15" x14ac:dyDescent="0.2">
      <c r="O3170" s="68">
        <v>47716.134039550998</v>
      </c>
    </row>
    <row r="3171" spans="15:15" x14ac:dyDescent="0.2">
      <c r="O3171" s="68">
        <v>47845.179553830203</v>
      </c>
    </row>
    <row r="3172" spans="15:15" x14ac:dyDescent="0.2">
      <c r="O3172" s="68">
        <v>47974.386585967797</v>
      </c>
    </row>
    <row r="3173" spans="15:15" x14ac:dyDescent="0.2">
      <c r="O3173" s="68">
        <v>48103.754993666102</v>
      </c>
    </row>
    <row r="3174" spans="15:15" x14ac:dyDescent="0.2">
      <c r="O3174" s="68">
        <v>48233.284634002201</v>
      </c>
    </row>
    <row r="3175" spans="15:15" x14ac:dyDescent="0.2">
      <c r="O3175" s="68">
        <v>48362.975363427999</v>
      </c>
    </row>
    <row r="3176" spans="15:15" x14ac:dyDescent="0.2">
      <c r="O3176" s="68">
        <v>48492.827037769901</v>
      </c>
    </row>
    <row r="3177" spans="15:15" x14ac:dyDescent="0.2">
      <c r="O3177" s="68">
        <v>48622.839512229199</v>
      </c>
    </row>
    <row r="3178" spans="15:15" x14ac:dyDescent="0.2">
      <c r="O3178" s="68">
        <v>48753.012641382498</v>
      </c>
    </row>
    <row r="3179" spans="15:15" x14ac:dyDescent="0.2">
      <c r="O3179" s="68">
        <v>48883.346279180601</v>
      </c>
    </row>
    <row r="3180" spans="15:15" x14ac:dyDescent="0.2">
      <c r="O3180" s="68">
        <v>49013.8402789502</v>
      </c>
    </row>
    <row r="3181" spans="15:15" x14ac:dyDescent="0.2">
      <c r="O3181" s="68">
        <v>49144.494493392303</v>
      </c>
    </row>
    <row r="3182" spans="15:15" x14ac:dyDescent="0.2">
      <c r="O3182" s="68">
        <v>49275.308774583304</v>
      </c>
    </row>
    <row r="3183" spans="15:15" x14ac:dyDescent="0.2">
      <c r="O3183" s="68">
        <v>49406.282973975103</v>
      </c>
    </row>
    <row r="3184" spans="15:15" x14ac:dyDescent="0.2">
      <c r="O3184" s="68">
        <v>49537.416942394302</v>
      </c>
    </row>
    <row r="3185" spans="15:15" x14ac:dyDescent="0.2">
      <c r="O3185" s="68">
        <v>49668.710530043201</v>
      </c>
    </row>
    <row r="3186" spans="15:15" x14ac:dyDescent="0.2">
      <c r="O3186" s="68">
        <v>49800.1635864993</v>
      </c>
    </row>
    <row r="3187" spans="15:15" x14ac:dyDescent="0.2">
      <c r="O3187" s="68">
        <v>49931.7759607154</v>
      </c>
    </row>
    <row r="3188" spans="15:15" x14ac:dyDescent="0.2">
      <c r="O3188" s="68">
        <v>50063.547501020097</v>
      </c>
    </row>
    <row r="3189" spans="15:15" x14ac:dyDescent="0.2">
      <c r="O3189" s="68">
        <v>50195.478055117201</v>
      </c>
    </row>
    <row r="3190" spans="15:15" x14ac:dyDescent="0.2">
      <c r="O3190" s="68">
        <v>50327.567470086498</v>
      </c>
    </row>
    <row r="3191" spans="15:15" x14ac:dyDescent="0.2">
      <c r="O3191" s="68">
        <v>50459.815592382904</v>
      </c>
    </row>
    <row r="3192" spans="15:15" x14ac:dyDescent="0.2">
      <c r="O3192" s="68">
        <v>50592.222267837496</v>
      </c>
    </row>
    <row r="3193" spans="15:15" x14ac:dyDescent="0.2">
      <c r="O3193" s="68">
        <v>50724.787341656898</v>
      </c>
    </row>
    <row r="3194" spans="15:15" x14ac:dyDescent="0.2">
      <c r="O3194" s="68">
        <v>50857.5106584237</v>
      </c>
    </row>
    <row r="3195" spans="15:15" x14ac:dyDescent="0.2">
      <c r="O3195" s="68">
        <v>50990.3920620965</v>
      </c>
    </row>
    <row r="3196" spans="15:15" x14ac:dyDescent="0.2">
      <c r="O3196" s="68">
        <v>51123.4313960094</v>
      </c>
    </row>
    <row r="3197" spans="15:15" x14ac:dyDescent="0.2">
      <c r="O3197" s="68">
        <v>51256.628502872998</v>
      </c>
    </row>
    <row r="3198" spans="15:15" x14ac:dyDescent="0.2">
      <c r="O3198" s="68">
        <v>51389.983224773801</v>
      </c>
    </row>
    <row r="3199" spans="15:15" x14ac:dyDescent="0.2">
      <c r="O3199" s="68">
        <v>51523.495403174296</v>
      </c>
    </row>
    <row r="3200" spans="15:15" x14ac:dyDescent="0.2">
      <c r="O3200" s="68">
        <v>51657.164878598203</v>
      </c>
    </row>
    <row r="3201" spans="15:15" x14ac:dyDescent="0.2">
      <c r="O3201" s="68">
        <v>51790.991626998199</v>
      </c>
    </row>
    <row r="3202" spans="15:15" x14ac:dyDescent="0.2">
      <c r="O3202" s="68">
        <v>51924.975937330899</v>
      </c>
    </row>
    <row r="3203" spans="15:15" x14ac:dyDescent="0.2">
      <c r="O3203" s="68">
        <v>52059.118153504598</v>
      </c>
    </row>
    <row r="3204" spans="15:15" x14ac:dyDescent="0.2">
      <c r="O3204" s="68">
        <v>52193.418645323203</v>
      </c>
    </row>
    <row r="3205" spans="15:15" x14ac:dyDescent="0.2">
      <c r="O3205" s="68">
        <v>52327.877808487698</v>
      </c>
    </row>
    <row r="3206" spans="15:15" x14ac:dyDescent="0.2">
      <c r="O3206" s="68">
        <v>52462.4960645955</v>
      </c>
    </row>
    <row r="3207" spans="15:15" x14ac:dyDescent="0.2">
      <c r="O3207" s="68">
        <v>52597.273861141402</v>
      </c>
    </row>
    <row r="3208" spans="15:15" x14ac:dyDescent="0.2">
      <c r="O3208" s="68">
        <v>52732.211671518002</v>
      </c>
    </row>
    <row r="3209" spans="15:15" x14ac:dyDescent="0.2">
      <c r="O3209" s="68">
        <v>52867.309995015603</v>
      </c>
    </row>
    <row r="3210" spans="15:15" x14ac:dyDescent="0.2">
      <c r="O3210" s="68">
        <v>53002.569279180003</v>
      </c>
    </row>
    <row r="3211" spans="15:15" x14ac:dyDescent="0.2">
      <c r="O3211" s="68">
        <v>53137.989678042599</v>
      </c>
    </row>
    <row r="3212" spans="15:15" x14ac:dyDescent="0.2">
      <c r="O3212" s="68">
        <v>53273.571269577602</v>
      </c>
    </row>
    <row r="3213" spans="15:15" x14ac:dyDescent="0.2">
      <c r="O3213" s="68">
        <v>53409.314131135303</v>
      </c>
    </row>
    <row r="3214" spans="15:15" x14ac:dyDescent="0.2">
      <c r="O3214" s="68">
        <v>53545.2183394409</v>
      </c>
    </row>
    <row r="3215" spans="15:15" x14ac:dyDescent="0.2">
      <c r="O3215" s="68">
        <v>53681.283970595599</v>
      </c>
    </row>
    <row r="3216" spans="15:15" x14ac:dyDescent="0.2">
      <c r="O3216" s="68">
        <v>53817.511100076001</v>
      </c>
    </row>
    <row r="3217" spans="15:15" x14ac:dyDescent="0.2">
      <c r="O3217" s="68">
        <v>53953.899802733999</v>
      </c>
    </row>
    <row r="3218" spans="15:15" x14ac:dyDescent="0.2">
      <c r="O3218" s="68">
        <v>54090.450152797101</v>
      </c>
    </row>
    <row r="3219" spans="15:15" x14ac:dyDescent="0.2">
      <c r="O3219" s="68">
        <v>54227.162223868101</v>
      </c>
    </row>
    <row r="3220" spans="15:15" x14ac:dyDescent="0.2">
      <c r="O3220" s="68">
        <v>54364.0360112821</v>
      </c>
    </row>
    <row r="3221" spans="15:15" x14ac:dyDescent="0.2">
      <c r="O3221" s="68">
        <v>54501.071190336501</v>
      </c>
    </row>
    <row r="3222" spans="15:15" x14ac:dyDescent="0.2">
      <c r="O3222" s="68">
        <v>54638.267333747899</v>
      </c>
    </row>
    <row r="3223" spans="15:15" x14ac:dyDescent="0.2">
      <c r="O3223" s="68">
        <v>54775.623987084502</v>
      </c>
    </row>
    <row r="3224" spans="15:15" x14ac:dyDescent="0.2">
      <c r="O3224" s="68">
        <v>54913.140668765198</v>
      </c>
    </row>
    <row r="3225" spans="15:15" x14ac:dyDescent="0.2">
      <c r="O3225" s="68">
        <v>55050.816870060298</v>
      </c>
    </row>
    <row r="3226" spans="15:15" x14ac:dyDescent="0.2">
      <c r="O3226" s="68">
        <v>55188.652055089799</v>
      </c>
    </row>
    <row r="3227" spans="15:15" x14ac:dyDescent="0.2">
      <c r="O3227" s="68">
        <v>55326.645660823902</v>
      </c>
    </row>
    <row r="3228" spans="15:15" x14ac:dyDescent="0.2">
      <c r="O3228" s="68">
        <v>55464.797097082701</v>
      </c>
    </row>
    <row r="3229" spans="15:15" x14ac:dyDescent="0.2">
      <c r="O3229" s="68">
        <v>55603.105780928301</v>
      </c>
    </row>
    <row r="3230" spans="15:15" x14ac:dyDescent="0.2">
      <c r="O3230" s="68">
        <v>55741.571398776803</v>
      </c>
    </row>
    <row r="3231" spans="15:15" x14ac:dyDescent="0.2">
      <c r="O3231" s="68">
        <v>55880.193772077902</v>
      </c>
    </row>
    <row r="3232" spans="15:15" x14ac:dyDescent="0.2">
      <c r="O3232" s="68">
        <v>56018.972721660502</v>
      </c>
    </row>
    <row r="3233" spans="15:15" x14ac:dyDescent="0.2">
      <c r="O3233" s="68">
        <v>56157.908067730299</v>
      </c>
    </row>
    <row r="3234" spans="15:15" x14ac:dyDescent="0.2">
      <c r="O3234" s="68">
        <v>56296.999629869402</v>
      </c>
    </row>
    <row r="3235" spans="15:15" x14ac:dyDescent="0.2">
      <c r="O3235" s="68">
        <v>56436.2472270371</v>
      </c>
    </row>
    <row r="3236" spans="15:15" x14ac:dyDescent="0.2">
      <c r="O3236" s="68">
        <v>56575.650677569101</v>
      </c>
    </row>
    <row r="3237" spans="15:15" x14ac:dyDescent="0.2">
      <c r="O3237" s="68">
        <v>56715.209799178498</v>
      </c>
    </row>
    <row r="3238" spans="15:15" x14ac:dyDescent="0.2">
      <c r="O3238" s="68">
        <v>56854.924408955099</v>
      </c>
    </row>
    <row r="3239" spans="15:15" x14ac:dyDescent="0.2">
      <c r="O3239" s="68">
        <v>56994.794323365997</v>
      </c>
    </row>
    <row r="3240" spans="15:15" x14ac:dyDescent="0.2">
      <c r="O3240" s="68">
        <v>57134.819358255198</v>
      </c>
    </row>
    <row r="3241" spans="15:15" x14ac:dyDescent="0.2">
      <c r="O3241" s="68">
        <v>57274.9993288443</v>
      </c>
    </row>
    <row r="3242" spans="15:15" x14ac:dyDescent="0.2">
      <c r="O3242" s="68">
        <v>57415.334049731697</v>
      </c>
    </row>
    <row r="3243" spans="15:15" x14ac:dyDescent="0.2">
      <c r="O3243" s="68">
        <v>57555.823334893699</v>
      </c>
    </row>
    <row r="3244" spans="15:15" x14ac:dyDescent="0.2">
      <c r="O3244" s="68">
        <v>57696.466997683601</v>
      </c>
    </row>
    <row r="3245" spans="15:15" x14ac:dyDescent="0.2">
      <c r="O3245" s="68">
        <v>57837.264850832602</v>
      </c>
    </row>
    <row r="3246" spans="15:15" x14ac:dyDescent="0.2">
      <c r="O3246" s="68">
        <v>57978.216706449202</v>
      </c>
    </row>
    <row r="3247" spans="15:15" x14ac:dyDescent="0.2">
      <c r="O3247" s="68">
        <v>58119.322376019503</v>
      </c>
    </row>
    <row r="3248" spans="15:15" x14ac:dyDescent="0.2">
      <c r="O3248" s="68">
        <v>58260.581670407701</v>
      </c>
    </row>
    <row r="3249" spans="15:15" x14ac:dyDescent="0.2">
      <c r="O3249" s="68">
        <v>58401.994399855503</v>
      </c>
    </row>
    <row r="3250" spans="15:15" x14ac:dyDescent="0.2">
      <c r="O3250" s="68">
        <v>58543.560373982597</v>
      </c>
    </row>
    <row r="3251" spans="15:15" x14ac:dyDescent="0.2">
      <c r="O3251" s="68">
        <v>58685.279401786698</v>
      </c>
    </row>
    <row r="3252" spans="15:15" x14ac:dyDescent="0.2">
      <c r="O3252" s="68">
        <v>58827.151291643298</v>
      </c>
    </row>
    <row r="3253" spans="15:15" x14ac:dyDescent="0.2">
      <c r="O3253" s="68">
        <v>58969.175851306303</v>
      </c>
    </row>
    <row r="3254" spans="15:15" x14ac:dyDescent="0.2">
      <c r="O3254" s="68">
        <v>59111.352887907502</v>
      </c>
    </row>
    <row r="3255" spans="15:15" x14ac:dyDescent="0.2">
      <c r="O3255" s="68">
        <v>59253.682207957398</v>
      </c>
    </row>
    <row r="3256" spans="15:15" x14ac:dyDescent="0.2">
      <c r="O3256" s="68">
        <v>59396.1636173441</v>
      </c>
    </row>
    <row r="3257" spans="15:15" x14ac:dyDescent="0.2">
      <c r="O3257" s="68">
        <v>59538.796921334797</v>
      </c>
    </row>
    <row r="3258" spans="15:15" x14ac:dyDescent="0.2">
      <c r="O3258" s="68">
        <v>59681.581924574799</v>
      </c>
    </row>
    <row r="3259" spans="15:15" x14ac:dyDescent="0.2">
      <c r="O3259" s="68">
        <v>59824.518431087999</v>
      </c>
    </row>
    <row r="3260" spans="15:15" x14ac:dyDescent="0.2">
      <c r="O3260" s="68">
        <v>59967.606244277202</v>
      </c>
    </row>
    <row r="3261" spans="15:15" x14ac:dyDescent="0.2">
      <c r="O3261" s="68">
        <v>60110.8451669235</v>
      </c>
    </row>
    <row r="3262" spans="15:15" x14ac:dyDescent="0.2">
      <c r="O3262" s="68">
        <v>60254.235001186797</v>
      </c>
    </row>
    <row r="3263" spans="15:15" x14ac:dyDescent="0.2">
      <c r="O3263" s="68">
        <v>60397.775548606398</v>
      </c>
    </row>
    <row r="3264" spans="15:15" x14ac:dyDescent="0.2">
      <c r="O3264" s="68">
        <v>60541.466610099902</v>
      </c>
    </row>
    <row r="3265" spans="15:15" x14ac:dyDescent="0.2">
      <c r="O3265" s="68">
        <v>60685.307985964202</v>
      </c>
    </row>
    <row r="3266" spans="15:15" x14ac:dyDescent="0.2">
      <c r="O3266" s="68">
        <v>60829.299475875399</v>
      </c>
    </row>
    <row r="3267" spans="15:15" x14ac:dyDescent="0.2">
      <c r="O3267" s="68">
        <v>60965.247636380402</v>
      </c>
    </row>
    <row r="3268" spans="15:15" x14ac:dyDescent="0.2">
      <c r="O3268" s="68">
        <v>61100.885798645897</v>
      </c>
    </row>
    <row r="3269" spans="15:15" x14ac:dyDescent="0.2">
      <c r="O3269" s="68">
        <v>61236.213766577297</v>
      </c>
    </row>
    <row r="3270" spans="15:15" x14ac:dyDescent="0.2">
      <c r="O3270" s="68">
        <v>61371.231343628097</v>
      </c>
    </row>
    <row r="3271" spans="15:15" x14ac:dyDescent="0.2">
      <c r="O3271" s="68">
        <v>61505.938332799597</v>
      </c>
    </row>
    <row r="3272" spans="15:15" x14ac:dyDescent="0.2">
      <c r="O3272" s="68">
        <v>61640.334536641298</v>
      </c>
    </row>
    <row r="3273" spans="15:15" x14ac:dyDescent="0.2">
      <c r="O3273" s="68">
        <v>61774.419757250798</v>
      </c>
    </row>
    <row r="3274" spans="15:15" x14ac:dyDescent="0.2">
      <c r="O3274" s="68">
        <v>61908.193796273903</v>
      </c>
    </row>
    <row r="3275" spans="15:15" x14ac:dyDescent="0.2">
      <c r="O3275" s="68">
        <v>62041.656454904703</v>
      </c>
    </row>
    <row r="3276" spans="15:15" x14ac:dyDescent="0.2">
      <c r="O3276" s="68">
        <v>62174.8075338856</v>
      </c>
    </row>
    <row r="3277" spans="15:15" x14ac:dyDescent="0.2">
      <c r="O3277" s="68">
        <v>62307.646833507402</v>
      </c>
    </row>
    <row r="3278" spans="15:15" x14ac:dyDescent="0.2">
      <c r="O3278" s="68">
        <v>62440.174153609703</v>
      </c>
    </row>
    <row r="3279" spans="15:15" x14ac:dyDescent="0.2">
      <c r="O3279" s="68">
        <v>62572.389293580098</v>
      </c>
    </row>
    <row r="3280" spans="15:15" x14ac:dyDescent="0.2">
      <c r="O3280" s="68">
        <v>62704.292055676196</v>
      </c>
    </row>
    <row r="3281" spans="15:15" x14ac:dyDescent="0.2">
      <c r="O3281" s="68">
        <v>62835.882255363998</v>
      </c>
    </row>
    <row r="3282" spans="15:15" x14ac:dyDescent="0.2">
      <c r="O3282" s="68">
        <v>62967.1597120183</v>
      </c>
    </row>
    <row r="3283" spans="15:15" x14ac:dyDescent="0.2">
      <c r="O3283" s="68">
        <v>63098.124245696701</v>
      </c>
    </row>
    <row r="3284" spans="15:15" x14ac:dyDescent="0.2">
      <c r="O3284" s="68">
        <v>63228.775677139398</v>
      </c>
    </row>
    <row r="3285" spans="15:15" x14ac:dyDescent="0.2">
      <c r="O3285" s="68">
        <v>63359.113827769601</v>
      </c>
    </row>
    <row r="3286" spans="15:15" x14ac:dyDescent="0.2">
      <c r="O3286" s="68">
        <v>63489.138519692897</v>
      </c>
    </row>
    <row r="3287" spans="15:15" x14ac:dyDescent="0.2">
      <c r="O3287" s="68">
        <v>63618.849575698099</v>
      </c>
    </row>
    <row r="3288" spans="15:15" x14ac:dyDescent="0.2">
      <c r="O3288" s="68">
        <v>63748.246819257103</v>
      </c>
    </row>
    <row r="3289" spans="15:15" x14ac:dyDescent="0.2">
      <c r="O3289" s="68">
        <v>63877.330074524398</v>
      </c>
    </row>
    <row r="3290" spans="15:15" x14ac:dyDescent="0.2">
      <c r="O3290" s="68">
        <v>64006.099162210499</v>
      </c>
    </row>
    <row r="3291" spans="15:15" x14ac:dyDescent="0.2">
      <c r="O3291" s="68">
        <v>64134.554022458302</v>
      </c>
    </row>
    <row r="3292" spans="15:15" x14ac:dyDescent="0.2">
      <c r="O3292" s="68">
        <v>64262.694908489102</v>
      </c>
    </row>
    <row r="3293" spans="15:15" x14ac:dyDescent="0.2">
      <c r="O3293" s="68">
        <v>64390.5221293379</v>
      </c>
    </row>
    <row r="3294" spans="15:15" x14ac:dyDescent="0.2">
      <c r="O3294" s="68">
        <v>64518.036020107997</v>
      </c>
    </row>
    <row r="3295" spans="15:15" x14ac:dyDescent="0.2">
      <c r="O3295" s="68">
        <v>64645.2369419717</v>
      </c>
    </row>
    <row r="3296" spans="15:15" x14ac:dyDescent="0.2">
      <c r="O3296" s="68">
        <v>64772.125282169902</v>
      </c>
    </row>
    <row r="3297" spans="15:15" x14ac:dyDescent="0.2">
      <c r="O3297" s="68">
        <v>64898.701454013302</v>
      </c>
    </row>
    <row r="3298" spans="15:15" x14ac:dyDescent="0.2">
      <c r="O3298" s="68">
        <v>65024.965896882299</v>
      </c>
    </row>
    <row r="3299" spans="15:15" x14ac:dyDescent="0.2">
      <c r="O3299" s="68">
        <v>65150.919076227503</v>
      </c>
    </row>
    <row r="3300" spans="15:15" x14ac:dyDescent="0.2">
      <c r="O3300" s="68">
        <v>65276.561400946601</v>
      </c>
    </row>
    <row r="3301" spans="15:15" x14ac:dyDescent="0.2">
      <c r="O3301" s="68">
        <v>65401.892966104002</v>
      </c>
    </row>
    <row r="3302" spans="15:15" x14ac:dyDescent="0.2">
      <c r="O3302" s="68">
        <v>65526.913784338903</v>
      </c>
    </row>
    <row r="3303" spans="15:15" x14ac:dyDescent="0.2">
      <c r="O3303" s="68">
        <v>65651.623866137204</v>
      </c>
    </row>
    <row r="3304" spans="15:15" x14ac:dyDescent="0.2">
      <c r="O3304" s="68">
        <v>65776.023219830604</v>
      </c>
    </row>
    <row r="3305" spans="15:15" x14ac:dyDescent="0.2">
      <c r="O3305" s="68">
        <v>65900.111851597598</v>
      </c>
    </row>
    <row r="3306" spans="15:15" x14ac:dyDescent="0.2">
      <c r="O3306" s="68">
        <v>66023.889765462794</v>
      </c>
    </row>
    <row r="3307" spans="15:15" x14ac:dyDescent="0.2">
      <c r="O3307" s="68">
        <v>66147.356963296901</v>
      </c>
    </row>
    <row r="3308" spans="15:15" x14ac:dyDescent="0.2">
      <c r="O3308" s="68">
        <v>66270.513444816999</v>
      </c>
    </row>
    <row r="3309" spans="15:15" x14ac:dyDescent="0.2">
      <c r="O3309" s="68">
        <v>66393.359207586094</v>
      </c>
    </row>
    <row r="3310" spans="15:15" x14ac:dyDescent="0.2">
      <c r="O3310" s="68">
        <v>66515.894255315099</v>
      </c>
    </row>
    <row r="3311" spans="15:15" x14ac:dyDescent="0.2">
      <c r="O3311" s="68">
        <v>66638.118623711896</v>
      </c>
    </row>
    <row r="3312" spans="15:15" x14ac:dyDescent="0.2">
      <c r="O3312" s="68">
        <v>66760.032357231496</v>
      </c>
    </row>
    <row r="3313" spans="15:15" x14ac:dyDescent="0.2">
      <c r="O3313" s="68">
        <v>66881.635501010998</v>
      </c>
    </row>
    <row r="3314" spans="15:15" x14ac:dyDescent="0.2">
      <c r="O3314" s="68">
        <v>67002.928100869001</v>
      </c>
    </row>
    <row r="3315" spans="15:15" x14ac:dyDescent="0.2">
      <c r="O3315" s="68">
        <v>67123.910203306295</v>
      </c>
    </row>
    <row r="3316" spans="15:15" x14ac:dyDescent="0.2">
      <c r="O3316" s="68">
        <v>67244.581855505196</v>
      </c>
    </row>
    <row r="3317" spans="15:15" x14ac:dyDescent="0.2">
      <c r="O3317" s="68">
        <v>67364.943105329905</v>
      </c>
    </row>
    <row r="3318" spans="15:15" x14ac:dyDescent="0.2">
      <c r="O3318" s="68">
        <v>67484.994001326806</v>
      </c>
    </row>
    <row r="3319" spans="15:15" x14ac:dyDescent="0.2">
      <c r="O3319" s="68">
        <v>67604.7345927235</v>
      </c>
    </row>
    <row r="3320" spans="15:15" x14ac:dyDescent="0.2">
      <c r="O3320" s="68">
        <v>67724.164924449302</v>
      </c>
    </row>
    <row r="3321" spans="15:15" x14ac:dyDescent="0.2">
      <c r="O3321" s="68">
        <v>67843.2850216238</v>
      </c>
    </row>
    <row r="3322" spans="15:15" x14ac:dyDescent="0.2">
      <c r="O3322" s="68">
        <v>67962.094903508201</v>
      </c>
    </row>
    <row r="3323" spans="15:15" x14ac:dyDescent="0.2">
      <c r="O3323" s="68">
        <v>68080.594588344102</v>
      </c>
    </row>
    <row r="3324" spans="15:15" x14ac:dyDescent="0.2">
      <c r="O3324" s="68">
        <v>68198.784093352995</v>
      </c>
    </row>
    <row r="3325" spans="15:15" x14ac:dyDescent="0.2">
      <c r="O3325" s="68">
        <v>68316.663434736896</v>
      </c>
    </row>
    <row r="3326" spans="15:15" x14ac:dyDescent="0.2">
      <c r="O3326" s="68">
        <v>68434.232627677804</v>
      </c>
    </row>
    <row r="3327" spans="15:15" x14ac:dyDescent="0.2">
      <c r="O3327" s="68">
        <v>68551.491686338006</v>
      </c>
    </row>
    <row r="3328" spans="15:15" x14ac:dyDescent="0.2">
      <c r="O3328" s="68">
        <v>68668.440623860093</v>
      </c>
    </row>
    <row r="3329" spans="15:15" x14ac:dyDescent="0.2">
      <c r="O3329" s="68">
        <v>68785.079452366394</v>
      </c>
    </row>
    <row r="3330" spans="15:15" x14ac:dyDescent="0.2">
      <c r="O3330" s="68">
        <v>68901.408189933005</v>
      </c>
    </row>
    <row r="3331" spans="15:15" x14ac:dyDescent="0.2">
      <c r="O3331" s="68">
        <v>69017.426882302796</v>
      </c>
    </row>
    <row r="3332" spans="15:15" x14ac:dyDescent="0.2">
      <c r="O3332" s="68">
        <v>69133.135583355805</v>
      </c>
    </row>
    <row r="3333" spans="15:15" x14ac:dyDescent="0.2">
      <c r="O3333" s="68">
        <v>69248.534348334098</v>
      </c>
    </row>
    <row r="3334" spans="15:15" x14ac:dyDescent="0.2">
      <c r="O3334" s="68">
        <v>69363.623233841994</v>
      </c>
    </row>
    <row r="3335" spans="15:15" x14ac:dyDescent="0.2">
      <c r="O3335" s="68">
        <v>69478.402297845998</v>
      </c>
    </row>
    <row r="3336" spans="15:15" x14ac:dyDescent="0.2">
      <c r="O3336" s="68">
        <v>69592.871599674705</v>
      </c>
    </row>
    <row r="3337" spans="15:15" x14ac:dyDescent="0.2">
      <c r="O3337" s="68">
        <v>69707.031200019002</v>
      </c>
    </row>
    <row r="3338" spans="15:15" x14ac:dyDescent="0.2">
      <c r="O3338" s="68">
        <v>69820.881160931895</v>
      </c>
    </row>
    <row r="3339" spans="15:15" x14ac:dyDescent="0.2">
      <c r="O3339" s="68">
        <v>69934.421545828605</v>
      </c>
    </row>
    <row r="3340" spans="15:15" x14ac:dyDescent="0.2">
      <c r="O3340" s="68">
        <v>70047.652419486694</v>
      </c>
    </row>
    <row r="3341" spans="15:15" x14ac:dyDescent="0.2">
      <c r="O3341" s="68">
        <v>70160.573848045795</v>
      </c>
    </row>
    <row r="3342" spans="15:15" x14ac:dyDescent="0.2">
      <c r="O3342" s="68">
        <v>70273.185899007804</v>
      </c>
    </row>
    <row r="3343" spans="15:15" x14ac:dyDescent="0.2">
      <c r="O3343" s="68">
        <v>70385.488641236807</v>
      </c>
    </row>
    <row r="3344" spans="15:15" x14ac:dyDescent="0.2">
      <c r="O3344" s="68">
        <v>70497.482144958994</v>
      </c>
    </row>
    <row r="3345" spans="15:15" x14ac:dyDescent="0.2">
      <c r="O3345" s="68">
        <v>70609.166481763299</v>
      </c>
    </row>
    <row r="3346" spans="15:15" x14ac:dyDescent="0.2">
      <c r="O3346" s="68">
        <v>70720.541724600203</v>
      </c>
    </row>
    <row r="3347" spans="15:15" x14ac:dyDescent="0.2">
      <c r="O3347" s="68">
        <v>70831.607947782803</v>
      </c>
    </row>
    <row r="3348" spans="15:15" x14ac:dyDescent="0.2">
      <c r="O3348" s="68">
        <v>70942.365226986294</v>
      </c>
    </row>
    <row r="3349" spans="15:15" x14ac:dyDescent="0.2">
      <c r="O3349" s="68">
        <v>71052.813639248299</v>
      </c>
    </row>
    <row r="3350" spans="15:15" x14ac:dyDescent="0.2">
      <c r="O3350" s="68">
        <v>71162.953262968498</v>
      </c>
    </row>
    <row r="3351" spans="15:15" x14ac:dyDescent="0.2">
      <c r="O3351" s="68">
        <v>71272.784177908703</v>
      </c>
    </row>
    <row r="3352" spans="15:15" x14ac:dyDescent="0.2">
      <c r="O3352" s="68">
        <v>71382.306465193207</v>
      </c>
    </row>
    <row r="3353" spans="15:15" x14ac:dyDescent="0.2">
      <c r="O3353" s="68">
        <v>71491.520207308306</v>
      </c>
    </row>
    <row r="3354" spans="15:15" x14ac:dyDescent="0.2">
      <c r="O3354" s="68">
        <v>71600.425488102701</v>
      </c>
    </row>
    <row r="3355" spans="15:15" x14ac:dyDescent="0.2">
      <c r="O3355" s="68">
        <v>71709.022392787199</v>
      </c>
    </row>
    <row r="3356" spans="15:15" x14ac:dyDescent="0.2">
      <c r="O3356" s="68">
        <v>71817.311007934899</v>
      </c>
    </row>
    <row r="3357" spans="15:15" x14ac:dyDescent="0.2">
      <c r="O3357" s="68">
        <v>71925.291421481001</v>
      </c>
    </row>
    <row r="3358" spans="15:15" x14ac:dyDescent="0.2">
      <c r="O3358" s="68">
        <v>72032.9637227231</v>
      </c>
    </row>
    <row r="3359" spans="15:15" x14ac:dyDescent="0.2">
      <c r="O3359" s="68">
        <v>72140.328002320704</v>
      </c>
    </row>
    <row r="3360" spans="15:15" x14ac:dyDescent="0.2">
      <c r="O3360" s="68">
        <v>72247.384274652999</v>
      </c>
    </row>
    <row r="3361" spans="15:15" x14ac:dyDescent="0.2">
      <c r="O3361" s="68">
        <v>72354.132236047793</v>
      </c>
    </row>
    <row r="3362" spans="15:15" x14ac:dyDescent="0.2">
      <c r="O3362" s="68">
        <v>72460.571482239495</v>
      </c>
    </row>
    <row r="3363" spans="15:15" x14ac:dyDescent="0.2">
      <c r="O3363" s="68">
        <v>72566.701583800605</v>
      </c>
    </row>
    <row r="3364" spans="15:15" x14ac:dyDescent="0.2">
      <c r="O3364" s="68">
        <v>72672.522086141995</v>
      </c>
    </row>
    <row r="3365" spans="15:15" x14ac:dyDescent="0.2">
      <c r="O3365" s="68">
        <v>72778.032509512093</v>
      </c>
    </row>
    <row r="3366" spans="15:15" x14ac:dyDescent="0.2">
      <c r="O3366" s="68">
        <v>72883.232348996899</v>
      </c>
    </row>
    <row r="3367" spans="15:15" x14ac:dyDescent="0.2">
      <c r="O3367" s="68">
        <v>72988.121074519397</v>
      </c>
    </row>
    <row r="3368" spans="15:15" x14ac:dyDescent="0.2">
      <c r="O3368" s="68">
        <v>73092.698130839402</v>
      </c>
    </row>
    <row r="3369" spans="15:15" x14ac:dyDescent="0.2">
      <c r="O3369" s="68">
        <v>73196.962973843401</v>
      </c>
    </row>
    <row r="3370" spans="15:15" x14ac:dyDescent="0.2">
      <c r="O3370" s="68">
        <v>73300.915331764496</v>
      </c>
    </row>
    <row r="3371" spans="15:15" x14ac:dyDescent="0.2">
      <c r="O3371" s="68">
        <v>73404.5550672143</v>
      </c>
    </row>
    <row r="3372" spans="15:15" x14ac:dyDescent="0.2">
      <c r="O3372" s="68">
        <v>73507.882044169106</v>
      </c>
    </row>
    <row r="3373" spans="15:15" x14ac:dyDescent="0.2">
      <c r="O3373" s="68">
        <v>73610.896127968197</v>
      </c>
    </row>
    <row r="3374" spans="15:15" x14ac:dyDescent="0.2">
      <c r="O3374" s="68">
        <v>73713.597185313702</v>
      </c>
    </row>
    <row r="3375" spans="15:15" x14ac:dyDescent="0.2">
      <c r="O3375" s="68">
        <v>73815.985084270404</v>
      </c>
    </row>
    <row r="3376" spans="15:15" x14ac:dyDescent="0.2">
      <c r="O3376" s="68">
        <v>73918.059694266005</v>
      </c>
    </row>
    <row r="3377" spans="15:15" x14ac:dyDescent="0.2">
      <c r="O3377" s="68">
        <v>74019.820886090907</v>
      </c>
    </row>
    <row r="3378" spans="15:15" x14ac:dyDescent="0.2">
      <c r="O3378" s="68">
        <v>74121.268531898706</v>
      </c>
    </row>
    <row r="3379" spans="15:15" x14ac:dyDescent="0.2">
      <c r="O3379" s="68">
        <v>74222.402505205799</v>
      </c>
    </row>
    <row r="3380" spans="15:15" x14ac:dyDescent="0.2">
      <c r="O3380" s="68">
        <v>74323.222685540502</v>
      </c>
    </row>
    <row r="3381" spans="15:15" x14ac:dyDescent="0.2">
      <c r="O3381" s="68">
        <v>74423.728972918296</v>
      </c>
    </row>
    <row r="3382" spans="15:15" x14ac:dyDescent="0.2">
      <c r="O3382" s="68">
        <v>74523.921274821696</v>
      </c>
    </row>
    <row r="3383" spans="15:15" x14ac:dyDescent="0.2">
      <c r="O3383" s="68">
        <v>74623.799501683796</v>
      </c>
    </row>
    <row r="3384" spans="15:15" x14ac:dyDescent="0.2">
      <c r="O3384" s="68">
        <v>74723.363566887594</v>
      </c>
    </row>
    <row r="3385" spans="15:15" x14ac:dyDescent="0.2">
      <c r="O3385" s="68">
        <v>74822.613386767</v>
      </c>
    </row>
    <row r="3386" spans="15:15" x14ac:dyDescent="0.2">
      <c r="O3386" s="68">
        <v>74921.548880606002</v>
      </c>
    </row>
    <row r="3387" spans="15:15" x14ac:dyDescent="0.2">
      <c r="O3387" s="68">
        <v>75020.169970639094</v>
      </c>
    </row>
    <row r="3388" spans="15:15" x14ac:dyDescent="0.2">
      <c r="O3388" s="68">
        <v>75118.476582051298</v>
      </c>
    </row>
    <row r="3389" spans="15:15" x14ac:dyDescent="0.2">
      <c r="O3389" s="68">
        <v>75216.468642977998</v>
      </c>
    </row>
    <row r="3390" spans="15:15" x14ac:dyDescent="0.2">
      <c r="O3390" s="68">
        <v>75314.146077863901</v>
      </c>
    </row>
    <row r="3391" spans="15:15" x14ac:dyDescent="0.2">
      <c r="O3391" s="68">
        <v>75411.508786783699</v>
      </c>
    </row>
    <row r="3392" spans="15:15" x14ac:dyDescent="0.2">
      <c r="O3392" s="68">
        <v>75508.556664042801</v>
      </c>
    </row>
    <row r="3393" spans="15:15" x14ac:dyDescent="0.2">
      <c r="O3393" s="68">
        <v>75605.289604629594</v>
      </c>
    </row>
    <row r="3394" spans="15:15" x14ac:dyDescent="0.2">
      <c r="O3394" s="68">
        <v>75701.707504215403</v>
      </c>
    </row>
    <row r="3395" spans="15:15" x14ac:dyDescent="0.2">
      <c r="O3395" s="68">
        <v>75797.810259154605</v>
      </c>
    </row>
    <row r="3396" spans="15:15" x14ac:dyDescent="0.2">
      <c r="O3396" s="68">
        <v>75893.5977664846</v>
      </c>
    </row>
    <row r="3397" spans="15:15" x14ac:dyDescent="0.2">
      <c r="O3397" s="68">
        <v>75989.069923925694</v>
      </c>
    </row>
    <row r="3398" spans="15:15" x14ac:dyDescent="0.2">
      <c r="O3398" s="68">
        <v>76084.226629881799</v>
      </c>
    </row>
    <row r="3399" spans="15:15" x14ac:dyDescent="0.2">
      <c r="O3399" s="68">
        <v>76179.067783439401</v>
      </c>
    </row>
    <row r="3400" spans="15:15" x14ac:dyDescent="0.2">
      <c r="O3400" s="68">
        <v>76273.593281047899</v>
      </c>
    </row>
    <row r="3401" spans="15:15" x14ac:dyDescent="0.2">
      <c r="O3401" s="68">
        <v>76367.803006179805</v>
      </c>
    </row>
    <row r="3402" spans="15:15" x14ac:dyDescent="0.2">
      <c r="O3402" s="68">
        <v>76461.696838630407</v>
      </c>
    </row>
    <row r="3403" spans="15:15" x14ac:dyDescent="0.2">
      <c r="O3403" s="68">
        <v>76555.274657745307</v>
      </c>
    </row>
    <row r="3404" spans="15:15" x14ac:dyDescent="0.2">
      <c r="O3404" s="68">
        <v>76648.536342419</v>
      </c>
    </row>
    <row r="3405" spans="15:15" x14ac:dyDescent="0.2">
      <c r="O3405" s="68">
        <v>76741.481771096107</v>
      </c>
    </row>
    <row r="3406" spans="15:15" x14ac:dyDescent="0.2">
      <c r="O3406" s="68">
        <v>76834.110821770402</v>
      </c>
    </row>
    <row r="3407" spans="15:15" x14ac:dyDescent="0.2">
      <c r="O3407" s="68">
        <v>76926.4233719857</v>
      </c>
    </row>
    <row r="3408" spans="15:15" x14ac:dyDescent="0.2">
      <c r="O3408" s="68">
        <v>77018.419298835506</v>
      </c>
    </row>
    <row r="3409" spans="15:15" x14ac:dyDescent="0.2">
      <c r="O3409" s="68">
        <v>77110.098478963104</v>
      </c>
    </row>
    <row r="3410" spans="15:15" x14ac:dyDescent="0.2">
      <c r="O3410" s="68">
        <v>77201.460788561497</v>
      </c>
    </row>
    <row r="3411" spans="15:15" x14ac:dyDescent="0.2">
      <c r="O3411" s="68">
        <v>77292.506103374006</v>
      </c>
    </row>
    <row r="3412" spans="15:15" x14ac:dyDescent="0.2">
      <c r="O3412" s="68">
        <v>77383.234298693205</v>
      </c>
    </row>
    <row r="3413" spans="15:15" x14ac:dyDescent="0.2">
      <c r="O3413" s="68">
        <v>77473.645249362293</v>
      </c>
    </row>
    <row r="3414" spans="15:15" x14ac:dyDescent="0.2">
      <c r="O3414" s="68">
        <v>77563.738829774098</v>
      </c>
    </row>
    <row r="3415" spans="15:15" x14ac:dyDescent="0.2">
      <c r="O3415" s="68">
        <v>77653.514913871899</v>
      </c>
    </row>
    <row r="3416" spans="15:15" x14ac:dyDescent="0.2">
      <c r="O3416" s="68">
        <v>77742.973375148795</v>
      </c>
    </row>
    <row r="3417" spans="15:15" x14ac:dyDescent="0.2">
      <c r="O3417" s="68">
        <v>77832.114086648202</v>
      </c>
    </row>
    <row r="3418" spans="15:15" x14ac:dyDescent="0.2">
      <c r="O3418" s="68">
        <v>77920.936920963795</v>
      </c>
    </row>
    <row r="3419" spans="15:15" x14ac:dyDescent="0.2">
      <c r="O3419" s="68">
        <v>78009.441750239494</v>
      </c>
    </row>
    <row r="3420" spans="15:15" x14ac:dyDescent="0.2">
      <c r="O3420" s="68">
        <v>78097.628443679205</v>
      </c>
    </row>
    <row r="3421" spans="15:15" x14ac:dyDescent="0.2">
      <c r="O3421" s="68">
        <v>78185.496859791805</v>
      </c>
    </row>
    <row r="3422" spans="15:15" x14ac:dyDescent="0.2">
      <c r="O3422" s="68">
        <v>78273.046853366905</v>
      </c>
    </row>
    <row r="3423" spans="15:15" x14ac:dyDescent="0.2">
      <c r="O3423" s="68">
        <v>78360.278277894395</v>
      </c>
    </row>
    <row r="3424" spans="15:15" x14ac:dyDescent="0.2">
      <c r="O3424" s="68">
        <v>78447.190985564099</v>
      </c>
    </row>
    <row r="3425" spans="15:15" x14ac:dyDescent="0.2">
      <c r="O3425" s="68">
        <v>78533.784827266398</v>
      </c>
    </row>
    <row r="3426" spans="15:15" x14ac:dyDescent="0.2">
      <c r="O3426" s="68">
        <v>78620.059652591794</v>
      </c>
    </row>
    <row r="3427" spans="15:15" x14ac:dyDescent="0.2">
      <c r="O3427" s="68">
        <v>78706.015309831404</v>
      </c>
    </row>
    <row r="3428" spans="15:15" x14ac:dyDescent="0.2">
      <c r="O3428" s="68">
        <v>78791.651645976599</v>
      </c>
    </row>
    <row r="3429" spans="15:15" x14ac:dyDescent="0.2">
      <c r="O3429" s="68">
        <v>78876.968506719495</v>
      </c>
    </row>
    <row r="3430" spans="15:15" x14ac:dyDescent="0.2">
      <c r="O3430" s="68">
        <v>78961.965738113198</v>
      </c>
    </row>
    <row r="3431" spans="15:15" x14ac:dyDescent="0.2">
      <c r="O3431" s="68">
        <v>79046.643191741197</v>
      </c>
    </row>
    <row r="3432" spans="15:15" x14ac:dyDescent="0.2">
      <c r="O3432" s="68">
        <v>79131.000720067997</v>
      </c>
    </row>
    <row r="3433" spans="15:15" x14ac:dyDescent="0.2">
      <c r="O3433" s="68">
        <v>79215.038174825793</v>
      </c>
    </row>
    <row r="3434" spans="15:15" x14ac:dyDescent="0.2">
      <c r="O3434" s="68">
        <v>79298.755407014294</v>
      </c>
    </row>
    <row r="3435" spans="15:15" x14ac:dyDescent="0.2">
      <c r="O3435" s="68">
        <v>79382.152266901307</v>
      </c>
    </row>
    <row r="3436" spans="15:15" x14ac:dyDescent="0.2">
      <c r="O3436" s="68">
        <v>79465.228604022195</v>
      </c>
    </row>
    <row r="3437" spans="15:15" x14ac:dyDescent="0.2">
      <c r="O3437" s="68">
        <v>79547.984267180494</v>
      </c>
    </row>
    <row r="3438" spans="15:15" x14ac:dyDescent="0.2">
      <c r="O3438" s="68">
        <v>79630.419104447603</v>
      </c>
    </row>
    <row r="3439" spans="15:15" x14ac:dyDescent="0.2">
      <c r="O3439" s="68">
        <v>79712.532963162899</v>
      </c>
    </row>
    <row r="3440" spans="15:15" x14ac:dyDescent="0.2">
      <c r="O3440" s="68">
        <v>79794.3256887842</v>
      </c>
    </row>
    <row r="3441" spans="15:15" x14ac:dyDescent="0.2">
      <c r="O3441" s="68">
        <v>79875.797255914295</v>
      </c>
    </row>
    <row r="3442" spans="15:15" x14ac:dyDescent="0.2">
      <c r="O3442" s="68">
        <v>79956.947957384604</v>
      </c>
    </row>
    <row r="3443" spans="15:15" x14ac:dyDescent="0.2">
      <c r="O3443" s="68">
        <v>80037.778142044306</v>
      </c>
    </row>
    <row r="3444" spans="15:15" x14ac:dyDescent="0.2">
      <c r="O3444" s="68">
        <v>80118.288184530204</v>
      </c>
    </row>
    <row r="3445" spans="15:15" x14ac:dyDescent="0.2">
      <c r="O3445" s="68">
        <v>80198.4784852679</v>
      </c>
    </row>
    <row r="3446" spans="15:15" x14ac:dyDescent="0.2">
      <c r="O3446" s="68">
        <v>80278.349470471905</v>
      </c>
    </row>
    <row r="3447" spans="15:15" x14ac:dyDescent="0.2">
      <c r="O3447" s="68">
        <v>80357.901592145805</v>
      </c>
    </row>
    <row r="3448" spans="15:15" x14ac:dyDescent="0.2">
      <c r="O3448" s="68">
        <v>80437.135328083095</v>
      </c>
    </row>
    <row r="3449" spans="15:15" x14ac:dyDescent="0.2">
      <c r="O3449" s="68">
        <v>80516.051181867006</v>
      </c>
    </row>
    <row r="3450" spans="15:15" x14ac:dyDescent="0.2">
      <c r="O3450" s="68">
        <v>80594.649605228304</v>
      </c>
    </row>
    <row r="3451" spans="15:15" x14ac:dyDescent="0.2">
      <c r="O3451" s="68">
        <v>80672.930756275397</v>
      </c>
    </row>
    <row r="3452" spans="15:15" x14ac:dyDescent="0.2">
      <c r="O3452" s="68">
        <v>80750.894716951603</v>
      </c>
    </row>
    <row r="3453" spans="15:15" x14ac:dyDescent="0.2">
      <c r="O3453" s="68">
        <v>80828.541568467699</v>
      </c>
    </row>
    <row r="3454" spans="15:15" x14ac:dyDescent="0.2">
      <c r="O3454" s="68">
        <v>80905.871391302295</v>
      </c>
    </row>
    <row r="3455" spans="15:15" x14ac:dyDescent="0.2">
      <c r="O3455" s="68">
        <v>80982.884265201297</v>
      </c>
    </row>
    <row r="3456" spans="15:15" x14ac:dyDescent="0.2">
      <c r="O3456" s="68">
        <v>81059.580269178405</v>
      </c>
    </row>
    <row r="3457" spans="15:15" x14ac:dyDescent="0.2">
      <c r="O3457" s="68">
        <v>81135.959481514306</v>
      </c>
    </row>
    <row r="3458" spans="15:15" x14ac:dyDescent="0.2">
      <c r="O3458" s="68">
        <v>81212.021979757497</v>
      </c>
    </row>
    <row r="3459" spans="15:15" x14ac:dyDescent="0.2">
      <c r="O3459" s="68">
        <v>81287.767840723696</v>
      </c>
    </row>
    <row r="3460" spans="15:15" x14ac:dyDescent="0.2">
      <c r="O3460" s="68">
        <v>81363.197062852807</v>
      </c>
    </row>
    <row r="3461" spans="15:15" x14ac:dyDescent="0.2">
      <c r="O3461" s="68">
        <v>81438.309324439193</v>
      </c>
    </row>
    <row r="3462" spans="15:15" x14ac:dyDescent="0.2">
      <c r="O3462" s="68">
        <v>81513.104201088194</v>
      </c>
    </row>
    <row r="3463" spans="15:15" x14ac:dyDescent="0.2">
      <c r="O3463" s="68">
        <v>81587.581241148699</v>
      </c>
    </row>
    <row r="3464" spans="15:15" x14ac:dyDescent="0.2">
      <c r="O3464" s="68">
        <v>81661.739965712593</v>
      </c>
    </row>
    <row r="3465" spans="15:15" x14ac:dyDescent="0.2">
      <c r="O3465" s="68">
        <v>81735.579868614601</v>
      </c>
    </row>
    <row r="3466" spans="15:15" x14ac:dyDescent="0.2">
      <c r="O3466" s="68">
        <v>81809.100416431495</v>
      </c>
    </row>
    <row r="3467" spans="15:15" x14ac:dyDescent="0.2">
      <c r="O3467" s="68">
        <v>81882.301048482303</v>
      </c>
    </row>
    <row r="3468" spans="15:15" x14ac:dyDescent="0.2">
      <c r="O3468" s="68">
        <v>81955.181176827406</v>
      </c>
    </row>
    <row r="3469" spans="15:15" x14ac:dyDescent="0.2">
      <c r="O3469" s="68">
        <v>82027.740224285299</v>
      </c>
    </row>
    <row r="3470" spans="15:15" x14ac:dyDescent="0.2">
      <c r="O3470" s="68">
        <v>82099.977884841996</v>
      </c>
    </row>
    <row r="3471" spans="15:15" x14ac:dyDescent="0.2">
      <c r="O3471" s="68">
        <v>82171.893982365204</v>
      </c>
    </row>
    <row r="3472" spans="15:15" x14ac:dyDescent="0.2">
      <c r="O3472" s="68">
        <v>82243.488339992997</v>
      </c>
    </row>
    <row r="3473" spans="15:15" x14ac:dyDescent="0.2">
      <c r="O3473" s="68">
        <v>82314.760780132201</v>
      </c>
    </row>
    <row r="3474" spans="15:15" x14ac:dyDescent="0.2">
      <c r="O3474" s="68">
        <v>82385.711124458205</v>
      </c>
    </row>
    <row r="3475" spans="15:15" x14ac:dyDescent="0.2">
      <c r="O3475" s="68">
        <v>82456.339193914901</v>
      </c>
    </row>
    <row r="3476" spans="15:15" x14ac:dyDescent="0.2">
      <c r="O3476" s="68">
        <v>82526.644808715297</v>
      </c>
    </row>
    <row r="3477" spans="15:15" x14ac:dyDescent="0.2">
      <c r="O3477" s="68">
        <v>82596.627788340906</v>
      </c>
    </row>
    <row r="3478" spans="15:15" x14ac:dyDescent="0.2">
      <c r="O3478" s="68">
        <v>82666.287951542196</v>
      </c>
    </row>
    <row r="3479" spans="15:15" x14ac:dyDescent="0.2">
      <c r="O3479" s="68">
        <v>82735.625116338604</v>
      </c>
    </row>
    <row r="3480" spans="15:15" x14ac:dyDescent="0.2">
      <c r="O3480" s="68">
        <v>82804.639100018801</v>
      </c>
    </row>
    <row r="3481" spans="15:15" x14ac:dyDescent="0.2">
      <c r="O3481" s="68">
        <v>82873.329719140194</v>
      </c>
    </row>
    <row r="3482" spans="15:15" x14ac:dyDescent="0.2">
      <c r="O3482" s="68">
        <v>82941.696789529698</v>
      </c>
    </row>
    <row r="3483" spans="15:15" x14ac:dyDescent="0.2">
      <c r="O3483" s="68">
        <v>83009.740126283301</v>
      </c>
    </row>
    <row r="3484" spans="15:15" x14ac:dyDescent="0.2">
      <c r="O3484" s="68">
        <v>83077.459543766206</v>
      </c>
    </row>
    <row r="3485" spans="15:15" x14ac:dyDescent="0.2">
      <c r="O3485" s="68">
        <v>83144.854855613405</v>
      </c>
    </row>
    <row r="3486" spans="15:15" x14ac:dyDescent="0.2">
      <c r="O3486" s="68">
        <v>83211.925874729</v>
      </c>
    </row>
    <row r="3487" spans="15:15" x14ac:dyDescent="0.2">
      <c r="O3487" s="68">
        <v>83278.672413286695</v>
      </c>
    </row>
    <row r="3488" spans="15:15" x14ac:dyDescent="0.2">
      <c r="O3488" s="68">
        <v>83345.0942827299</v>
      </c>
    </row>
    <row r="3489" spans="15:15" x14ac:dyDescent="0.2">
      <c r="O3489" s="68">
        <v>83411.191293771597</v>
      </c>
    </row>
    <row r="3490" spans="15:15" x14ac:dyDescent="0.2">
      <c r="O3490" s="68">
        <v>83476.963256394796</v>
      </c>
    </row>
    <row r="3491" spans="15:15" x14ac:dyDescent="0.2">
      <c r="O3491" s="68">
        <v>83542.409979851902</v>
      </c>
    </row>
    <row r="3492" spans="15:15" x14ac:dyDescent="0.2">
      <c r="O3492" s="68">
        <v>83607.531272665597</v>
      </c>
    </row>
    <row r="3493" spans="15:15" x14ac:dyDescent="0.2">
      <c r="O3493" s="68">
        <v>83672.326942628395</v>
      </c>
    </row>
    <row r="3494" spans="15:15" x14ac:dyDescent="0.2">
      <c r="O3494" s="68">
        <v>83736.796796802897</v>
      </c>
    </row>
    <row r="3495" spans="15:15" x14ac:dyDescent="0.2">
      <c r="O3495" s="68">
        <v>83800.940641521796</v>
      </c>
    </row>
    <row r="3496" spans="15:15" x14ac:dyDescent="0.2">
      <c r="O3496" s="68">
        <v>83864.758282388197</v>
      </c>
    </row>
    <row r="3497" spans="15:15" x14ac:dyDescent="0.2">
      <c r="O3497" s="68">
        <v>83928.249524275205</v>
      </c>
    </row>
    <row r="3498" spans="15:15" x14ac:dyDescent="0.2">
      <c r="O3498" s="68">
        <v>83991.414171326396</v>
      </c>
    </row>
    <row r="3499" spans="15:15" x14ac:dyDescent="0.2">
      <c r="O3499" s="68">
        <v>84054.252026955903</v>
      </c>
    </row>
    <row r="3500" spans="15:15" x14ac:dyDescent="0.2">
      <c r="O3500" s="68">
        <v>84116.762893848194</v>
      </c>
    </row>
    <row r="3501" spans="15:15" x14ac:dyDescent="0.2">
      <c r="O3501" s="68">
        <v>84178.946573958601</v>
      </c>
    </row>
    <row r="3502" spans="15:15" x14ac:dyDescent="0.2">
      <c r="O3502" s="68">
        <v>84240.802868512706</v>
      </c>
    </row>
    <row r="3503" spans="15:15" x14ac:dyDescent="0.2">
      <c r="O3503" s="68">
        <v>84302.331578007201</v>
      </c>
    </row>
    <row r="3504" spans="15:15" x14ac:dyDescent="0.2">
      <c r="O3504" s="68">
        <v>84363.532502209404</v>
      </c>
    </row>
    <row r="3505" spans="15:15" x14ac:dyDescent="0.2">
      <c r="O3505" s="68">
        <v>84424.405440157803</v>
      </c>
    </row>
    <row r="3506" spans="15:15" x14ac:dyDescent="0.2">
      <c r="O3506" s="68">
        <v>84484.9501901615</v>
      </c>
    </row>
    <row r="3507" spans="15:15" x14ac:dyDescent="0.2">
      <c r="O3507" s="68">
        <v>84545.166549800895</v>
      </c>
    </row>
    <row r="3508" spans="15:15" x14ac:dyDescent="0.2">
      <c r="O3508" s="68">
        <v>84605.054315927395</v>
      </c>
    </row>
    <row r="3509" spans="15:15" x14ac:dyDescent="0.2">
      <c r="O3509" s="68">
        <v>84664.613284663894</v>
      </c>
    </row>
    <row r="3510" spans="15:15" x14ac:dyDescent="0.2">
      <c r="O3510" s="68">
        <v>84723.843251404207</v>
      </c>
    </row>
    <row r="3511" spans="15:15" x14ac:dyDescent="0.2">
      <c r="O3511" s="68">
        <v>84782.744010813796</v>
      </c>
    </row>
    <row r="3512" spans="15:15" x14ac:dyDescent="0.2">
      <c r="O3512" s="68">
        <v>84841.315356829495</v>
      </c>
    </row>
    <row r="3513" spans="15:15" x14ac:dyDescent="0.2">
      <c r="O3513" s="68">
        <v>84899.557082659696</v>
      </c>
    </row>
    <row r="3514" spans="15:15" x14ac:dyDescent="0.2">
      <c r="O3514" s="68">
        <v>84957.468980784295</v>
      </c>
    </row>
    <row r="3515" spans="15:15" x14ac:dyDescent="0.2">
      <c r="O3515" s="68">
        <v>85015.050842955097</v>
      </c>
    </row>
    <row r="3516" spans="15:15" x14ac:dyDescent="0.2">
      <c r="O3516" s="68">
        <v>85072.302460195497</v>
      </c>
    </row>
    <row r="3517" spans="15:15" x14ac:dyDescent="0.2">
      <c r="O3517" s="68">
        <v>85129.223622800899</v>
      </c>
    </row>
    <row r="3518" spans="15:15" x14ac:dyDescent="0.2">
      <c r="O3518" s="68">
        <v>85185.814120338604</v>
      </c>
    </row>
    <row r="3519" spans="15:15" x14ac:dyDescent="0.2">
      <c r="O3519" s="68">
        <v>85242.073741647706</v>
      </c>
    </row>
    <row r="3520" spans="15:15" x14ac:dyDescent="0.2">
      <c r="O3520" s="68">
        <v>85298.002278990607</v>
      </c>
    </row>
    <row r="3521" spans="15:15" x14ac:dyDescent="0.2">
      <c r="O3521" s="68">
        <v>85353.599540976793</v>
      </c>
    </row>
    <row r="3522" spans="15:15" x14ac:dyDescent="0.2">
      <c r="O3522" s="68">
        <v>85408.865340938006</v>
      </c>
    </row>
    <row r="3523" spans="15:15" x14ac:dyDescent="0.2">
      <c r="O3523" s="68">
        <v>85463.799492895603</v>
      </c>
    </row>
    <row r="3524" spans="15:15" x14ac:dyDescent="0.2">
      <c r="O3524" s="68">
        <v>85518.401811560296</v>
      </c>
    </row>
    <row r="3525" spans="15:15" x14ac:dyDescent="0.2">
      <c r="O3525" s="68">
        <v>85572.672112333006</v>
      </c>
    </row>
    <row r="3526" spans="15:15" x14ac:dyDescent="0.2">
      <c r="O3526" s="68">
        <v>85626.610211303705</v>
      </c>
    </row>
    <row r="3527" spans="15:15" x14ac:dyDescent="0.2">
      <c r="O3527" s="68">
        <v>85680.215925252807</v>
      </c>
    </row>
    <row r="3528" spans="15:15" x14ac:dyDescent="0.2">
      <c r="O3528" s="68">
        <v>85733.489071650198</v>
      </c>
    </row>
    <row r="3529" spans="15:15" x14ac:dyDescent="0.2">
      <c r="O3529" s="68">
        <v>85786.429468655901</v>
      </c>
    </row>
    <row r="3530" spans="15:15" x14ac:dyDescent="0.2">
      <c r="O3530" s="68">
        <v>85839.036929850103</v>
      </c>
    </row>
    <row r="3531" spans="15:15" x14ac:dyDescent="0.2">
      <c r="O3531" s="68">
        <v>85891.3113803616</v>
      </c>
    </row>
    <row r="3532" spans="15:15" x14ac:dyDescent="0.2">
      <c r="O3532" s="68">
        <v>85943.253061272902</v>
      </c>
    </row>
    <row r="3533" spans="15:15" x14ac:dyDescent="0.2">
      <c r="O3533" s="68">
        <v>85994.862271399004</v>
      </c>
    </row>
    <row r="3534" spans="15:15" x14ac:dyDescent="0.2">
      <c r="O3534" s="68">
        <v>86046.139335440399</v>
      </c>
    </row>
    <row r="3535" spans="15:15" x14ac:dyDescent="0.2">
      <c r="O3535" s="68">
        <v>86097.084603984593</v>
      </c>
    </row>
    <row r="3536" spans="15:15" x14ac:dyDescent="0.2">
      <c r="O3536" s="68">
        <v>86147.698453505203</v>
      </c>
    </row>
    <row r="3537" spans="15:15" x14ac:dyDescent="0.2">
      <c r="O3537" s="68">
        <v>86197.981286363502</v>
      </c>
    </row>
    <row r="3538" spans="15:15" x14ac:dyDescent="0.2">
      <c r="O3538" s="68">
        <v>86247.933530808106</v>
      </c>
    </row>
    <row r="3539" spans="15:15" x14ac:dyDescent="0.2">
      <c r="O3539" s="68">
        <v>86297.555640975595</v>
      </c>
    </row>
    <row r="3540" spans="15:15" x14ac:dyDescent="0.2">
      <c r="O3540" s="68">
        <v>86346.848013713796</v>
      </c>
    </row>
    <row r="3541" spans="15:15" x14ac:dyDescent="0.2">
      <c r="O3541" s="68">
        <v>86395.810729578297</v>
      </c>
    </row>
    <row r="3542" spans="15:15" x14ac:dyDescent="0.2">
      <c r="O3542" s="68">
        <v>86444.443785790398</v>
      </c>
    </row>
    <row r="3543" spans="15:15" x14ac:dyDescent="0.2">
      <c r="O3543" s="68">
        <v>86492.747177046607</v>
      </c>
    </row>
    <row r="3544" spans="15:15" x14ac:dyDescent="0.2">
      <c r="O3544" s="68">
        <v>86540.720895518301</v>
      </c>
    </row>
    <row r="3545" spans="15:15" x14ac:dyDescent="0.2">
      <c r="O3545" s="68">
        <v>86588.364930851807</v>
      </c>
    </row>
    <row r="3546" spans="15:15" x14ac:dyDescent="0.2">
      <c r="O3546" s="68">
        <v>86635.679270168403</v>
      </c>
    </row>
    <row r="3547" spans="15:15" x14ac:dyDescent="0.2">
      <c r="O3547" s="68">
        <v>86682.663898064202</v>
      </c>
    </row>
    <row r="3548" spans="15:15" x14ac:dyDescent="0.2">
      <c r="O3548" s="68">
        <v>86729.318796610198</v>
      </c>
    </row>
    <row r="3549" spans="15:15" x14ac:dyDescent="0.2">
      <c r="O3549" s="68">
        <v>86775.643945352102</v>
      </c>
    </row>
    <row r="3550" spans="15:15" x14ac:dyDescent="0.2">
      <c r="O3550" s="68">
        <v>86821.639330718797</v>
      </c>
    </row>
    <row r="3551" spans="15:15" x14ac:dyDescent="0.2">
      <c r="O3551" s="68">
        <v>86867.304975318402</v>
      </c>
    </row>
    <row r="3552" spans="15:15" x14ac:dyDescent="0.2">
      <c r="O3552" s="68">
        <v>86912.640911588402</v>
      </c>
    </row>
    <row r="3553" spans="15:15" x14ac:dyDescent="0.2">
      <c r="O3553" s="68">
        <v>86957.647172654804</v>
      </c>
    </row>
    <row r="3554" spans="15:15" x14ac:dyDescent="0.2">
      <c r="O3554" s="68">
        <v>87002.323792332201</v>
      </c>
    </row>
    <row r="3555" spans="15:15" x14ac:dyDescent="0.2">
      <c r="O3555" s="68">
        <v>87046.670805123795</v>
      </c>
    </row>
    <row r="3556" spans="15:15" x14ac:dyDescent="0.2">
      <c r="O3556" s="68">
        <v>87090.6882462215</v>
      </c>
    </row>
    <row r="3557" spans="15:15" x14ac:dyDescent="0.2">
      <c r="O3557" s="68">
        <v>87134.376151505494</v>
      </c>
    </row>
    <row r="3558" spans="15:15" x14ac:dyDescent="0.2">
      <c r="O3558" s="68">
        <v>87177.734557545104</v>
      </c>
    </row>
    <row r="3559" spans="15:15" x14ac:dyDescent="0.2">
      <c r="O3559" s="68">
        <v>87220.763501597801</v>
      </c>
    </row>
    <row r="3560" spans="15:15" x14ac:dyDescent="0.2">
      <c r="O3560" s="68">
        <v>87263.463016629001</v>
      </c>
    </row>
    <row r="3561" spans="15:15" x14ac:dyDescent="0.2">
      <c r="O3561" s="68">
        <v>87305.833115801797</v>
      </c>
    </row>
    <row r="3562" spans="15:15" x14ac:dyDescent="0.2">
      <c r="O3562" s="68">
        <v>87347.873806427495</v>
      </c>
    </row>
    <row r="3563" spans="15:15" x14ac:dyDescent="0.2">
      <c r="O3563" s="68">
        <v>87389.585094804293</v>
      </c>
    </row>
    <row r="3564" spans="15:15" x14ac:dyDescent="0.2">
      <c r="O3564" s="68">
        <v>87430.966986217507</v>
      </c>
    </row>
    <row r="3565" spans="15:15" x14ac:dyDescent="0.2">
      <c r="O3565" s="68">
        <v>87472.019484939607</v>
      </c>
    </row>
    <row r="3566" spans="15:15" x14ac:dyDescent="0.2">
      <c r="O3566" s="68">
        <v>87512.7425942298</v>
      </c>
    </row>
    <row r="3567" spans="15:15" x14ac:dyDescent="0.2">
      <c r="O3567" s="68">
        <v>87553.136316334494</v>
      </c>
    </row>
    <row r="3568" spans="15:15" x14ac:dyDescent="0.2">
      <c r="O3568" s="68">
        <v>87593.200652486994</v>
      </c>
    </row>
    <row r="3569" spans="15:15" x14ac:dyDescent="0.2">
      <c r="O3569" s="68">
        <v>87632.935602907601</v>
      </c>
    </row>
    <row r="3570" spans="15:15" x14ac:dyDescent="0.2">
      <c r="O3570" s="68">
        <v>87672.3411734447</v>
      </c>
    </row>
    <row r="3571" spans="15:15" x14ac:dyDescent="0.2">
      <c r="O3571" s="68">
        <v>87711.417396254605</v>
      </c>
    </row>
    <row r="3572" spans="15:15" x14ac:dyDescent="0.2">
      <c r="O3572" s="68">
        <v>87750.164311201297</v>
      </c>
    </row>
    <row r="3573" spans="15:15" x14ac:dyDescent="0.2">
      <c r="O3573" s="68">
        <v>87788.581959404401</v>
      </c>
    </row>
    <row r="3574" spans="15:15" x14ac:dyDescent="0.2">
      <c r="O3574" s="68">
        <v>87826.670383239005</v>
      </c>
    </row>
    <row r="3575" spans="15:15" x14ac:dyDescent="0.2">
      <c r="O3575" s="68">
        <v>87864.429626335899</v>
      </c>
    </row>
    <row r="3576" spans="15:15" x14ac:dyDescent="0.2">
      <c r="O3576" s="68">
        <v>87901.859733581397</v>
      </c>
    </row>
    <row r="3577" spans="15:15" x14ac:dyDescent="0.2">
      <c r="O3577" s="68">
        <v>87938.960751117498</v>
      </c>
    </row>
    <row r="3578" spans="15:15" x14ac:dyDescent="0.2">
      <c r="O3578" s="68">
        <v>87975.732726341899</v>
      </c>
    </row>
    <row r="3579" spans="15:15" x14ac:dyDescent="0.2">
      <c r="O3579" s="68">
        <v>88012.175707907707</v>
      </c>
    </row>
    <row r="3580" spans="15:15" x14ac:dyDescent="0.2">
      <c r="O3580" s="68">
        <v>88048.289737422194</v>
      </c>
    </row>
    <row r="3581" spans="15:15" x14ac:dyDescent="0.2">
      <c r="O3581" s="68">
        <v>88084.074823597199</v>
      </c>
    </row>
    <row r="3582" spans="15:15" x14ac:dyDescent="0.2">
      <c r="O3582" s="68">
        <v>88119.5309654991</v>
      </c>
    </row>
    <row r="3583" spans="15:15" x14ac:dyDescent="0.2">
      <c r="O3583" s="68">
        <v>88154.658160613893</v>
      </c>
    </row>
    <row r="3584" spans="15:15" x14ac:dyDescent="0.2">
      <c r="O3584" s="68">
        <v>88189.456404847602</v>
      </c>
    </row>
    <row r="3585" spans="15:15" x14ac:dyDescent="0.2">
      <c r="O3585" s="68">
        <v>88223.925692525707</v>
      </c>
    </row>
    <row r="3586" spans="15:15" x14ac:dyDescent="0.2">
      <c r="O3586" s="68">
        <v>88258.066016393495</v>
      </c>
    </row>
    <row r="3587" spans="15:15" x14ac:dyDescent="0.2">
      <c r="O3587" s="68">
        <v>88291.877367615802</v>
      </c>
    </row>
    <row r="3588" spans="15:15" x14ac:dyDescent="0.2">
      <c r="O3588" s="68">
        <v>88325.359735777194</v>
      </c>
    </row>
    <row r="3589" spans="15:15" x14ac:dyDescent="0.2">
      <c r="O3589" s="68">
        <v>88358.513108881802</v>
      </c>
    </row>
    <row r="3590" spans="15:15" x14ac:dyDescent="0.2">
      <c r="O3590" s="68">
        <v>88391.337486635704</v>
      </c>
    </row>
    <row r="3591" spans="15:15" x14ac:dyDescent="0.2">
      <c r="O3591" s="68">
        <v>88423.832921806606</v>
      </c>
    </row>
    <row r="3592" spans="15:15" x14ac:dyDescent="0.2">
      <c r="O3592" s="68">
        <v>88455.999483023203</v>
      </c>
    </row>
    <row r="3593" spans="15:15" x14ac:dyDescent="0.2">
      <c r="O3593" s="68">
        <v>88487.837241871297</v>
      </c>
    </row>
    <row r="3594" spans="15:15" x14ac:dyDescent="0.2">
      <c r="O3594" s="68">
        <v>88519.346272893497</v>
      </c>
    </row>
    <row r="3595" spans="15:15" x14ac:dyDescent="0.2">
      <c r="O3595" s="68">
        <v>88550.526653589302</v>
      </c>
    </row>
    <row r="3596" spans="15:15" x14ac:dyDescent="0.2">
      <c r="O3596" s="68">
        <v>88581.378464415495</v>
      </c>
    </row>
    <row r="3597" spans="15:15" x14ac:dyDescent="0.2">
      <c r="O3597" s="68">
        <v>88611.901788785501</v>
      </c>
    </row>
    <row r="3598" spans="15:15" x14ac:dyDescent="0.2">
      <c r="O3598" s="68">
        <v>88642.096713070205</v>
      </c>
    </row>
    <row r="3599" spans="15:15" x14ac:dyDescent="0.2">
      <c r="O3599" s="68">
        <v>88671.963326597295</v>
      </c>
    </row>
    <row r="3600" spans="15:15" x14ac:dyDescent="0.2">
      <c r="O3600" s="68">
        <v>88701.501644008706</v>
      </c>
    </row>
    <row r="3601" spans="15:15" x14ac:dyDescent="0.2">
      <c r="O3601" s="68">
        <v>88730.711363490394</v>
      </c>
    </row>
    <row r="3602" spans="15:15" x14ac:dyDescent="0.2">
      <c r="O3602" s="68">
        <v>88759.592084229706</v>
      </c>
    </row>
    <row r="3603" spans="15:15" x14ac:dyDescent="0.2">
      <c r="O3603" s="68">
        <v>88788.143381846996</v>
      </c>
    </row>
    <row r="3604" spans="15:15" x14ac:dyDescent="0.2">
      <c r="O3604" s="68">
        <v>88816.364808396102</v>
      </c>
    </row>
    <row r="3605" spans="15:15" x14ac:dyDescent="0.2">
      <c r="O3605" s="68">
        <v>88844.255892363697</v>
      </c>
    </row>
    <row r="3606" spans="15:15" x14ac:dyDescent="0.2">
      <c r="O3606" s="68">
        <v>88871.816138668903</v>
      </c>
    </row>
    <row r="3607" spans="15:15" x14ac:dyDescent="0.2">
      <c r="O3607" s="68">
        <v>88899.045028662993</v>
      </c>
    </row>
    <row r="3608" spans="15:15" x14ac:dyDescent="0.2">
      <c r="O3608" s="68">
        <v>88925.942020129107</v>
      </c>
    </row>
    <row r="3609" spans="15:15" x14ac:dyDescent="0.2">
      <c r="O3609" s="68">
        <v>88952.506587463999</v>
      </c>
    </row>
    <row r="3610" spans="15:15" x14ac:dyDescent="0.2">
      <c r="O3610" s="68">
        <v>88978.7384810738</v>
      </c>
    </row>
    <row r="3611" spans="15:15" x14ac:dyDescent="0.2">
      <c r="O3611" s="68">
        <v>89004.637581924399</v>
      </c>
    </row>
    <row r="3612" spans="15:15" x14ac:dyDescent="0.2">
      <c r="O3612" s="68">
        <v>89030.203773941204</v>
      </c>
    </row>
    <row r="3613" spans="15:15" x14ac:dyDescent="0.2">
      <c r="O3613" s="68">
        <v>89055.436944006899</v>
      </c>
    </row>
    <row r="3614" spans="15:15" x14ac:dyDescent="0.2">
      <c r="O3614" s="68">
        <v>89080.336981961998</v>
      </c>
    </row>
    <row r="3615" spans="15:15" x14ac:dyDescent="0.2">
      <c r="O3615" s="68">
        <v>89104.903780604407</v>
      </c>
    </row>
    <row r="3616" spans="15:15" x14ac:dyDescent="0.2">
      <c r="O3616" s="68">
        <v>89129.137235689195</v>
      </c>
    </row>
    <row r="3617" spans="15:15" x14ac:dyDescent="0.2">
      <c r="O3617" s="68">
        <v>89153.037245929503</v>
      </c>
    </row>
    <row r="3618" spans="15:15" x14ac:dyDescent="0.2">
      <c r="O3618" s="68">
        <v>89176.603712995799</v>
      </c>
    </row>
    <row r="3619" spans="15:15" x14ac:dyDescent="0.2">
      <c r="O3619" s="68">
        <v>89199.836541516197</v>
      </c>
    </row>
    <row r="3620" spans="15:15" x14ac:dyDescent="0.2">
      <c r="O3620" s="68">
        <v>89222.735645717403</v>
      </c>
    </row>
    <row r="3621" spans="15:15" x14ac:dyDescent="0.2">
      <c r="O3621" s="68">
        <v>89245.300970104494</v>
      </c>
    </row>
    <row r="3622" spans="15:15" x14ac:dyDescent="0.2">
      <c r="O3622" s="68">
        <v>89267.532470859602</v>
      </c>
    </row>
    <row r="3623" spans="15:15" x14ac:dyDescent="0.2">
      <c r="O3623" s="68">
        <v>89289.430109390407</v>
      </c>
    </row>
    <row r="3624" spans="15:15" x14ac:dyDescent="0.2">
      <c r="O3624" s="68">
        <v>89310.993852329295</v>
      </c>
    </row>
    <row r="3625" spans="15:15" x14ac:dyDescent="0.2">
      <c r="O3625" s="68">
        <v>89332.223671534201</v>
      </c>
    </row>
    <row r="3626" spans="15:15" x14ac:dyDescent="0.2">
      <c r="O3626" s="68">
        <v>89353.119544087895</v>
      </c>
    </row>
    <row r="3627" spans="15:15" x14ac:dyDescent="0.2">
      <c r="O3627" s="68">
        <v>89373.681452298304</v>
      </c>
    </row>
    <row r="3628" spans="15:15" x14ac:dyDescent="0.2">
      <c r="O3628" s="68">
        <v>89393.909383698498</v>
      </c>
    </row>
    <row r="3629" spans="15:15" x14ac:dyDescent="0.2">
      <c r="O3629" s="68">
        <v>89413.803331046394</v>
      </c>
    </row>
    <row r="3630" spans="15:15" x14ac:dyDescent="0.2">
      <c r="O3630" s="68">
        <v>89433.363279042795</v>
      </c>
    </row>
    <row r="3631" spans="15:15" x14ac:dyDescent="0.2">
      <c r="O3631" s="68">
        <v>89452.589162972406</v>
      </c>
    </row>
    <row r="3632" spans="15:15" x14ac:dyDescent="0.2">
      <c r="O3632" s="68">
        <v>89471.480905905293</v>
      </c>
    </row>
    <row r="3633" spans="15:15" x14ac:dyDescent="0.2">
      <c r="O3633" s="68">
        <v>89490.038431601599</v>
      </c>
    </row>
    <row r="3634" spans="15:15" x14ac:dyDescent="0.2">
      <c r="O3634" s="68">
        <v>89508.261664511097</v>
      </c>
    </row>
    <row r="3635" spans="15:15" x14ac:dyDescent="0.2">
      <c r="O3635" s="68">
        <v>89526.1505297736</v>
      </c>
    </row>
    <row r="3636" spans="15:15" x14ac:dyDescent="0.2">
      <c r="O3636" s="68">
        <v>89543.704953218796</v>
      </c>
    </row>
    <row r="3637" spans="15:15" x14ac:dyDescent="0.2">
      <c r="O3637" s="68">
        <v>89560.924861366293</v>
      </c>
    </row>
    <row r="3638" spans="15:15" x14ac:dyDescent="0.2">
      <c r="O3638" s="68">
        <v>89577.810181425593</v>
      </c>
    </row>
    <row r="3639" spans="15:15" x14ac:dyDescent="0.2">
      <c r="O3639" s="68">
        <v>89594.360841296293</v>
      </c>
    </row>
    <row r="3640" spans="15:15" x14ac:dyDescent="0.2">
      <c r="O3640" s="68">
        <v>89610.576765915306</v>
      </c>
    </row>
    <row r="3641" spans="15:15" x14ac:dyDescent="0.2">
      <c r="O3641" s="68">
        <v>89626.457865883407</v>
      </c>
    </row>
    <row r="3642" spans="15:15" x14ac:dyDescent="0.2">
      <c r="O3642" s="68">
        <v>89642.0040476953</v>
      </c>
    </row>
    <row r="3643" spans="15:15" x14ac:dyDescent="0.2">
      <c r="O3643" s="68">
        <v>89657.215217288904</v>
      </c>
    </row>
    <row r="3644" spans="15:15" x14ac:dyDescent="0.2">
      <c r="O3644" s="68">
        <v>89672.091280045002</v>
      </c>
    </row>
    <row r="3645" spans="15:15" x14ac:dyDescent="0.2">
      <c r="O3645" s="68">
        <v>89686.632140787304</v>
      </c>
    </row>
    <row r="3646" spans="15:15" x14ac:dyDescent="0.2">
      <c r="O3646" s="68">
        <v>89700.837703782599</v>
      </c>
    </row>
    <row r="3647" spans="15:15" x14ac:dyDescent="0.2">
      <c r="O3647" s="68">
        <v>89714.707872740793</v>
      </c>
    </row>
    <row r="3648" spans="15:15" x14ac:dyDescent="0.2">
      <c r="O3648" s="68">
        <v>89728.242550815005</v>
      </c>
    </row>
    <row r="3649" spans="15:15" x14ac:dyDescent="0.2">
      <c r="O3649" s="68">
        <v>89741.441640601406</v>
      </c>
    </row>
    <row r="3650" spans="15:15" x14ac:dyDescent="0.2">
      <c r="O3650" s="68">
        <v>89754.305044803303</v>
      </c>
    </row>
    <row r="3651" spans="15:15" x14ac:dyDescent="0.2">
      <c r="O3651" s="68">
        <v>89766.832668299699</v>
      </c>
    </row>
    <row r="3652" spans="15:15" x14ac:dyDescent="0.2">
      <c r="O3652" s="68">
        <v>89779.024416284505</v>
      </c>
    </row>
    <row r="3653" spans="15:15" x14ac:dyDescent="0.2">
      <c r="O3653" s="68">
        <v>89790.880193621895</v>
      </c>
    </row>
    <row r="3654" spans="15:15" x14ac:dyDescent="0.2">
      <c r="O3654" s="68">
        <v>89802.399904845995</v>
      </c>
    </row>
    <row r="3655" spans="15:15" x14ac:dyDescent="0.2">
      <c r="O3655" s="68">
        <v>89813.5834541613</v>
      </c>
    </row>
    <row r="3656" spans="15:15" x14ac:dyDescent="0.2">
      <c r="O3656" s="68">
        <v>89824.430745442194</v>
      </c>
    </row>
    <row r="3657" spans="15:15" x14ac:dyDescent="0.2">
      <c r="O3657" s="68">
        <v>89834.941682233606</v>
      </c>
    </row>
    <row r="3658" spans="15:15" x14ac:dyDescent="0.2">
      <c r="O3658" s="68">
        <v>89845.116167750297</v>
      </c>
    </row>
    <row r="3659" spans="15:15" x14ac:dyDescent="0.2">
      <c r="O3659" s="68">
        <v>89854.954104877805</v>
      </c>
    </row>
    <row r="3660" spans="15:15" x14ac:dyDescent="0.2">
      <c r="O3660" s="68">
        <v>89864.455394416596</v>
      </c>
    </row>
    <row r="3661" spans="15:15" x14ac:dyDescent="0.2">
      <c r="O3661" s="68">
        <v>89873.619929616994</v>
      </c>
    </row>
    <row r="3662" spans="15:15" x14ac:dyDescent="0.2">
      <c r="O3662" s="68">
        <v>89882.447601095395</v>
      </c>
    </row>
    <row r="3663" spans="15:15" x14ac:dyDescent="0.2">
      <c r="O3663" s="68">
        <v>89890.938298539404</v>
      </c>
    </row>
    <row r="3664" spans="15:15" x14ac:dyDescent="0.2">
      <c r="O3664" s="68">
        <v>89899.091910707604</v>
      </c>
    </row>
    <row r="3665" spans="15:15" x14ac:dyDescent="0.2">
      <c r="O3665" s="68">
        <v>89906.908325430093</v>
      </c>
    </row>
    <row r="3666" spans="15:15" x14ac:dyDescent="0.2">
      <c r="O3666" s="68">
        <v>89914.387429608207</v>
      </c>
    </row>
    <row r="3667" spans="15:15" x14ac:dyDescent="0.2">
      <c r="O3667" s="68">
        <v>89921.529109214505</v>
      </c>
    </row>
    <row r="3668" spans="15:15" x14ac:dyDescent="0.2">
      <c r="O3668" s="68">
        <v>89928.333249293195</v>
      </c>
    </row>
    <row r="3669" spans="15:15" x14ac:dyDescent="0.2">
      <c r="O3669" s="68">
        <v>89934.799733959706</v>
      </c>
    </row>
    <row r="3670" spans="15:15" x14ac:dyDescent="0.2">
      <c r="O3670" s="68">
        <v>89940.928447349899</v>
      </c>
    </row>
    <row r="3671" spans="15:15" x14ac:dyDescent="0.2">
      <c r="O3671" s="68">
        <v>89946.719276573902</v>
      </c>
    </row>
    <row r="3672" spans="15:15" x14ac:dyDescent="0.2">
      <c r="O3672" s="68">
        <v>89952.172109059393</v>
      </c>
    </row>
    <row r="3673" spans="15:15" x14ac:dyDescent="0.2">
      <c r="O3673" s="68">
        <v>89957.286831629404</v>
      </c>
    </row>
    <row r="3674" spans="15:15" x14ac:dyDescent="0.2">
      <c r="O3674" s="68">
        <v>89962.063330502599</v>
      </c>
    </row>
    <row r="3675" spans="15:15" x14ac:dyDescent="0.2">
      <c r="O3675" s="68">
        <v>89966.501491293602</v>
      </c>
    </row>
    <row r="3676" spans="15:15" x14ac:dyDescent="0.2">
      <c r="O3676" s="68">
        <v>89970.601199012395</v>
      </c>
    </row>
    <row r="3677" spans="15:15" x14ac:dyDescent="0.2">
      <c r="O3677" s="68">
        <v>89974.362338064893</v>
      </c>
    </row>
    <row r="3678" spans="15:15" x14ac:dyDescent="0.2">
      <c r="O3678" s="68">
        <v>89977.784792252802</v>
      </c>
    </row>
    <row r="3679" spans="15:15" x14ac:dyDescent="0.2">
      <c r="O3679" s="68">
        <v>89980.868444773703</v>
      </c>
    </row>
    <row r="3680" spans="15:15" x14ac:dyDescent="0.2">
      <c r="O3680" s="68">
        <v>89983.613176949104</v>
      </c>
    </row>
    <row r="3681" spans="15:15" x14ac:dyDescent="0.2">
      <c r="O3681" s="68">
        <v>89986.018994856102</v>
      </c>
    </row>
    <row r="3682" spans="15:15" x14ac:dyDescent="0.2">
      <c r="O3682" s="68">
        <v>89988.086223245497</v>
      </c>
    </row>
    <row r="3683" spans="15:15" x14ac:dyDescent="0.2">
      <c r="O3683" s="68">
        <v>89989.815246857397</v>
      </c>
    </row>
    <row r="3684" spans="15:15" x14ac:dyDescent="0.2">
      <c r="O3684" s="68">
        <v>89991.206476348802</v>
      </c>
    </row>
    <row r="3685" spans="15:15" x14ac:dyDescent="0.2">
      <c r="O3685" s="68">
        <v>89992.260348294003</v>
      </c>
    </row>
    <row r="3686" spans="15:15" x14ac:dyDescent="0.2">
      <c r="O3686" s="68">
        <v>89992.977325184896</v>
      </c>
    </row>
    <row r="3687" spans="15:15" x14ac:dyDescent="0.2">
      <c r="O3687" s="68">
        <v>89993.3578954314</v>
      </c>
    </row>
    <row r="3688" spans="15:15" x14ac:dyDescent="0.2">
      <c r="O3688" s="68">
        <v>89993.425158703496</v>
      </c>
    </row>
    <row r="3689" spans="15:15" x14ac:dyDescent="0.2">
      <c r="O3689" s="68">
        <v>89993.425158703496</v>
      </c>
    </row>
    <row r="3690" spans="15:15" x14ac:dyDescent="0.2">
      <c r="O3690" s="68">
        <v>89993.425158703496</v>
      </c>
    </row>
    <row r="3691" spans="15:15" x14ac:dyDescent="0.2">
      <c r="O3691" s="68">
        <v>89993.425158703496</v>
      </c>
    </row>
    <row r="3692" spans="15:15" x14ac:dyDescent="0.2">
      <c r="O3692" s="68">
        <v>89993.425158703496</v>
      </c>
    </row>
    <row r="3693" spans="15:15" x14ac:dyDescent="0.2">
      <c r="O3693" s="68">
        <v>89993.425158703496</v>
      </c>
    </row>
    <row r="3694" spans="15:15" x14ac:dyDescent="0.2">
      <c r="O3694" s="68">
        <v>89993.425158703496</v>
      </c>
    </row>
    <row r="3695" spans="15:15" x14ac:dyDescent="0.2">
      <c r="O3695" s="68">
        <v>89993.425158703496</v>
      </c>
    </row>
    <row r="3696" spans="15:15" x14ac:dyDescent="0.2">
      <c r="O3696" s="68">
        <v>89993.425158703496</v>
      </c>
    </row>
    <row r="3697" spans="15:15" x14ac:dyDescent="0.2">
      <c r="O3697" s="68">
        <v>89993.425158703496</v>
      </c>
    </row>
    <row r="3698" spans="15:15" x14ac:dyDescent="0.2">
      <c r="O3698" s="68">
        <v>89993.425158703496</v>
      </c>
    </row>
    <row r="3699" spans="15:15" x14ac:dyDescent="0.2">
      <c r="O3699" s="68">
        <v>89993.425158703496</v>
      </c>
    </row>
    <row r="3700" spans="15:15" x14ac:dyDescent="0.2">
      <c r="O3700" s="68">
        <v>89993.425158703496</v>
      </c>
    </row>
    <row r="3701" spans="15:15" x14ac:dyDescent="0.2">
      <c r="O3701" s="68">
        <v>89993.425158703496</v>
      </c>
    </row>
    <row r="3702" spans="15:15" x14ac:dyDescent="0.2">
      <c r="O3702" s="68">
        <v>89993.425158703496</v>
      </c>
    </row>
    <row r="3703" spans="15:15" x14ac:dyDescent="0.2">
      <c r="O3703" s="68">
        <v>89993.425158703496</v>
      </c>
    </row>
    <row r="3704" spans="15:15" x14ac:dyDescent="0.2">
      <c r="O3704" s="68">
        <v>89993.425158703496</v>
      </c>
    </row>
    <row r="3705" spans="15:15" x14ac:dyDescent="0.2">
      <c r="O3705" s="68">
        <v>89993.425158703496</v>
      </c>
    </row>
    <row r="3706" spans="15:15" x14ac:dyDescent="0.2">
      <c r="O3706" s="68">
        <v>89993.425158703496</v>
      </c>
    </row>
    <row r="3707" spans="15:15" x14ac:dyDescent="0.2">
      <c r="O3707" s="68">
        <v>89993.425158703496</v>
      </c>
    </row>
    <row r="3708" spans="15:15" x14ac:dyDescent="0.2">
      <c r="O3708" s="68">
        <v>89993.425158703496</v>
      </c>
    </row>
    <row r="3709" spans="15:15" x14ac:dyDescent="0.2">
      <c r="O3709" s="68">
        <v>89993.425158703496</v>
      </c>
    </row>
    <row r="3710" spans="15:15" x14ac:dyDescent="0.2">
      <c r="O3710" s="68">
        <v>89993.425158703496</v>
      </c>
    </row>
    <row r="3711" spans="15:15" x14ac:dyDescent="0.2">
      <c r="O3711" s="68">
        <v>89993.425158703496</v>
      </c>
    </row>
    <row r="3712" spans="15:15" x14ac:dyDescent="0.2">
      <c r="O3712" s="68">
        <v>89993.425158703496</v>
      </c>
    </row>
    <row r="3713" spans="15:15" x14ac:dyDescent="0.2">
      <c r="O3713" s="68">
        <v>89993.425158703496</v>
      </c>
    </row>
    <row r="3714" spans="15:15" x14ac:dyDescent="0.2">
      <c r="O3714" s="68">
        <v>89993.425158703496</v>
      </c>
    </row>
    <row r="3715" spans="15:15" x14ac:dyDescent="0.2">
      <c r="O3715" s="68">
        <v>89993.425158703496</v>
      </c>
    </row>
    <row r="3716" spans="15:15" x14ac:dyDescent="0.2">
      <c r="O3716" s="68">
        <v>89993.425158703496</v>
      </c>
    </row>
    <row r="3717" spans="15:15" x14ac:dyDescent="0.2">
      <c r="O3717" s="68">
        <v>89993.425158703496</v>
      </c>
    </row>
    <row r="3718" spans="15:15" x14ac:dyDescent="0.2">
      <c r="O3718" s="68">
        <v>89993.425158703496</v>
      </c>
    </row>
    <row r="3719" spans="15:15" x14ac:dyDescent="0.2">
      <c r="O3719" s="68">
        <v>89993.425158703496</v>
      </c>
    </row>
    <row r="3720" spans="15:15" x14ac:dyDescent="0.2">
      <c r="O3720" s="68">
        <v>89993.425158703496</v>
      </c>
    </row>
    <row r="3721" spans="15:15" x14ac:dyDescent="0.2">
      <c r="O3721" s="68">
        <v>89993.425158703496</v>
      </c>
    </row>
    <row r="3722" spans="15:15" x14ac:dyDescent="0.2">
      <c r="O3722" s="68">
        <v>89993.425158703496</v>
      </c>
    </row>
    <row r="3723" spans="15:15" x14ac:dyDescent="0.2">
      <c r="O3723" s="68">
        <v>89993.425158703496</v>
      </c>
    </row>
    <row r="3724" spans="15:15" x14ac:dyDescent="0.2">
      <c r="O3724" s="68">
        <v>89993.425158703496</v>
      </c>
    </row>
    <row r="3725" spans="15:15" x14ac:dyDescent="0.2">
      <c r="O3725" s="68">
        <v>89993.425158703496</v>
      </c>
    </row>
    <row r="3726" spans="15:15" x14ac:dyDescent="0.2">
      <c r="O3726" s="68">
        <v>89993.425158703496</v>
      </c>
    </row>
    <row r="3727" spans="15:15" x14ac:dyDescent="0.2">
      <c r="O3727" s="68">
        <v>89993.425158703496</v>
      </c>
    </row>
    <row r="3728" spans="15:15" x14ac:dyDescent="0.2">
      <c r="O3728" s="68">
        <v>89993.425158703496</v>
      </c>
    </row>
    <row r="3729" spans="15:15" x14ac:dyDescent="0.2">
      <c r="O3729" s="68">
        <v>89993.425158703496</v>
      </c>
    </row>
    <row r="3730" spans="15:15" x14ac:dyDescent="0.2">
      <c r="O3730" s="68">
        <v>89993.425158703496</v>
      </c>
    </row>
    <row r="3731" spans="15:15" x14ac:dyDescent="0.2">
      <c r="O3731" s="68">
        <v>89993.425158703496</v>
      </c>
    </row>
    <row r="3732" spans="15:15" x14ac:dyDescent="0.2">
      <c r="O3732" s="68">
        <v>89993.425158703496</v>
      </c>
    </row>
    <row r="3733" spans="15:15" x14ac:dyDescent="0.2">
      <c r="O3733" s="68">
        <v>89993.425158703496</v>
      </c>
    </row>
    <row r="3734" spans="15:15" x14ac:dyDescent="0.2">
      <c r="O3734" s="68">
        <v>89993.425158703496</v>
      </c>
    </row>
    <row r="3735" spans="15:15" x14ac:dyDescent="0.2">
      <c r="O3735" s="68">
        <v>89993.425158703496</v>
      </c>
    </row>
    <row r="3736" spans="15:15" x14ac:dyDescent="0.2">
      <c r="O3736" s="68">
        <v>89993.425158703496</v>
      </c>
    </row>
    <row r="3737" spans="15:15" x14ac:dyDescent="0.2">
      <c r="O3737" s="68">
        <v>89993.425158703496</v>
      </c>
    </row>
    <row r="3738" spans="15:15" x14ac:dyDescent="0.2">
      <c r="O3738" s="68">
        <v>89993.425158703496</v>
      </c>
    </row>
    <row r="3739" spans="15:15" x14ac:dyDescent="0.2">
      <c r="O3739" s="68">
        <v>89993.425158703496</v>
      </c>
    </row>
    <row r="3740" spans="15:15" x14ac:dyDescent="0.2">
      <c r="O3740" s="68">
        <v>89993.425158703496</v>
      </c>
    </row>
    <row r="3741" spans="15:15" x14ac:dyDescent="0.2">
      <c r="O3741" s="68">
        <v>89993.425158703496</v>
      </c>
    </row>
    <row r="3742" spans="15:15" x14ac:dyDescent="0.2">
      <c r="O3742" s="68">
        <v>89993.425158703496</v>
      </c>
    </row>
    <row r="3743" spans="15:15" x14ac:dyDescent="0.2">
      <c r="O3743" s="68">
        <v>89993.425158703496</v>
      </c>
    </row>
    <row r="3744" spans="15:15" x14ac:dyDescent="0.2">
      <c r="O3744" s="68">
        <v>89993.425158703496</v>
      </c>
    </row>
    <row r="3745" spans="15:15" x14ac:dyDescent="0.2">
      <c r="O3745" s="68">
        <v>89993.425158703496</v>
      </c>
    </row>
    <row r="3746" spans="15:15" x14ac:dyDescent="0.2">
      <c r="O3746" s="68">
        <v>89993.425158703496</v>
      </c>
    </row>
    <row r="3747" spans="15:15" x14ac:dyDescent="0.2">
      <c r="O3747" s="68">
        <v>89993.425158703496</v>
      </c>
    </row>
    <row r="3748" spans="15:15" x14ac:dyDescent="0.2">
      <c r="O3748" s="68">
        <v>89993.425158703496</v>
      </c>
    </row>
    <row r="3749" spans="15:15" x14ac:dyDescent="0.2">
      <c r="O3749" s="68">
        <v>89993.425158703496</v>
      </c>
    </row>
    <row r="3750" spans="15:15" x14ac:dyDescent="0.2">
      <c r="O3750" s="68">
        <v>89993.425158703496</v>
      </c>
    </row>
    <row r="3751" spans="15:15" x14ac:dyDescent="0.2">
      <c r="O3751" s="68">
        <v>89993.425158703496</v>
      </c>
    </row>
    <row r="3752" spans="15:15" x14ac:dyDescent="0.2">
      <c r="O3752" s="68">
        <v>89993.425158703496</v>
      </c>
    </row>
    <row r="3753" spans="15:15" x14ac:dyDescent="0.2">
      <c r="O3753" s="68">
        <v>89993.425158703496</v>
      </c>
    </row>
    <row r="3754" spans="15:15" x14ac:dyDescent="0.2">
      <c r="O3754" s="68">
        <v>89993.425158703496</v>
      </c>
    </row>
    <row r="3755" spans="15:15" x14ac:dyDescent="0.2">
      <c r="O3755" s="68">
        <v>89993.425158703496</v>
      </c>
    </row>
    <row r="3756" spans="15:15" x14ac:dyDescent="0.2">
      <c r="O3756" s="68">
        <v>89993.425158703496</v>
      </c>
    </row>
    <row r="3757" spans="15:15" x14ac:dyDescent="0.2">
      <c r="O3757" s="68">
        <v>89993.425158703496</v>
      </c>
    </row>
    <row r="3758" spans="15:15" x14ac:dyDescent="0.2">
      <c r="O3758" s="68">
        <v>89993.425158703496</v>
      </c>
    </row>
    <row r="3759" spans="15:15" x14ac:dyDescent="0.2">
      <c r="O3759" s="68">
        <v>89993.425158703496</v>
      </c>
    </row>
    <row r="3760" spans="15:15" x14ac:dyDescent="0.2">
      <c r="O3760" s="68">
        <v>89993.425158703496</v>
      </c>
    </row>
    <row r="3761" spans="15:15" x14ac:dyDescent="0.2">
      <c r="O3761" s="68">
        <v>89993.425158703496</v>
      </c>
    </row>
    <row r="3762" spans="15:15" x14ac:dyDescent="0.2">
      <c r="O3762" s="68">
        <v>89993.425158703496</v>
      </c>
    </row>
    <row r="3763" spans="15:15" x14ac:dyDescent="0.2">
      <c r="O3763" s="68">
        <v>89993.425158703496</v>
      </c>
    </row>
    <row r="3764" spans="15:15" x14ac:dyDescent="0.2">
      <c r="O3764" s="68">
        <v>89993.425158703496</v>
      </c>
    </row>
    <row r="3765" spans="15:15" x14ac:dyDescent="0.2">
      <c r="O3765" s="68">
        <v>89993.425158703496</v>
      </c>
    </row>
    <row r="3766" spans="15:15" x14ac:dyDescent="0.2">
      <c r="O3766" s="68">
        <v>89993.425158703496</v>
      </c>
    </row>
    <row r="3767" spans="15:15" x14ac:dyDescent="0.2">
      <c r="O3767" s="68">
        <v>89993.425158703496</v>
      </c>
    </row>
    <row r="3768" spans="15:15" x14ac:dyDescent="0.2">
      <c r="O3768" s="68">
        <v>89993.425158703496</v>
      </c>
    </row>
    <row r="3769" spans="15:15" x14ac:dyDescent="0.2">
      <c r="O3769" s="68">
        <v>89993.425158703496</v>
      </c>
    </row>
    <row r="3770" spans="15:15" x14ac:dyDescent="0.2">
      <c r="O3770" s="68">
        <v>89993.425158703496</v>
      </c>
    </row>
    <row r="3771" spans="15:15" x14ac:dyDescent="0.2">
      <c r="O3771" s="68">
        <v>89993.425158703496</v>
      </c>
    </row>
    <row r="3772" spans="15:15" x14ac:dyDescent="0.2">
      <c r="O3772" s="68">
        <v>89993.425158703496</v>
      </c>
    </row>
    <row r="3773" spans="15:15" x14ac:dyDescent="0.2">
      <c r="O3773" s="68">
        <v>89993.425158703496</v>
      </c>
    </row>
    <row r="3774" spans="15:15" x14ac:dyDescent="0.2">
      <c r="O3774" s="68">
        <v>89993.425158703496</v>
      </c>
    </row>
    <row r="3775" spans="15:15" x14ac:dyDescent="0.2">
      <c r="O3775" s="68">
        <v>89993.425158703496</v>
      </c>
    </row>
    <row r="3776" spans="15:15" x14ac:dyDescent="0.2">
      <c r="O3776" s="68">
        <v>89993.425158703496</v>
      </c>
    </row>
    <row r="3777" spans="15:15" x14ac:dyDescent="0.2">
      <c r="O3777" s="68">
        <v>89993.425158703496</v>
      </c>
    </row>
    <row r="3778" spans="15:15" x14ac:dyDescent="0.2">
      <c r="O3778" s="68">
        <v>89993.425158703496</v>
      </c>
    </row>
    <row r="3779" spans="15:15" x14ac:dyDescent="0.2">
      <c r="O3779" s="68">
        <v>89993.425158703496</v>
      </c>
    </row>
    <row r="3780" spans="15:15" x14ac:dyDescent="0.2">
      <c r="O3780" s="68">
        <v>89993.425158703496</v>
      </c>
    </row>
    <row r="3781" spans="15:15" x14ac:dyDescent="0.2">
      <c r="O3781" s="68">
        <v>89993.425158703496</v>
      </c>
    </row>
    <row r="3782" spans="15:15" x14ac:dyDescent="0.2">
      <c r="O3782" s="68">
        <v>89993.425158703496</v>
      </c>
    </row>
    <row r="3783" spans="15:15" x14ac:dyDescent="0.2">
      <c r="O3783" s="68">
        <v>89993.425158703496</v>
      </c>
    </row>
    <row r="3784" spans="15:15" x14ac:dyDescent="0.2">
      <c r="O3784" s="68">
        <v>89993.425158703496</v>
      </c>
    </row>
    <row r="3785" spans="15:15" x14ac:dyDescent="0.2">
      <c r="O3785" s="68">
        <v>89993.425158703496</v>
      </c>
    </row>
    <row r="3786" spans="15:15" x14ac:dyDescent="0.2">
      <c r="O3786" s="68">
        <v>89993.425158703496</v>
      </c>
    </row>
    <row r="3787" spans="15:15" x14ac:dyDescent="0.2">
      <c r="O3787" s="68">
        <v>89993.425158703496</v>
      </c>
    </row>
    <row r="3788" spans="15:15" x14ac:dyDescent="0.2">
      <c r="O3788" s="68">
        <v>89993.425158703496</v>
      </c>
    </row>
    <row r="3789" spans="15:15" x14ac:dyDescent="0.2">
      <c r="O3789" s="68">
        <v>89993.425158703496</v>
      </c>
    </row>
    <row r="3790" spans="15:15" x14ac:dyDescent="0.2">
      <c r="O3790" s="68">
        <v>89993.425158703496</v>
      </c>
    </row>
    <row r="3791" spans="15:15" x14ac:dyDescent="0.2">
      <c r="O3791" s="68">
        <v>89993.425158703496</v>
      </c>
    </row>
    <row r="3792" spans="15:15" x14ac:dyDescent="0.2">
      <c r="O3792" s="68">
        <v>89993.425158703496</v>
      </c>
    </row>
    <row r="3793" spans="15:15" x14ac:dyDescent="0.2">
      <c r="O3793" s="68">
        <v>89993.425158703496</v>
      </c>
    </row>
    <row r="3794" spans="15:15" x14ac:dyDescent="0.2">
      <c r="O3794" s="68">
        <v>89993.425158703496</v>
      </c>
    </row>
    <row r="3795" spans="15:15" x14ac:dyDescent="0.2">
      <c r="O3795" s="68">
        <v>89993.425158703496</v>
      </c>
    </row>
    <row r="3796" spans="15:15" x14ac:dyDescent="0.2">
      <c r="O3796" s="68">
        <v>89993.425158703496</v>
      </c>
    </row>
    <row r="3797" spans="15:15" x14ac:dyDescent="0.2">
      <c r="O3797" s="68">
        <v>89993.425158703496</v>
      </c>
    </row>
    <row r="3798" spans="15:15" x14ac:dyDescent="0.2">
      <c r="O3798" s="68">
        <v>89993.425158703496</v>
      </c>
    </row>
    <row r="3799" spans="15:15" x14ac:dyDescent="0.2">
      <c r="O3799" s="68">
        <v>89993.425158703496</v>
      </c>
    </row>
    <row r="3800" spans="15:15" x14ac:dyDescent="0.2">
      <c r="O3800" s="68">
        <v>89993.425158703496</v>
      </c>
    </row>
    <row r="3801" spans="15:15" x14ac:dyDescent="0.2">
      <c r="O3801" s="68">
        <v>89993.425158703496</v>
      </c>
    </row>
    <row r="3802" spans="15:15" x14ac:dyDescent="0.2">
      <c r="O3802" s="68">
        <v>89993.425158703496</v>
      </c>
    </row>
    <row r="3803" spans="15:15" x14ac:dyDescent="0.2">
      <c r="O3803" s="68">
        <v>89993.425158703496</v>
      </c>
    </row>
    <row r="3804" spans="15:15" x14ac:dyDescent="0.2">
      <c r="O3804" s="68">
        <v>89993.425158703496</v>
      </c>
    </row>
    <row r="3805" spans="15:15" x14ac:dyDescent="0.2">
      <c r="O3805" s="68">
        <v>89993.425158703496</v>
      </c>
    </row>
    <row r="3806" spans="15:15" x14ac:dyDescent="0.2">
      <c r="O3806" s="68">
        <v>89993.425158703496</v>
      </c>
    </row>
    <row r="3807" spans="15:15" x14ac:dyDescent="0.2">
      <c r="O3807" s="68">
        <v>89993.425158703496</v>
      </c>
    </row>
    <row r="3808" spans="15:15" x14ac:dyDescent="0.2">
      <c r="O3808" s="68">
        <v>89993.425158703496</v>
      </c>
    </row>
    <row r="3809" spans="15:15" x14ac:dyDescent="0.2">
      <c r="O3809" s="68">
        <v>89993.425158703496</v>
      </c>
    </row>
    <row r="3810" spans="15:15" x14ac:dyDescent="0.2">
      <c r="O3810" s="68">
        <v>89993.425158703496</v>
      </c>
    </row>
    <row r="3811" spans="15:15" x14ac:dyDescent="0.2">
      <c r="O3811" s="68">
        <v>89993.425158703496</v>
      </c>
    </row>
    <row r="3812" spans="15:15" x14ac:dyDescent="0.2">
      <c r="O3812" s="68">
        <v>89993.425158703496</v>
      </c>
    </row>
    <row r="3813" spans="15:15" x14ac:dyDescent="0.2">
      <c r="O3813" s="68">
        <v>89993.425158703496</v>
      </c>
    </row>
    <row r="3814" spans="15:15" x14ac:dyDescent="0.2">
      <c r="O3814" s="68">
        <v>89993.425158703496</v>
      </c>
    </row>
    <row r="3815" spans="15:15" x14ac:dyDescent="0.2">
      <c r="O3815" s="68">
        <v>89993.425158703496</v>
      </c>
    </row>
    <row r="3816" spans="15:15" x14ac:dyDescent="0.2">
      <c r="O3816" s="68">
        <v>89993.425158703496</v>
      </c>
    </row>
    <row r="3817" spans="15:15" x14ac:dyDescent="0.2">
      <c r="O3817" s="68">
        <v>89993.425158703496</v>
      </c>
    </row>
    <row r="3818" spans="15:15" x14ac:dyDescent="0.2">
      <c r="O3818" s="68">
        <v>89993.425158703496</v>
      </c>
    </row>
    <row r="3819" spans="15:15" x14ac:dyDescent="0.2">
      <c r="O3819" s="68">
        <v>89993.425158703496</v>
      </c>
    </row>
    <row r="3820" spans="15:15" x14ac:dyDescent="0.2">
      <c r="O3820" s="68">
        <v>89993.425158703496</v>
      </c>
    </row>
    <row r="3821" spans="15:15" x14ac:dyDescent="0.2">
      <c r="O3821" s="68">
        <v>89993.425158703496</v>
      </c>
    </row>
    <row r="3822" spans="15:15" x14ac:dyDescent="0.2">
      <c r="O3822" s="68">
        <v>89993.425158703496</v>
      </c>
    </row>
    <row r="3823" spans="15:15" x14ac:dyDescent="0.2">
      <c r="O3823" s="68">
        <v>89993.425158703496</v>
      </c>
    </row>
    <row r="3824" spans="15:15" x14ac:dyDescent="0.2">
      <c r="O3824" s="68">
        <v>89993.425158703496</v>
      </c>
    </row>
    <row r="3825" spans="15:15" x14ac:dyDescent="0.2">
      <c r="O3825" s="68">
        <v>89993.425158703496</v>
      </c>
    </row>
    <row r="3826" spans="15:15" x14ac:dyDescent="0.2">
      <c r="O3826" s="68">
        <v>89993.425158703496</v>
      </c>
    </row>
    <row r="3827" spans="15:15" x14ac:dyDescent="0.2">
      <c r="O3827" s="68">
        <v>89993.425158703496</v>
      </c>
    </row>
    <row r="3828" spans="15:15" x14ac:dyDescent="0.2">
      <c r="O3828" s="68">
        <v>89993.425158703496</v>
      </c>
    </row>
    <row r="3829" spans="15:15" x14ac:dyDescent="0.2">
      <c r="O3829" s="68">
        <v>89993.425158703496</v>
      </c>
    </row>
    <row r="3830" spans="15:15" x14ac:dyDescent="0.2">
      <c r="O3830" s="68">
        <v>89993.425158703496</v>
      </c>
    </row>
    <row r="3831" spans="15:15" x14ac:dyDescent="0.2">
      <c r="O3831" s="68">
        <v>89993.425158703496</v>
      </c>
    </row>
    <row r="3832" spans="15:15" x14ac:dyDescent="0.2">
      <c r="O3832" s="68">
        <v>89993.425158703496</v>
      </c>
    </row>
    <row r="3833" spans="15:15" x14ac:dyDescent="0.2">
      <c r="O3833" s="68">
        <v>89993.425158703496</v>
      </c>
    </row>
    <row r="3834" spans="15:15" x14ac:dyDescent="0.2">
      <c r="O3834" s="68">
        <v>89993.425158703496</v>
      </c>
    </row>
    <row r="3835" spans="15:15" x14ac:dyDescent="0.2">
      <c r="O3835" s="68">
        <v>89993.425158703496</v>
      </c>
    </row>
    <row r="3836" spans="15:15" x14ac:dyDescent="0.2">
      <c r="O3836" s="68">
        <v>89993.425158703496</v>
      </c>
    </row>
    <row r="3837" spans="15:15" x14ac:dyDescent="0.2">
      <c r="O3837" s="68">
        <v>89993.425158703496</v>
      </c>
    </row>
    <row r="3838" spans="15:15" x14ac:dyDescent="0.2">
      <c r="O3838" s="68">
        <v>89993.425158703496</v>
      </c>
    </row>
    <row r="3839" spans="15:15" x14ac:dyDescent="0.2">
      <c r="O3839" s="68">
        <v>89993.425158703496</v>
      </c>
    </row>
    <row r="3840" spans="15:15" x14ac:dyDescent="0.2">
      <c r="O3840" s="68">
        <v>89993.425158703496</v>
      </c>
    </row>
    <row r="3841" spans="15:15" x14ac:dyDescent="0.2">
      <c r="O3841" s="68">
        <v>89993.425158703496</v>
      </c>
    </row>
    <row r="3842" spans="15:15" x14ac:dyDescent="0.2">
      <c r="O3842" s="68">
        <v>89993.425158703496</v>
      </c>
    </row>
    <row r="3843" spans="15:15" x14ac:dyDescent="0.2">
      <c r="O3843" s="68">
        <v>89993.425158703496</v>
      </c>
    </row>
    <row r="3844" spans="15:15" x14ac:dyDescent="0.2">
      <c r="O3844" s="68">
        <v>89993.425158703496</v>
      </c>
    </row>
    <row r="3845" spans="15:15" x14ac:dyDescent="0.2">
      <c r="O3845" s="68">
        <v>89993.425158703496</v>
      </c>
    </row>
    <row r="3846" spans="15:15" x14ac:dyDescent="0.2">
      <c r="O3846" s="68">
        <v>89993.425158703496</v>
      </c>
    </row>
    <row r="3847" spans="15:15" x14ac:dyDescent="0.2">
      <c r="O3847" s="68">
        <v>89993.425158703496</v>
      </c>
    </row>
    <row r="3848" spans="15:15" x14ac:dyDescent="0.2">
      <c r="O3848" s="68">
        <v>89993.425158703496</v>
      </c>
    </row>
    <row r="3849" spans="15:15" x14ac:dyDescent="0.2">
      <c r="O3849" s="68">
        <v>89993.425158703496</v>
      </c>
    </row>
    <row r="3850" spans="15:15" x14ac:dyDescent="0.2">
      <c r="O3850" s="68">
        <v>89993.425158703496</v>
      </c>
    </row>
    <row r="3851" spans="15:15" x14ac:dyDescent="0.2">
      <c r="O3851" s="68">
        <v>89993.425158703496</v>
      </c>
    </row>
    <row r="3852" spans="15:15" x14ac:dyDescent="0.2">
      <c r="O3852" s="68">
        <v>89993.425158703496</v>
      </c>
    </row>
    <row r="3853" spans="15:15" x14ac:dyDescent="0.2">
      <c r="O3853" s="68">
        <v>89993.425158703496</v>
      </c>
    </row>
    <row r="3854" spans="15:15" x14ac:dyDescent="0.2">
      <c r="O3854" s="68">
        <v>89993.425158703496</v>
      </c>
    </row>
    <row r="3855" spans="15:15" x14ac:dyDescent="0.2">
      <c r="O3855" s="68">
        <v>89993.425158703496</v>
      </c>
    </row>
    <row r="3856" spans="15:15" x14ac:dyDescent="0.2">
      <c r="O3856" s="68">
        <v>89993.425158703496</v>
      </c>
    </row>
    <row r="3857" spans="15:15" x14ac:dyDescent="0.2">
      <c r="O3857" s="68">
        <v>89993.425158703496</v>
      </c>
    </row>
    <row r="3858" spans="15:15" x14ac:dyDescent="0.2">
      <c r="O3858" s="68">
        <v>89993.425158703496</v>
      </c>
    </row>
    <row r="3859" spans="15:15" x14ac:dyDescent="0.2">
      <c r="O3859" s="68">
        <v>89993.425158703496</v>
      </c>
    </row>
    <row r="3860" spans="15:15" x14ac:dyDescent="0.2">
      <c r="O3860" s="68">
        <v>89993.425158703496</v>
      </c>
    </row>
    <row r="3861" spans="15:15" x14ac:dyDescent="0.2">
      <c r="O3861" s="68">
        <v>89993.425158703496</v>
      </c>
    </row>
    <row r="3862" spans="15:15" x14ac:dyDescent="0.2">
      <c r="O3862" s="68">
        <v>89993.425158703496</v>
      </c>
    </row>
    <row r="3863" spans="15:15" x14ac:dyDescent="0.2">
      <c r="O3863" s="68">
        <v>89993.425158703496</v>
      </c>
    </row>
    <row r="3864" spans="15:15" x14ac:dyDescent="0.2">
      <c r="O3864" s="68">
        <v>89993.425158703496</v>
      </c>
    </row>
    <row r="3865" spans="15:15" x14ac:dyDescent="0.2">
      <c r="O3865" s="68">
        <v>89993.425158703496</v>
      </c>
    </row>
    <row r="3866" spans="15:15" x14ac:dyDescent="0.2">
      <c r="O3866" s="68">
        <v>89993.425158703496</v>
      </c>
    </row>
    <row r="3867" spans="15:15" x14ac:dyDescent="0.2">
      <c r="O3867" s="68">
        <v>89993.425158703496</v>
      </c>
    </row>
    <row r="3868" spans="15:15" x14ac:dyDescent="0.2">
      <c r="O3868" s="68">
        <v>89993.425158703496</v>
      </c>
    </row>
    <row r="3869" spans="15:15" x14ac:dyDescent="0.2">
      <c r="O3869" s="68">
        <v>89993.425158703496</v>
      </c>
    </row>
    <row r="3870" spans="15:15" x14ac:dyDescent="0.2">
      <c r="O3870" s="68">
        <v>89993.425158703496</v>
      </c>
    </row>
    <row r="3871" spans="15:15" x14ac:dyDescent="0.2">
      <c r="O3871" s="68">
        <v>89993.425158703496</v>
      </c>
    </row>
    <row r="3872" spans="15:15" x14ac:dyDescent="0.2">
      <c r="O3872" s="68">
        <v>89993.425158703496</v>
      </c>
    </row>
    <row r="3873" spans="15:15" x14ac:dyDescent="0.2">
      <c r="O3873" s="68">
        <v>89993.425158703496</v>
      </c>
    </row>
    <row r="3874" spans="15:15" x14ac:dyDescent="0.2">
      <c r="O3874" s="68">
        <v>89993.425158703496</v>
      </c>
    </row>
    <row r="3875" spans="15:15" x14ac:dyDescent="0.2">
      <c r="O3875" s="68">
        <v>89993.425158703496</v>
      </c>
    </row>
    <row r="3876" spans="15:15" x14ac:dyDescent="0.2">
      <c r="O3876" s="68">
        <v>89993.425158703496</v>
      </c>
    </row>
    <row r="3877" spans="15:15" x14ac:dyDescent="0.2">
      <c r="O3877" s="68">
        <v>89993.425158703496</v>
      </c>
    </row>
    <row r="3878" spans="15:15" x14ac:dyDescent="0.2">
      <c r="O3878" s="68">
        <v>89993.425158703496</v>
      </c>
    </row>
    <row r="3879" spans="15:15" x14ac:dyDescent="0.2">
      <c r="O3879" s="68">
        <v>89993.425158703496</v>
      </c>
    </row>
    <row r="3880" spans="15:15" x14ac:dyDescent="0.2">
      <c r="O3880" s="68">
        <v>89993.425158703496</v>
      </c>
    </row>
    <row r="3881" spans="15:15" x14ac:dyDescent="0.2">
      <c r="O3881" s="68">
        <v>89993.425158703496</v>
      </c>
    </row>
    <row r="3882" spans="15:15" x14ac:dyDescent="0.2">
      <c r="O3882" s="68">
        <v>89993.425158703496</v>
      </c>
    </row>
    <row r="3883" spans="15:15" x14ac:dyDescent="0.2">
      <c r="O3883" s="68">
        <v>89993.425158703496</v>
      </c>
    </row>
    <row r="3884" spans="15:15" x14ac:dyDescent="0.2">
      <c r="O3884" s="68">
        <v>89993.425158703496</v>
      </c>
    </row>
    <row r="3885" spans="15:15" x14ac:dyDescent="0.2">
      <c r="O3885" s="68">
        <v>89993.425158703496</v>
      </c>
    </row>
    <row r="3886" spans="15:15" x14ac:dyDescent="0.2">
      <c r="O3886" s="68">
        <v>89993.425158703496</v>
      </c>
    </row>
    <row r="3887" spans="15:15" x14ac:dyDescent="0.2">
      <c r="O3887" s="68">
        <v>89993.425158703496</v>
      </c>
    </row>
    <row r="3888" spans="15:15" x14ac:dyDescent="0.2">
      <c r="O3888" s="68">
        <v>89993.425158703496</v>
      </c>
    </row>
    <row r="3889" spans="15:15" x14ac:dyDescent="0.2">
      <c r="O3889" s="68">
        <v>89993.425158703496</v>
      </c>
    </row>
    <row r="3890" spans="15:15" x14ac:dyDescent="0.2">
      <c r="O3890" s="68">
        <v>89993.425158703496</v>
      </c>
    </row>
    <row r="3891" spans="15:15" x14ac:dyDescent="0.2">
      <c r="O3891" s="68">
        <v>89993.425158703496</v>
      </c>
    </row>
    <row r="3892" spans="15:15" x14ac:dyDescent="0.2">
      <c r="O3892" s="68">
        <v>89993.425158703496</v>
      </c>
    </row>
    <row r="3893" spans="15:15" x14ac:dyDescent="0.2">
      <c r="O3893" s="68">
        <v>89993.425158703496</v>
      </c>
    </row>
    <row r="3894" spans="15:15" x14ac:dyDescent="0.2">
      <c r="O3894" s="68">
        <v>89993.425158703496</v>
      </c>
    </row>
    <row r="3895" spans="15:15" x14ac:dyDescent="0.2">
      <c r="O3895" s="68">
        <v>89993.425158703496</v>
      </c>
    </row>
    <row r="3896" spans="15:15" x14ac:dyDescent="0.2">
      <c r="O3896" s="68">
        <v>89993.425158703496</v>
      </c>
    </row>
    <row r="3897" spans="15:15" x14ac:dyDescent="0.2">
      <c r="O3897" s="68">
        <v>89993.425158703496</v>
      </c>
    </row>
    <row r="3898" spans="15:15" x14ac:dyDescent="0.2">
      <c r="O3898" s="68">
        <v>89993.425158703496</v>
      </c>
    </row>
    <row r="3899" spans="15:15" x14ac:dyDescent="0.2">
      <c r="O3899" s="68">
        <v>89993.425158703496</v>
      </c>
    </row>
    <row r="3900" spans="15:15" x14ac:dyDescent="0.2">
      <c r="O3900" s="68">
        <v>89993.425158703496</v>
      </c>
    </row>
    <row r="3901" spans="15:15" x14ac:dyDescent="0.2">
      <c r="O3901" s="68">
        <v>89993.425158703496</v>
      </c>
    </row>
    <row r="3902" spans="15:15" x14ac:dyDescent="0.2">
      <c r="O3902" s="68">
        <v>89993.425158703496</v>
      </c>
    </row>
    <row r="3903" spans="15:15" x14ac:dyDescent="0.2">
      <c r="O3903" s="68">
        <v>89993.425158703496</v>
      </c>
    </row>
    <row r="3904" spans="15:15" x14ac:dyDescent="0.2">
      <c r="O3904" s="68">
        <v>89993.425158703496</v>
      </c>
    </row>
    <row r="3905" spans="15:15" x14ac:dyDescent="0.2">
      <c r="O3905" s="68">
        <v>89993.425158703496</v>
      </c>
    </row>
    <row r="3906" spans="15:15" x14ac:dyDescent="0.2">
      <c r="O3906" s="68">
        <v>89993.425158703496</v>
      </c>
    </row>
    <row r="3907" spans="15:15" x14ac:dyDescent="0.2">
      <c r="O3907" s="68">
        <v>89993.425158703496</v>
      </c>
    </row>
    <row r="3908" spans="15:15" x14ac:dyDescent="0.2">
      <c r="O3908" s="68">
        <v>89993.425158703496</v>
      </c>
    </row>
    <row r="3909" spans="15:15" x14ac:dyDescent="0.2">
      <c r="O3909" s="68">
        <v>89993.425158703496</v>
      </c>
    </row>
    <row r="3910" spans="15:15" x14ac:dyDescent="0.2">
      <c r="O3910" s="68">
        <v>89993.425158703496</v>
      </c>
    </row>
    <row r="3911" spans="15:15" x14ac:dyDescent="0.2">
      <c r="O3911" s="68">
        <v>89993.425158703496</v>
      </c>
    </row>
    <row r="3912" spans="15:15" x14ac:dyDescent="0.2">
      <c r="O3912" s="68">
        <v>89993.425158703496</v>
      </c>
    </row>
    <row r="3913" spans="15:15" x14ac:dyDescent="0.2">
      <c r="O3913" s="68">
        <v>89993.425158703496</v>
      </c>
    </row>
    <row r="3914" spans="15:15" x14ac:dyDescent="0.2">
      <c r="O3914" s="68">
        <v>89993.425158703496</v>
      </c>
    </row>
    <row r="3915" spans="15:15" x14ac:dyDescent="0.2">
      <c r="O3915" s="68">
        <v>89993.425158703496</v>
      </c>
    </row>
    <row r="3916" spans="15:15" x14ac:dyDescent="0.2">
      <c r="O3916" s="68">
        <v>89993.425158703496</v>
      </c>
    </row>
    <row r="3917" spans="15:15" x14ac:dyDescent="0.2">
      <c r="O3917" s="68">
        <v>89993.425158703496</v>
      </c>
    </row>
    <row r="3918" spans="15:15" x14ac:dyDescent="0.2">
      <c r="O3918" s="68">
        <v>89993.425158703496</v>
      </c>
    </row>
    <row r="3919" spans="15:15" x14ac:dyDescent="0.2">
      <c r="O3919" s="68">
        <v>89993.425158703496</v>
      </c>
    </row>
    <row r="3920" spans="15:15" x14ac:dyDescent="0.2">
      <c r="O3920" s="68">
        <v>89993.425158703496</v>
      </c>
    </row>
    <row r="3921" spans="15:15" x14ac:dyDescent="0.2">
      <c r="O3921" s="68">
        <v>89993.425158703496</v>
      </c>
    </row>
    <row r="3922" spans="15:15" x14ac:dyDescent="0.2">
      <c r="O3922" s="68">
        <v>89993.425158703496</v>
      </c>
    </row>
    <row r="3923" spans="15:15" x14ac:dyDescent="0.2">
      <c r="O3923" s="68">
        <v>89993.425158703496</v>
      </c>
    </row>
    <row r="3924" spans="15:15" x14ac:dyDescent="0.2">
      <c r="O3924" s="68">
        <v>89993.425158703496</v>
      </c>
    </row>
    <row r="3925" spans="15:15" x14ac:dyDescent="0.2">
      <c r="O3925" s="68">
        <v>89993.425158703496</v>
      </c>
    </row>
    <row r="3926" spans="15:15" x14ac:dyDescent="0.2">
      <c r="O3926" s="68">
        <v>89993.425158703496</v>
      </c>
    </row>
    <row r="3927" spans="15:15" x14ac:dyDescent="0.2">
      <c r="O3927" s="68">
        <v>89993.425158703496</v>
      </c>
    </row>
    <row r="3928" spans="15:15" x14ac:dyDescent="0.2">
      <c r="O3928" s="68">
        <v>89993.425158703496</v>
      </c>
    </row>
    <row r="3929" spans="15:15" x14ac:dyDescent="0.2">
      <c r="O3929" s="68">
        <v>89993.425158703496</v>
      </c>
    </row>
    <row r="3930" spans="15:15" x14ac:dyDescent="0.2">
      <c r="O3930" s="68">
        <v>89993.425158703496</v>
      </c>
    </row>
    <row r="3931" spans="15:15" x14ac:dyDescent="0.2">
      <c r="O3931" s="68">
        <v>89993.425158703496</v>
      </c>
    </row>
    <row r="3932" spans="15:15" x14ac:dyDescent="0.2">
      <c r="O3932" s="68">
        <v>89993.425158703496</v>
      </c>
    </row>
    <row r="3933" spans="15:15" x14ac:dyDescent="0.2">
      <c r="O3933" s="68">
        <v>89993.425158703496</v>
      </c>
    </row>
    <row r="3934" spans="15:15" x14ac:dyDescent="0.2">
      <c r="O3934" s="68">
        <v>89993.425158703496</v>
      </c>
    </row>
    <row r="3935" spans="15:15" x14ac:dyDescent="0.2">
      <c r="O3935" s="68">
        <v>89993.425158703496</v>
      </c>
    </row>
    <row r="3936" spans="15:15" x14ac:dyDescent="0.2">
      <c r="O3936" s="68">
        <v>89993.425158703496</v>
      </c>
    </row>
    <row r="3937" spans="15:15" x14ac:dyDescent="0.2">
      <c r="O3937" s="68">
        <v>89993.425158703496</v>
      </c>
    </row>
    <row r="3938" spans="15:15" x14ac:dyDescent="0.2">
      <c r="O3938" s="68">
        <v>89993.425158703496</v>
      </c>
    </row>
    <row r="3939" spans="15:15" x14ac:dyDescent="0.2">
      <c r="O3939" s="68">
        <v>89993.425158703496</v>
      </c>
    </row>
    <row r="3940" spans="15:15" x14ac:dyDescent="0.2">
      <c r="O3940" s="68">
        <v>89993.425158703496</v>
      </c>
    </row>
    <row r="3941" spans="15:15" x14ac:dyDescent="0.2">
      <c r="O3941" s="68">
        <v>89993.425158703496</v>
      </c>
    </row>
    <row r="3942" spans="15:15" x14ac:dyDescent="0.2">
      <c r="O3942" s="68">
        <v>89993.425158703496</v>
      </c>
    </row>
    <row r="3943" spans="15:15" x14ac:dyDescent="0.2">
      <c r="O3943" s="68">
        <v>89993.425158703496</v>
      </c>
    </row>
    <row r="3944" spans="15:15" x14ac:dyDescent="0.2">
      <c r="O3944" s="68">
        <v>89993.425158703496</v>
      </c>
    </row>
    <row r="3945" spans="15:15" x14ac:dyDescent="0.2">
      <c r="O3945" s="68">
        <v>89993.425158703496</v>
      </c>
    </row>
    <row r="3946" spans="15:15" x14ac:dyDescent="0.2">
      <c r="O3946" s="68">
        <v>89993.425158703496</v>
      </c>
    </row>
    <row r="3947" spans="15:15" x14ac:dyDescent="0.2">
      <c r="O3947" s="68">
        <v>89993.425158703496</v>
      </c>
    </row>
    <row r="3948" spans="15:15" x14ac:dyDescent="0.2">
      <c r="O3948" s="68">
        <v>89993.425158703496</v>
      </c>
    </row>
    <row r="3949" spans="15:15" x14ac:dyDescent="0.2">
      <c r="O3949" s="68">
        <v>89993.425158703496</v>
      </c>
    </row>
    <row r="3950" spans="15:15" x14ac:dyDescent="0.2">
      <c r="O3950" s="68">
        <v>89993.425158703496</v>
      </c>
    </row>
    <row r="3951" spans="15:15" x14ac:dyDescent="0.2">
      <c r="O3951" s="68">
        <v>89993.425158703496</v>
      </c>
    </row>
    <row r="3952" spans="15:15" x14ac:dyDescent="0.2">
      <c r="O3952" s="68">
        <v>89993.425158703496</v>
      </c>
    </row>
    <row r="3953" spans="15:15" x14ac:dyDescent="0.2">
      <c r="O3953" s="68">
        <v>89993.425158703496</v>
      </c>
    </row>
    <row r="3954" spans="15:15" x14ac:dyDescent="0.2">
      <c r="O3954" s="68">
        <v>89993.425158703496</v>
      </c>
    </row>
    <row r="3955" spans="15:15" x14ac:dyDescent="0.2">
      <c r="O3955" s="68">
        <v>89993.425158703496</v>
      </c>
    </row>
    <row r="3956" spans="15:15" x14ac:dyDescent="0.2">
      <c r="O3956" s="68">
        <v>89993.425158703496</v>
      </c>
    </row>
    <row r="3957" spans="15:15" x14ac:dyDescent="0.2">
      <c r="O3957" s="68">
        <v>89993.425158703496</v>
      </c>
    </row>
    <row r="3958" spans="15:15" x14ac:dyDescent="0.2">
      <c r="O3958" s="68">
        <v>89993.425158703496</v>
      </c>
    </row>
    <row r="3959" spans="15:15" x14ac:dyDescent="0.2">
      <c r="O3959" s="68">
        <v>89993.425158703496</v>
      </c>
    </row>
    <row r="3960" spans="15:15" x14ac:dyDescent="0.2">
      <c r="O3960" s="68">
        <v>89993.425158703496</v>
      </c>
    </row>
    <row r="3961" spans="15:15" x14ac:dyDescent="0.2">
      <c r="O3961" s="68">
        <v>89993.425158703496</v>
      </c>
    </row>
    <row r="3962" spans="15:15" x14ac:dyDescent="0.2">
      <c r="O3962" s="68">
        <v>89993.425158703496</v>
      </c>
    </row>
    <row r="3963" spans="15:15" x14ac:dyDescent="0.2">
      <c r="O3963" s="68">
        <v>89993.425158703496</v>
      </c>
    </row>
    <row r="3964" spans="15:15" x14ac:dyDescent="0.2">
      <c r="O3964" s="68">
        <v>89993.425158703496</v>
      </c>
    </row>
    <row r="3965" spans="15:15" x14ac:dyDescent="0.2">
      <c r="O3965" s="68">
        <v>89993.425158703496</v>
      </c>
    </row>
    <row r="3966" spans="15:15" x14ac:dyDescent="0.2">
      <c r="O3966" s="68">
        <v>89993.425158703496</v>
      </c>
    </row>
    <row r="3967" spans="15:15" x14ac:dyDescent="0.2">
      <c r="O3967" s="68">
        <v>89993.425158703496</v>
      </c>
    </row>
    <row r="3968" spans="15:15" x14ac:dyDescent="0.2">
      <c r="O3968" s="68">
        <v>89993.425158703496</v>
      </c>
    </row>
    <row r="3969" spans="15:15" x14ac:dyDescent="0.2">
      <c r="O3969" s="68">
        <v>89993.425158703496</v>
      </c>
    </row>
    <row r="3970" spans="15:15" x14ac:dyDescent="0.2">
      <c r="O3970" s="68">
        <v>89993.425158703496</v>
      </c>
    </row>
    <row r="3971" spans="15:15" x14ac:dyDescent="0.2">
      <c r="O3971" s="68">
        <v>89993.425158703496</v>
      </c>
    </row>
    <row r="3972" spans="15:15" x14ac:dyDescent="0.2">
      <c r="O3972" s="68">
        <v>89993.425158703496</v>
      </c>
    </row>
    <row r="3973" spans="15:15" x14ac:dyDescent="0.2">
      <c r="O3973" s="68">
        <v>89993.425158703496</v>
      </c>
    </row>
    <row r="3974" spans="15:15" x14ac:dyDescent="0.2">
      <c r="O3974" s="68">
        <v>89993.425158703496</v>
      </c>
    </row>
    <row r="3975" spans="15:15" x14ac:dyDescent="0.2">
      <c r="O3975" s="68">
        <v>89993.425158703496</v>
      </c>
    </row>
    <row r="3976" spans="15:15" x14ac:dyDescent="0.2">
      <c r="O3976" s="68">
        <v>89993.425158703496</v>
      </c>
    </row>
    <row r="3977" spans="15:15" x14ac:dyDescent="0.2">
      <c r="O3977" s="68">
        <v>89993.425158703496</v>
      </c>
    </row>
    <row r="3978" spans="15:15" x14ac:dyDescent="0.2">
      <c r="O3978" s="68">
        <v>89993.425158703496</v>
      </c>
    </row>
    <row r="3979" spans="15:15" x14ac:dyDescent="0.2">
      <c r="O3979" s="68">
        <v>89993.425158703496</v>
      </c>
    </row>
    <row r="3980" spans="15:15" x14ac:dyDescent="0.2">
      <c r="O3980" s="68">
        <v>89993.425158703496</v>
      </c>
    </row>
    <row r="3981" spans="15:15" x14ac:dyDescent="0.2">
      <c r="O3981" s="68">
        <v>89993.425158703496</v>
      </c>
    </row>
    <row r="3982" spans="15:15" x14ac:dyDescent="0.2">
      <c r="O3982" s="68">
        <v>89993.425158703496</v>
      </c>
    </row>
    <row r="3983" spans="15:15" x14ac:dyDescent="0.2">
      <c r="O3983" s="68">
        <v>89993.425158703496</v>
      </c>
    </row>
    <row r="3984" spans="15:15" x14ac:dyDescent="0.2">
      <c r="O3984" s="68">
        <v>89993.425158703496</v>
      </c>
    </row>
    <row r="3985" spans="15:15" x14ac:dyDescent="0.2">
      <c r="O3985" s="68">
        <v>89993.425158703496</v>
      </c>
    </row>
    <row r="3986" spans="15:15" x14ac:dyDescent="0.2">
      <c r="O3986" s="68">
        <v>89993.425158703496</v>
      </c>
    </row>
    <row r="3987" spans="15:15" x14ac:dyDescent="0.2">
      <c r="O3987" s="68">
        <v>89993.425158703496</v>
      </c>
    </row>
    <row r="3988" spans="15:15" x14ac:dyDescent="0.2">
      <c r="O3988" s="68">
        <v>89993.425158703496</v>
      </c>
    </row>
    <row r="3989" spans="15:15" x14ac:dyDescent="0.2">
      <c r="O3989" s="68">
        <v>89993.425158703496</v>
      </c>
    </row>
    <row r="3990" spans="15:15" x14ac:dyDescent="0.2">
      <c r="O3990" s="68">
        <v>89993.425158703496</v>
      </c>
    </row>
    <row r="3991" spans="15:15" x14ac:dyDescent="0.2">
      <c r="O3991" s="68">
        <v>89993.425158703496</v>
      </c>
    </row>
    <row r="3992" spans="15:15" x14ac:dyDescent="0.2">
      <c r="O3992" s="68">
        <v>89993.425158703496</v>
      </c>
    </row>
    <row r="3993" spans="15:15" x14ac:dyDescent="0.2">
      <c r="O3993" s="68">
        <v>89993.425158703496</v>
      </c>
    </row>
    <row r="3994" spans="15:15" x14ac:dyDescent="0.2">
      <c r="O3994" s="68">
        <v>89993.425158703496</v>
      </c>
    </row>
    <row r="3995" spans="15:15" x14ac:dyDescent="0.2">
      <c r="O3995" s="68">
        <v>89993.425158703496</v>
      </c>
    </row>
    <row r="3996" spans="15:15" x14ac:dyDescent="0.2">
      <c r="O3996" s="68">
        <v>89993.425158703496</v>
      </c>
    </row>
    <row r="3997" spans="15:15" x14ac:dyDescent="0.2">
      <c r="O3997" s="68">
        <v>89993.425158703496</v>
      </c>
    </row>
    <row r="3998" spans="15:15" x14ac:dyDescent="0.2">
      <c r="O3998" s="68">
        <v>89993.425158703496</v>
      </c>
    </row>
    <row r="3999" spans="15:15" x14ac:dyDescent="0.2">
      <c r="O3999" s="68">
        <v>89993.425158703496</v>
      </c>
    </row>
    <row r="4000" spans="15:15" x14ac:dyDescent="0.2">
      <c r="O4000" s="68">
        <v>89993.425158703496</v>
      </c>
    </row>
    <row r="4001" spans="15:15" x14ac:dyDescent="0.2">
      <c r="O4001" s="68">
        <v>89993.425158703496</v>
      </c>
    </row>
    <row r="4002" spans="15:15" x14ac:dyDescent="0.2">
      <c r="O4002" s="68">
        <v>89993.425158703496</v>
      </c>
    </row>
    <row r="4003" spans="15:15" x14ac:dyDescent="0.2">
      <c r="O4003" s="68">
        <v>89993.425158703496</v>
      </c>
    </row>
    <row r="4004" spans="15:15" x14ac:dyDescent="0.2">
      <c r="O4004" s="68">
        <v>89993.425158703496</v>
      </c>
    </row>
    <row r="4005" spans="15:15" x14ac:dyDescent="0.2">
      <c r="O4005" s="68">
        <v>89993.425158703496</v>
      </c>
    </row>
    <row r="4006" spans="15:15" x14ac:dyDescent="0.2">
      <c r="O4006" s="68">
        <v>89993.425158703496</v>
      </c>
    </row>
    <row r="4007" spans="15:15" x14ac:dyDescent="0.2">
      <c r="O4007" s="68">
        <v>89993.425158703496</v>
      </c>
    </row>
    <row r="4008" spans="15:15" x14ac:dyDescent="0.2">
      <c r="O4008" s="68">
        <v>89993.425158703496</v>
      </c>
    </row>
    <row r="4009" spans="15:15" x14ac:dyDescent="0.2">
      <c r="O4009" s="68">
        <v>89993.425158703496</v>
      </c>
    </row>
    <row r="4010" spans="15:15" x14ac:dyDescent="0.2">
      <c r="O4010" s="68">
        <v>89993.425158703496</v>
      </c>
    </row>
    <row r="4011" spans="15:15" x14ac:dyDescent="0.2">
      <c r="O4011" s="68">
        <v>89993.425158703496</v>
      </c>
    </row>
    <row r="4012" spans="15:15" x14ac:dyDescent="0.2">
      <c r="O4012" s="68">
        <v>89993.425158703496</v>
      </c>
    </row>
    <row r="4013" spans="15:15" x14ac:dyDescent="0.2">
      <c r="O4013" s="68">
        <v>89993.425158703496</v>
      </c>
    </row>
    <row r="4014" spans="15:15" x14ac:dyDescent="0.2">
      <c r="O4014" s="68">
        <v>89993.425158703496</v>
      </c>
    </row>
    <row r="4015" spans="15:15" x14ac:dyDescent="0.2">
      <c r="O4015" s="68">
        <v>89993.425158703496</v>
      </c>
    </row>
    <row r="4016" spans="15:15" x14ac:dyDescent="0.2">
      <c r="O4016" s="68">
        <v>89993.425158703496</v>
      </c>
    </row>
    <row r="4017" spans="15:15" x14ac:dyDescent="0.2">
      <c r="O4017" s="68">
        <v>89993.425158703496</v>
      </c>
    </row>
    <row r="4018" spans="15:15" x14ac:dyDescent="0.2">
      <c r="O4018" s="68">
        <v>89993.425158703496</v>
      </c>
    </row>
    <row r="4019" spans="15:15" x14ac:dyDescent="0.2">
      <c r="O4019" s="68">
        <v>89993.425158703496</v>
      </c>
    </row>
    <row r="4020" spans="15:15" x14ac:dyDescent="0.2">
      <c r="O4020" s="68">
        <v>89993.425158703496</v>
      </c>
    </row>
    <row r="4021" spans="15:15" x14ac:dyDescent="0.2">
      <c r="O4021" s="68">
        <v>89993.425158703496</v>
      </c>
    </row>
    <row r="4022" spans="15:15" x14ac:dyDescent="0.2">
      <c r="O4022" s="68">
        <v>89993.425158703496</v>
      </c>
    </row>
    <row r="4023" spans="15:15" x14ac:dyDescent="0.2">
      <c r="O4023" s="68">
        <v>89993.425158703496</v>
      </c>
    </row>
    <row r="4024" spans="15:15" x14ac:dyDescent="0.2">
      <c r="O4024" s="68">
        <v>89993.425158703496</v>
      </c>
    </row>
    <row r="4025" spans="15:15" x14ac:dyDescent="0.2">
      <c r="O4025" s="68">
        <v>89993.425158703496</v>
      </c>
    </row>
    <row r="4026" spans="15:15" x14ac:dyDescent="0.2">
      <c r="O4026" s="68">
        <v>89993.425158703496</v>
      </c>
    </row>
    <row r="4027" spans="15:15" x14ac:dyDescent="0.2">
      <c r="O4027" s="68">
        <v>89993.425158703496</v>
      </c>
    </row>
    <row r="4028" spans="15:15" x14ac:dyDescent="0.2">
      <c r="O4028" s="68">
        <v>89993.425158703496</v>
      </c>
    </row>
    <row r="4029" spans="15:15" x14ac:dyDescent="0.2">
      <c r="O4029" s="68">
        <v>89993.425158703496</v>
      </c>
    </row>
    <row r="4030" spans="15:15" x14ac:dyDescent="0.2">
      <c r="O4030" s="68">
        <v>89993.425158703496</v>
      </c>
    </row>
    <row r="4031" spans="15:15" x14ac:dyDescent="0.2">
      <c r="O4031" s="68">
        <v>89993.425158703496</v>
      </c>
    </row>
    <row r="4032" spans="15:15" x14ac:dyDescent="0.2">
      <c r="O4032" s="68">
        <v>89993.425158703496</v>
      </c>
    </row>
    <row r="4033" spans="15:15" x14ac:dyDescent="0.2">
      <c r="O4033" s="68">
        <v>89993.425158703496</v>
      </c>
    </row>
    <row r="4034" spans="15:15" x14ac:dyDescent="0.2">
      <c r="O4034" s="68">
        <v>89993.425158703496</v>
      </c>
    </row>
    <row r="4035" spans="15:15" x14ac:dyDescent="0.2">
      <c r="O4035" s="68">
        <v>89993.425158703496</v>
      </c>
    </row>
    <row r="4036" spans="15:15" x14ac:dyDescent="0.2">
      <c r="O4036" s="68">
        <v>89993.425158703496</v>
      </c>
    </row>
    <row r="4037" spans="15:15" x14ac:dyDescent="0.2">
      <c r="O4037" s="68">
        <v>89993.425158703496</v>
      </c>
    </row>
    <row r="4038" spans="15:15" x14ac:dyDescent="0.2">
      <c r="O4038" s="68">
        <v>89993.425158703496</v>
      </c>
    </row>
    <row r="4039" spans="15:15" x14ac:dyDescent="0.2">
      <c r="O4039" s="68">
        <v>89993.425158703496</v>
      </c>
    </row>
    <row r="4040" spans="15:15" x14ac:dyDescent="0.2">
      <c r="O4040" s="68">
        <v>89993.425158703496</v>
      </c>
    </row>
    <row r="4041" spans="15:15" x14ac:dyDescent="0.2">
      <c r="O4041" s="68">
        <v>89993.425158703496</v>
      </c>
    </row>
    <row r="4042" spans="15:15" x14ac:dyDescent="0.2">
      <c r="O4042" s="68">
        <v>89993.425158703496</v>
      </c>
    </row>
    <row r="4043" spans="15:15" x14ac:dyDescent="0.2">
      <c r="O4043" s="68">
        <v>89993.425158703496</v>
      </c>
    </row>
    <row r="4044" spans="15:15" x14ac:dyDescent="0.2">
      <c r="O4044" s="68">
        <v>89993.425158703496</v>
      </c>
    </row>
    <row r="4045" spans="15:15" x14ac:dyDescent="0.2">
      <c r="O4045" s="68">
        <v>89993.425158703496</v>
      </c>
    </row>
    <row r="4046" spans="15:15" x14ac:dyDescent="0.2">
      <c r="O4046" s="68">
        <v>89993.425158703496</v>
      </c>
    </row>
    <row r="4047" spans="15:15" x14ac:dyDescent="0.2">
      <c r="O4047" s="68">
        <v>89993.425158703496</v>
      </c>
    </row>
    <row r="4048" spans="15:15" x14ac:dyDescent="0.2">
      <c r="O4048" s="68">
        <v>89993.425158703496</v>
      </c>
    </row>
    <row r="4049" spans="15:15" x14ac:dyDescent="0.2">
      <c r="O4049" s="68">
        <v>89993.425158703496</v>
      </c>
    </row>
    <row r="4050" spans="15:15" x14ac:dyDescent="0.2">
      <c r="O4050" s="68">
        <v>89993.425158703496</v>
      </c>
    </row>
    <row r="4051" spans="15:15" x14ac:dyDescent="0.2">
      <c r="O4051" s="68">
        <v>89993.425158703496</v>
      </c>
    </row>
    <row r="4052" spans="15:15" x14ac:dyDescent="0.2">
      <c r="O4052" s="68">
        <v>89993.425158703496</v>
      </c>
    </row>
    <row r="4053" spans="15:15" x14ac:dyDescent="0.2">
      <c r="O4053" s="68">
        <v>89993.425158703496</v>
      </c>
    </row>
    <row r="4054" spans="15:15" x14ac:dyDescent="0.2">
      <c r="O4054" s="68">
        <v>89993.425158703496</v>
      </c>
    </row>
    <row r="4055" spans="15:15" x14ac:dyDescent="0.2">
      <c r="O4055" s="68">
        <v>89993.425158703496</v>
      </c>
    </row>
    <row r="4056" spans="15:15" x14ac:dyDescent="0.2">
      <c r="O4056" s="68">
        <v>89993.425158703496</v>
      </c>
    </row>
    <row r="4057" spans="15:15" x14ac:dyDescent="0.2">
      <c r="O4057" s="68">
        <v>89993.425158703496</v>
      </c>
    </row>
    <row r="4058" spans="15:15" x14ac:dyDescent="0.2">
      <c r="O4058" s="68">
        <v>89993.425158703496</v>
      </c>
    </row>
    <row r="4059" spans="15:15" x14ac:dyDescent="0.2">
      <c r="O4059" s="68">
        <v>89993.425158703496</v>
      </c>
    </row>
    <row r="4060" spans="15:15" x14ac:dyDescent="0.2">
      <c r="O4060" s="68">
        <v>89993.425158703496</v>
      </c>
    </row>
    <row r="4061" spans="15:15" x14ac:dyDescent="0.2">
      <c r="O4061" s="68">
        <v>89993.425158703496</v>
      </c>
    </row>
    <row r="4062" spans="15:15" x14ac:dyDescent="0.2">
      <c r="O4062" s="68">
        <v>89993.425158703496</v>
      </c>
    </row>
    <row r="4063" spans="15:15" x14ac:dyDescent="0.2">
      <c r="O4063" s="68">
        <v>89993.425158703496</v>
      </c>
    </row>
    <row r="4064" spans="15:15" x14ac:dyDescent="0.2">
      <c r="O4064" s="68">
        <v>89993.425158703496</v>
      </c>
    </row>
    <row r="4065" spans="15:15" x14ac:dyDescent="0.2">
      <c r="O4065" s="68">
        <v>89993.425158703496</v>
      </c>
    </row>
    <row r="4066" spans="15:15" x14ac:dyDescent="0.2">
      <c r="O4066" s="68">
        <v>89993.425158703496</v>
      </c>
    </row>
    <row r="4067" spans="15:15" x14ac:dyDescent="0.2">
      <c r="O4067" s="68">
        <v>89993.425158703496</v>
      </c>
    </row>
    <row r="4068" spans="15:15" x14ac:dyDescent="0.2">
      <c r="O4068" s="68">
        <v>89993.425158703496</v>
      </c>
    </row>
    <row r="4069" spans="15:15" x14ac:dyDescent="0.2">
      <c r="O4069" s="68">
        <v>89993.425158703496</v>
      </c>
    </row>
    <row r="4070" spans="15:15" x14ac:dyDescent="0.2">
      <c r="O4070" s="68">
        <v>89993.425158703496</v>
      </c>
    </row>
    <row r="4071" spans="15:15" x14ac:dyDescent="0.2">
      <c r="O4071" s="68">
        <v>89993.425158703496</v>
      </c>
    </row>
    <row r="4072" spans="15:15" x14ac:dyDescent="0.2">
      <c r="O4072" s="68">
        <v>89993.425158703496</v>
      </c>
    </row>
    <row r="4073" spans="15:15" x14ac:dyDescent="0.2">
      <c r="O4073" s="68">
        <v>89993.425158703496</v>
      </c>
    </row>
    <row r="4074" spans="15:15" x14ac:dyDescent="0.2">
      <c r="O4074" s="68">
        <v>89993.425158703496</v>
      </c>
    </row>
    <row r="4075" spans="15:15" x14ac:dyDescent="0.2">
      <c r="O4075" s="68">
        <v>89993.425158703496</v>
      </c>
    </row>
    <row r="4076" spans="15:15" x14ac:dyDescent="0.2">
      <c r="O4076" s="68">
        <v>89993.425158703496</v>
      </c>
    </row>
    <row r="4077" spans="15:15" x14ac:dyDescent="0.2">
      <c r="O4077" s="68">
        <v>89993.425158703496</v>
      </c>
    </row>
    <row r="4078" spans="15:15" x14ac:dyDescent="0.2">
      <c r="O4078" s="68">
        <v>89993.425158703496</v>
      </c>
    </row>
    <row r="4079" spans="15:15" x14ac:dyDescent="0.2">
      <c r="O4079" s="68">
        <v>89993.425158703496</v>
      </c>
    </row>
    <row r="4080" spans="15:15" x14ac:dyDescent="0.2">
      <c r="O4080" s="68">
        <v>89993.425158703496</v>
      </c>
    </row>
    <row r="4081" spans="15:15" x14ac:dyDescent="0.2">
      <c r="O4081" s="68">
        <v>89993.425158703496</v>
      </c>
    </row>
    <row r="4082" spans="15:15" x14ac:dyDescent="0.2">
      <c r="O4082" s="68">
        <v>89993.425158703496</v>
      </c>
    </row>
    <row r="4083" spans="15:15" x14ac:dyDescent="0.2">
      <c r="O4083" s="68">
        <v>89993.425158703496</v>
      </c>
    </row>
    <row r="4084" spans="15:15" x14ac:dyDescent="0.2">
      <c r="O4084" s="68">
        <v>89993.425158703496</v>
      </c>
    </row>
    <row r="4085" spans="15:15" x14ac:dyDescent="0.2">
      <c r="O4085" s="68">
        <v>89993.425158703496</v>
      </c>
    </row>
    <row r="4086" spans="15:15" x14ac:dyDescent="0.2">
      <c r="O4086" s="68">
        <v>89993.425158703496</v>
      </c>
    </row>
    <row r="4087" spans="15:15" x14ac:dyDescent="0.2">
      <c r="O4087" s="68">
        <v>89993.425158703496</v>
      </c>
    </row>
    <row r="4088" spans="15:15" x14ac:dyDescent="0.2">
      <c r="O4088" s="68">
        <v>89993.425158703496</v>
      </c>
    </row>
    <row r="4089" spans="15:15" x14ac:dyDescent="0.2">
      <c r="O4089" s="68">
        <v>89993.425158703496</v>
      </c>
    </row>
    <row r="4090" spans="15:15" x14ac:dyDescent="0.2">
      <c r="O4090" s="68">
        <v>89993.425158703496</v>
      </c>
    </row>
    <row r="4091" spans="15:15" x14ac:dyDescent="0.2">
      <c r="O4091" s="68">
        <v>89993.425158703496</v>
      </c>
    </row>
    <row r="4092" spans="15:15" x14ac:dyDescent="0.2">
      <c r="O4092" s="68">
        <v>89993.425158703496</v>
      </c>
    </row>
    <row r="4093" spans="15:15" x14ac:dyDescent="0.2">
      <c r="O4093" s="68">
        <v>89993.425158703496</v>
      </c>
    </row>
    <row r="4094" spans="15:15" x14ac:dyDescent="0.2">
      <c r="O4094" s="68">
        <v>89993.425158703496</v>
      </c>
    </row>
    <row r="4095" spans="15:15" x14ac:dyDescent="0.2">
      <c r="O4095" s="68">
        <v>89993.425158703496</v>
      </c>
    </row>
    <row r="4096" spans="15:15" x14ac:dyDescent="0.2">
      <c r="O4096" s="68">
        <v>89993.425158703496</v>
      </c>
    </row>
    <row r="4097" spans="15:15" x14ac:dyDescent="0.2">
      <c r="O4097" s="68">
        <v>89993.425158703496</v>
      </c>
    </row>
    <row r="4098" spans="15:15" x14ac:dyDescent="0.2">
      <c r="O4098" s="68">
        <v>89993.425158703496</v>
      </c>
    </row>
    <row r="4099" spans="15:15" x14ac:dyDescent="0.2">
      <c r="O4099" s="68">
        <v>89993.425158703496</v>
      </c>
    </row>
    <row r="4100" spans="15:15" x14ac:dyDescent="0.2">
      <c r="O4100" s="68">
        <v>89993.425158703496</v>
      </c>
    </row>
    <row r="4101" spans="15:15" x14ac:dyDescent="0.2">
      <c r="O4101" s="68">
        <v>89993.425158703496</v>
      </c>
    </row>
    <row r="4102" spans="15:15" x14ac:dyDescent="0.2">
      <c r="O4102" s="68">
        <v>89993.425158703496</v>
      </c>
    </row>
    <row r="4103" spans="15:15" x14ac:dyDescent="0.2">
      <c r="O4103" s="68">
        <v>89993.425158703496</v>
      </c>
    </row>
    <row r="4104" spans="15:15" x14ac:dyDescent="0.2">
      <c r="O4104" s="68">
        <v>89993.425158703496</v>
      </c>
    </row>
    <row r="4105" spans="15:15" x14ac:dyDescent="0.2">
      <c r="O4105" s="68">
        <v>89993.425158703496</v>
      </c>
    </row>
    <row r="4106" spans="15:15" x14ac:dyDescent="0.2">
      <c r="O4106" s="68">
        <v>89993.425158703496</v>
      </c>
    </row>
    <row r="4107" spans="15:15" x14ac:dyDescent="0.2">
      <c r="O4107" s="68">
        <v>89993.425158703496</v>
      </c>
    </row>
    <row r="4108" spans="15:15" x14ac:dyDescent="0.2">
      <c r="O4108" s="68">
        <v>89993.425158703496</v>
      </c>
    </row>
    <row r="4109" spans="15:15" x14ac:dyDescent="0.2">
      <c r="O4109" s="68">
        <v>89993.425158703496</v>
      </c>
    </row>
    <row r="4110" spans="15:15" x14ac:dyDescent="0.2">
      <c r="O4110" s="68">
        <v>89993.425158703496</v>
      </c>
    </row>
    <row r="4111" spans="15:15" x14ac:dyDescent="0.2">
      <c r="O4111" s="68">
        <v>89993.425158703496</v>
      </c>
    </row>
    <row r="4112" spans="15:15" x14ac:dyDescent="0.2">
      <c r="O4112" s="68">
        <v>89993.425158703496</v>
      </c>
    </row>
    <row r="4113" spans="15:15" x14ac:dyDescent="0.2">
      <c r="O4113" s="68">
        <v>89993.425158703496</v>
      </c>
    </row>
    <row r="4114" spans="15:15" x14ac:dyDescent="0.2">
      <c r="O4114" s="68">
        <v>89993.425158703496</v>
      </c>
    </row>
    <row r="4115" spans="15:15" x14ac:dyDescent="0.2">
      <c r="O4115" s="68">
        <v>89993.425158703496</v>
      </c>
    </row>
    <row r="4116" spans="15:15" x14ac:dyDescent="0.2">
      <c r="O4116" s="68">
        <v>89993.425158703496</v>
      </c>
    </row>
    <row r="4117" spans="15:15" x14ac:dyDescent="0.2">
      <c r="O4117" s="68">
        <v>89993.425158703496</v>
      </c>
    </row>
    <row r="4118" spans="15:15" x14ac:dyDescent="0.2">
      <c r="O4118" s="68">
        <v>89993.425158703496</v>
      </c>
    </row>
    <row r="4119" spans="15:15" x14ac:dyDescent="0.2">
      <c r="O4119" s="68">
        <v>89993.425158703496</v>
      </c>
    </row>
    <row r="4120" spans="15:15" x14ac:dyDescent="0.2">
      <c r="O4120" s="68">
        <v>89993.425158703496</v>
      </c>
    </row>
    <row r="4121" spans="15:15" x14ac:dyDescent="0.2">
      <c r="O4121" s="68">
        <v>89993.425158703496</v>
      </c>
    </row>
    <row r="4122" spans="15:15" x14ac:dyDescent="0.2">
      <c r="O4122" s="68">
        <v>89993.425158703496</v>
      </c>
    </row>
    <row r="4123" spans="15:15" x14ac:dyDescent="0.2">
      <c r="O4123" s="68">
        <v>89993.425158703496</v>
      </c>
    </row>
    <row r="4124" spans="15:15" x14ac:dyDescent="0.2">
      <c r="O4124" s="68">
        <v>89993.425158703496</v>
      </c>
    </row>
    <row r="4125" spans="15:15" x14ac:dyDescent="0.2">
      <c r="O4125" s="68">
        <v>89993.425158703496</v>
      </c>
    </row>
    <row r="4126" spans="15:15" x14ac:dyDescent="0.2">
      <c r="O4126" s="68">
        <v>89993.425158703496</v>
      </c>
    </row>
    <row r="4127" spans="15:15" x14ac:dyDescent="0.2">
      <c r="O4127" s="68">
        <v>89993.425158703496</v>
      </c>
    </row>
    <row r="4128" spans="15:15" x14ac:dyDescent="0.2">
      <c r="O4128" s="68">
        <v>89993.425158703496</v>
      </c>
    </row>
    <row r="4129" spans="15:15" x14ac:dyDescent="0.2">
      <c r="O4129" s="68">
        <v>89993.425158703496</v>
      </c>
    </row>
    <row r="4130" spans="15:15" x14ac:dyDescent="0.2">
      <c r="O4130" s="68">
        <v>89993.425158703496</v>
      </c>
    </row>
    <row r="4131" spans="15:15" x14ac:dyDescent="0.2">
      <c r="O4131" s="68">
        <v>89993.425158703496</v>
      </c>
    </row>
    <row r="4132" spans="15:15" x14ac:dyDescent="0.2">
      <c r="O4132" s="68">
        <v>89993.425158703496</v>
      </c>
    </row>
    <row r="4133" spans="15:15" x14ac:dyDescent="0.2">
      <c r="O4133" s="68">
        <v>89993.425158703496</v>
      </c>
    </row>
    <row r="4134" spans="15:15" x14ac:dyDescent="0.2">
      <c r="O4134" s="68">
        <v>89993.425158703496</v>
      </c>
    </row>
    <row r="4135" spans="15:15" x14ac:dyDescent="0.2">
      <c r="O4135" s="68">
        <v>89993.425158703496</v>
      </c>
    </row>
    <row r="4136" spans="15:15" x14ac:dyDescent="0.2">
      <c r="O4136" s="68">
        <v>89993.425158703496</v>
      </c>
    </row>
    <row r="4137" spans="15:15" x14ac:dyDescent="0.2">
      <c r="O4137" s="68">
        <v>89993.425158703496</v>
      </c>
    </row>
    <row r="4138" spans="15:15" x14ac:dyDescent="0.2">
      <c r="O4138" s="68">
        <v>89993.425158703496</v>
      </c>
    </row>
    <row r="4139" spans="15:15" x14ac:dyDescent="0.2">
      <c r="O4139" s="68">
        <v>89993.425158703496</v>
      </c>
    </row>
    <row r="4140" spans="15:15" x14ac:dyDescent="0.2">
      <c r="O4140" s="68">
        <v>89993.425158703496</v>
      </c>
    </row>
    <row r="4141" spans="15:15" x14ac:dyDescent="0.2">
      <c r="O4141" s="68">
        <v>89993.425158703496</v>
      </c>
    </row>
    <row r="4142" spans="15:15" x14ac:dyDescent="0.2">
      <c r="O4142" s="68">
        <v>89993.425158703496</v>
      </c>
    </row>
    <row r="4143" spans="15:15" x14ac:dyDescent="0.2">
      <c r="O4143" s="68">
        <v>89993.425158703496</v>
      </c>
    </row>
    <row r="4144" spans="15:15" x14ac:dyDescent="0.2">
      <c r="O4144" s="68">
        <v>89993.425158703496</v>
      </c>
    </row>
    <row r="4145" spans="15:15" x14ac:dyDescent="0.2">
      <c r="O4145" s="68">
        <v>89993.425158703496</v>
      </c>
    </row>
    <row r="4146" spans="15:15" x14ac:dyDescent="0.2">
      <c r="O4146" s="68">
        <v>89993.425158703496</v>
      </c>
    </row>
    <row r="4147" spans="15:15" x14ac:dyDescent="0.2">
      <c r="O4147" s="68">
        <v>89993.425158703496</v>
      </c>
    </row>
    <row r="4148" spans="15:15" x14ac:dyDescent="0.2">
      <c r="O4148" s="68">
        <v>89993.425158703496</v>
      </c>
    </row>
    <row r="4149" spans="15:15" x14ac:dyDescent="0.2">
      <c r="O4149" s="68">
        <v>89993.425158703496</v>
      </c>
    </row>
    <row r="4150" spans="15:15" x14ac:dyDescent="0.2">
      <c r="O4150" s="68">
        <v>89993.425158703496</v>
      </c>
    </row>
    <row r="4151" spans="15:15" x14ac:dyDescent="0.2">
      <c r="O4151" s="68">
        <v>89993.425158703496</v>
      </c>
    </row>
    <row r="4152" spans="15:15" x14ac:dyDescent="0.2">
      <c r="O4152" s="68">
        <v>89993.425158703496</v>
      </c>
    </row>
    <row r="4153" spans="15:15" x14ac:dyDescent="0.2">
      <c r="O4153" s="68">
        <v>89993.425158703496</v>
      </c>
    </row>
    <row r="4154" spans="15:15" x14ac:dyDescent="0.2">
      <c r="O4154" s="68">
        <v>89993.425158703496</v>
      </c>
    </row>
    <row r="4155" spans="15:15" x14ac:dyDescent="0.2">
      <c r="O4155" s="68">
        <v>89993.425158703496</v>
      </c>
    </row>
    <row r="4156" spans="15:15" x14ac:dyDescent="0.2">
      <c r="O4156" s="68">
        <v>89993.425158703496</v>
      </c>
    </row>
    <row r="4157" spans="15:15" x14ac:dyDescent="0.2">
      <c r="O4157" s="68">
        <v>89993.425158703496</v>
      </c>
    </row>
    <row r="4158" spans="15:15" x14ac:dyDescent="0.2">
      <c r="O4158" s="68">
        <v>89993.425158703496</v>
      </c>
    </row>
    <row r="4159" spans="15:15" x14ac:dyDescent="0.2">
      <c r="O4159" s="68">
        <v>89993.425158703496</v>
      </c>
    </row>
    <row r="4160" spans="15:15" x14ac:dyDescent="0.2">
      <c r="O4160" s="68">
        <v>89993.425158703496</v>
      </c>
    </row>
    <row r="4161" spans="15:15" x14ac:dyDescent="0.2">
      <c r="O4161" s="68">
        <v>89993.425158703496</v>
      </c>
    </row>
    <row r="4162" spans="15:15" x14ac:dyDescent="0.2">
      <c r="O4162" s="68">
        <v>89993.425158703496</v>
      </c>
    </row>
    <row r="4163" spans="15:15" x14ac:dyDescent="0.2">
      <c r="O4163" s="68">
        <v>89993.425158703496</v>
      </c>
    </row>
    <row r="4164" spans="15:15" x14ac:dyDescent="0.2">
      <c r="O4164" s="68">
        <v>89993.425158703496</v>
      </c>
    </row>
    <row r="4165" spans="15:15" x14ac:dyDescent="0.2">
      <c r="O4165" s="68">
        <v>89993.425158703496</v>
      </c>
    </row>
    <row r="4166" spans="15:15" x14ac:dyDescent="0.2">
      <c r="O4166" s="68">
        <v>89993.425158703496</v>
      </c>
    </row>
    <row r="4167" spans="15:15" x14ac:dyDescent="0.2">
      <c r="O4167" s="68">
        <v>89993.425158703496</v>
      </c>
    </row>
    <row r="4168" spans="15:15" x14ac:dyDescent="0.2">
      <c r="O4168" s="68">
        <v>89993.425158703496</v>
      </c>
    </row>
    <row r="4169" spans="15:15" x14ac:dyDescent="0.2">
      <c r="O4169" s="68">
        <v>89993.425158703496</v>
      </c>
    </row>
    <row r="4170" spans="15:15" x14ac:dyDescent="0.2">
      <c r="O4170" s="68">
        <v>89993.425158703496</v>
      </c>
    </row>
    <row r="4171" spans="15:15" x14ac:dyDescent="0.2">
      <c r="O4171" s="68">
        <v>89993.425158703496</v>
      </c>
    </row>
    <row r="4172" spans="15:15" x14ac:dyDescent="0.2">
      <c r="O4172" s="68">
        <v>89993.425158703496</v>
      </c>
    </row>
    <row r="4173" spans="15:15" x14ac:dyDescent="0.2">
      <c r="O4173" s="68">
        <v>89993.425158703496</v>
      </c>
    </row>
    <row r="4174" spans="15:15" x14ac:dyDescent="0.2">
      <c r="O4174" s="68">
        <v>89993.425158703496</v>
      </c>
    </row>
    <row r="4175" spans="15:15" x14ac:dyDescent="0.2">
      <c r="O4175" s="68">
        <v>89993.425158703496</v>
      </c>
    </row>
    <row r="4176" spans="15:15" x14ac:dyDescent="0.2">
      <c r="O4176" s="68">
        <v>89993.425158703496</v>
      </c>
    </row>
    <row r="4177" spans="15:15" x14ac:dyDescent="0.2">
      <c r="O4177" s="68">
        <v>89993.425158703496</v>
      </c>
    </row>
    <row r="4178" spans="15:15" x14ac:dyDescent="0.2">
      <c r="O4178" s="68">
        <v>89993.425158703496</v>
      </c>
    </row>
    <row r="4179" spans="15:15" x14ac:dyDescent="0.2">
      <c r="O4179" s="68">
        <v>89993.425158703496</v>
      </c>
    </row>
    <row r="4180" spans="15:15" x14ac:dyDescent="0.2">
      <c r="O4180" s="68">
        <v>89993.425158703496</v>
      </c>
    </row>
    <row r="4181" spans="15:15" x14ac:dyDescent="0.2">
      <c r="O4181" s="68">
        <v>89993.425158703496</v>
      </c>
    </row>
    <row r="4182" spans="15:15" x14ac:dyDescent="0.2">
      <c r="O4182" s="68">
        <v>89993.425158703496</v>
      </c>
    </row>
    <row r="4183" spans="15:15" x14ac:dyDescent="0.2">
      <c r="O4183" s="68">
        <v>89993.425158703496</v>
      </c>
    </row>
    <row r="4184" spans="15:15" x14ac:dyDescent="0.2">
      <c r="O4184" s="68">
        <v>89993.425158703496</v>
      </c>
    </row>
    <row r="4185" spans="15:15" x14ac:dyDescent="0.2">
      <c r="O4185" s="68">
        <v>89993.425158703496</v>
      </c>
    </row>
    <row r="4186" spans="15:15" x14ac:dyDescent="0.2">
      <c r="O4186" s="68">
        <v>89993.425158703496</v>
      </c>
    </row>
    <row r="4187" spans="15:15" x14ac:dyDescent="0.2">
      <c r="O4187" s="68">
        <v>89993.425158703496</v>
      </c>
    </row>
    <row r="4188" spans="15:15" x14ac:dyDescent="0.2">
      <c r="O4188" s="68">
        <v>89993.425158703496</v>
      </c>
    </row>
    <row r="4189" spans="15:15" x14ac:dyDescent="0.2">
      <c r="O4189" s="68">
        <v>89993.425158703496</v>
      </c>
    </row>
    <row r="4190" spans="15:15" x14ac:dyDescent="0.2">
      <c r="O4190" s="68">
        <v>89993.425158703496</v>
      </c>
    </row>
    <row r="4191" spans="15:15" x14ac:dyDescent="0.2">
      <c r="O4191" s="68">
        <v>89993.425158703496</v>
      </c>
    </row>
    <row r="4192" spans="15:15" x14ac:dyDescent="0.2">
      <c r="O4192" s="68">
        <v>89993.425158703496</v>
      </c>
    </row>
    <row r="4193" spans="15:15" x14ac:dyDescent="0.2">
      <c r="O4193" s="68">
        <v>89993.425158703496</v>
      </c>
    </row>
    <row r="4194" spans="15:15" x14ac:dyDescent="0.2">
      <c r="O4194" s="68">
        <v>89993.425158703496</v>
      </c>
    </row>
    <row r="4195" spans="15:15" x14ac:dyDescent="0.2">
      <c r="O4195" s="68">
        <v>89993.425158703496</v>
      </c>
    </row>
    <row r="4196" spans="15:15" x14ac:dyDescent="0.2">
      <c r="O4196" s="68">
        <v>89993.425158703496</v>
      </c>
    </row>
    <row r="4197" spans="15:15" x14ac:dyDescent="0.2">
      <c r="O4197" s="68">
        <v>89993.425158703496</v>
      </c>
    </row>
    <row r="4198" spans="15:15" x14ac:dyDescent="0.2">
      <c r="O4198" s="68">
        <v>89993.425158703496</v>
      </c>
    </row>
    <row r="4199" spans="15:15" x14ac:dyDescent="0.2">
      <c r="O4199" s="68">
        <v>89993.425158703496</v>
      </c>
    </row>
    <row r="4200" spans="15:15" x14ac:dyDescent="0.2">
      <c r="O4200" s="68">
        <v>89993.425158703496</v>
      </c>
    </row>
    <row r="4201" spans="15:15" x14ac:dyDescent="0.2">
      <c r="O4201" s="68">
        <v>89993.425158703496</v>
      </c>
    </row>
    <row r="4202" spans="15:15" x14ac:dyDescent="0.2">
      <c r="O4202" s="68">
        <v>89993.425158703496</v>
      </c>
    </row>
    <row r="4203" spans="15:15" x14ac:dyDescent="0.2">
      <c r="O4203" s="68">
        <v>89993.425158703496</v>
      </c>
    </row>
    <row r="4204" spans="15:15" x14ac:dyDescent="0.2">
      <c r="O4204" s="68">
        <v>89993.425158703496</v>
      </c>
    </row>
    <row r="4205" spans="15:15" x14ac:dyDescent="0.2">
      <c r="O4205" s="68">
        <v>89993.425158703496</v>
      </c>
    </row>
    <row r="4206" spans="15:15" x14ac:dyDescent="0.2">
      <c r="O4206" s="68">
        <v>89993.425158703496</v>
      </c>
    </row>
    <row r="4207" spans="15:15" x14ac:dyDescent="0.2">
      <c r="O4207" s="68">
        <v>89993.425158703496</v>
      </c>
    </row>
    <row r="4208" spans="15:15" x14ac:dyDescent="0.2">
      <c r="O4208" s="68">
        <v>89993.425158703496</v>
      </c>
    </row>
    <row r="4209" spans="15:15" x14ac:dyDescent="0.2">
      <c r="O4209" s="68">
        <v>89993.425158703496</v>
      </c>
    </row>
    <row r="4210" spans="15:15" x14ac:dyDescent="0.2">
      <c r="O4210" s="68">
        <v>89993.425158703496</v>
      </c>
    </row>
    <row r="4211" spans="15:15" x14ac:dyDescent="0.2">
      <c r="O4211" s="68">
        <v>89993.425158703496</v>
      </c>
    </row>
    <row r="4212" spans="15:15" x14ac:dyDescent="0.2">
      <c r="O4212" s="68">
        <v>89993.425158703496</v>
      </c>
    </row>
    <row r="4213" spans="15:15" x14ac:dyDescent="0.2">
      <c r="O4213" s="68">
        <v>89993.425158703496</v>
      </c>
    </row>
    <row r="4214" spans="15:15" x14ac:dyDescent="0.2">
      <c r="O4214" s="68">
        <v>89993.425158703496</v>
      </c>
    </row>
    <row r="4215" spans="15:15" x14ac:dyDescent="0.2">
      <c r="O4215" s="68">
        <v>89993.425158703496</v>
      </c>
    </row>
    <row r="4216" spans="15:15" x14ac:dyDescent="0.2">
      <c r="O4216" s="68">
        <v>89993.425158703496</v>
      </c>
    </row>
    <row r="4217" spans="15:15" x14ac:dyDescent="0.2">
      <c r="O4217" s="68">
        <v>89993.425158703496</v>
      </c>
    </row>
    <row r="4218" spans="15:15" x14ac:dyDescent="0.2">
      <c r="O4218" s="68">
        <v>89993.425158703496</v>
      </c>
    </row>
    <row r="4219" spans="15:15" x14ac:dyDescent="0.2">
      <c r="O4219" s="68">
        <v>89993.425158703496</v>
      </c>
    </row>
    <row r="4220" spans="15:15" x14ac:dyDescent="0.2">
      <c r="O4220" s="68">
        <v>89993.425158703496</v>
      </c>
    </row>
    <row r="4221" spans="15:15" x14ac:dyDescent="0.2">
      <c r="O4221" s="68">
        <v>89993.425158703496</v>
      </c>
    </row>
    <row r="4222" spans="15:15" x14ac:dyDescent="0.2">
      <c r="O4222" s="68">
        <v>89993.425158703496</v>
      </c>
    </row>
    <row r="4223" spans="15:15" x14ac:dyDescent="0.2">
      <c r="O4223" s="68">
        <v>89993.425158703496</v>
      </c>
    </row>
    <row r="4224" spans="15:15" x14ac:dyDescent="0.2">
      <c r="O4224" s="68">
        <v>89993.425158703496</v>
      </c>
    </row>
    <row r="4225" spans="15:15" x14ac:dyDescent="0.2">
      <c r="O4225" s="68">
        <v>89993.425158703496</v>
      </c>
    </row>
    <row r="4226" spans="15:15" x14ac:dyDescent="0.2">
      <c r="O4226" s="68">
        <v>89993.425158703496</v>
      </c>
    </row>
    <row r="4227" spans="15:15" x14ac:dyDescent="0.2">
      <c r="O4227" s="68">
        <v>89993.425158703496</v>
      </c>
    </row>
    <row r="4228" spans="15:15" x14ac:dyDescent="0.2">
      <c r="O4228" s="68">
        <v>89993.425158703496</v>
      </c>
    </row>
    <row r="4229" spans="15:15" x14ac:dyDescent="0.2">
      <c r="O4229" s="68">
        <v>89993.425158703496</v>
      </c>
    </row>
    <row r="4230" spans="15:15" x14ac:dyDescent="0.2">
      <c r="O4230" s="68">
        <v>89993.425158703496</v>
      </c>
    </row>
    <row r="4231" spans="15:15" x14ac:dyDescent="0.2">
      <c r="O4231" s="68">
        <v>89993.425158703496</v>
      </c>
    </row>
    <row r="4232" spans="15:15" x14ac:dyDescent="0.2">
      <c r="O4232" s="68">
        <v>89993.425158703496</v>
      </c>
    </row>
    <row r="4233" spans="15:15" x14ac:dyDescent="0.2">
      <c r="O4233" s="68">
        <v>89993.425158703496</v>
      </c>
    </row>
    <row r="4234" spans="15:15" x14ac:dyDescent="0.2">
      <c r="O4234" s="68">
        <v>89993.425158703496</v>
      </c>
    </row>
    <row r="4235" spans="15:15" x14ac:dyDescent="0.2">
      <c r="O4235" s="68">
        <v>89993.425158703496</v>
      </c>
    </row>
    <row r="4236" spans="15:15" x14ac:dyDescent="0.2">
      <c r="O4236" s="68">
        <v>89993.425158703496</v>
      </c>
    </row>
    <row r="4237" spans="15:15" x14ac:dyDescent="0.2">
      <c r="O4237" s="68">
        <v>89993.425158703496</v>
      </c>
    </row>
    <row r="4238" spans="15:15" x14ac:dyDescent="0.2">
      <c r="O4238" s="68">
        <v>89993.425158703496</v>
      </c>
    </row>
    <row r="4239" spans="15:15" x14ac:dyDescent="0.2">
      <c r="O4239" s="68">
        <v>89993.425158703496</v>
      </c>
    </row>
    <row r="4240" spans="15:15" x14ac:dyDescent="0.2">
      <c r="O4240" s="68">
        <v>89993.425158703496</v>
      </c>
    </row>
    <row r="4241" spans="15:15" x14ac:dyDescent="0.2">
      <c r="O4241" s="68">
        <v>89993.425158703496</v>
      </c>
    </row>
    <row r="4242" spans="15:15" x14ac:dyDescent="0.2">
      <c r="O4242" s="68">
        <v>89993.425158703496</v>
      </c>
    </row>
    <row r="4243" spans="15:15" x14ac:dyDescent="0.2">
      <c r="O4243" s="68">
        <v>89993.425158703496</v>
      </c>
    </row>
    <row r="4244" spans="15:15" x14ac:dyDescent="0.2">
      <c r="O4244" s="68">
        <v>89993.425158703496</v>
      </c>
    </row>
    <row r="4245" spans="15:15" x14ac:dyDescent="0.2">
      <c r="O4245" s="68">
        <v>89993.425158703496</v>
      </c>
    </row>
    <row r="4246" spans="15:15" x14ac:dyDescent="0.2">
      <c r="O4246" s="68">
        <v>89993.425158703496</v>
      </c>
    </row>
    <row r="4247" spans="15:15" x14ac:dyDescent="0.2">
      <c r="O4247" s="68">
        <v>89993.425158703496</v>
      </c>
    </row>
    <row r="4248" spans="15:15" x14ac:dyDescent="0.2">
      <c r="O4248" s="68">
        <v>89993.425158703496</v>
      </c>
    </row>
    <row r="4249" spans="15:15" x14ac:dyDescent="0.2">
      <c r="O4249" s="68">
        <v>89993.425158703496</v>
      </c>
    </row>
    <row r="4250" spans="15:15" x14ac:dyDescent="0.2">
      <c r="O4250" s="68">
        <v>89993.425158703496</v>
      </c>
    </row>
    <row r="4251" spans="15:15" x14ac:dyDescent="0.2">
      <c r="O4251" s="68">
        <v>89993.425158703496</v>
      </c>
    </row>
    <row r="4252" spans="15:15" x14ac:dyDescent="0.2">
      <c r="O4252" s="68">
        <v>89993.425158703496</v>
      </c>
    </row>
    <row r="4253" spans="15:15" x14ac:dyDescent="0.2">
      <c r="O4253" s="68">
        <v>89993.425158703496</v>
      </c>
    </row>
    <row r="4254" spans="15:15" x14ac:dyDescent="0.2">
      <c r="O4254" s="68">
        <v>89993.425158703496</v>
      </c>
    </row>
    <row r="4255" spans="15:15" x14ac:dyDescent="0.2">
      <c r="O4255" s="68">
        <v>89993.425158703496</v>
      </c>
    </row>
    <row r="4256" spans="15:15" x14ac:dyDescent="0.2">
      <c r="O4256" s="68">
        <v>89993.425158703496</v>
      </c>
    </row>
    <row r="4257" spans="15:15" x14ac:dyDescent="0.2">
      <c r="O4257" s="68">
        <v>89993.425158703496</v>
      </c>
    </row>
    <row r="4258" spans="15:15" x14ac:dyDescent="0.2">
      <c r="O4258" s="68">
        <v>89993.425158703496</v>
      </c>
    </row>
    <row r="4259" spans="15:15" x14ac:dyDescent="0.2">
      <c r="O4259" s="68">
        <v>89993.425158703496</v>
      </c>
    </row>
    <row r="4260" spans="15:15" x14ac:dyDescent="0.2">
      <c r="O4260" s="68">
        <v>89993.425158703496</v>
      </c>
    </row>
    <row r="4261" spans="15:15" x14ac:dyDescent="0.2">
      <c r="O4261" s="68">
        <v>89993.425158703496</v>
      </c>
    </row>
    <row r="4262" spans="15:15" x14ac:dyDescent="0.2">
      <c r="O4262" s="68">
        <v>89993.425158703496</v>
      </c>
    </row>
    <row r="4263" spans="15:15" x14ac:dyDescent="0.2">
      <c r="O4263" s="68">
        <v>89993.425158703496</v>
      </c>
    </row>
    <row r="4264" spans="15:15" x14ac:dyDescent="0.2">
      <c r="O4264" s="68">
        <v>89993.425158703496</v>
      </c>
    </row>
    <row r="4265" spans="15:15" x14ac:dyDescent="0.2">
      <c r="O4265" s="68">
        <v>89993.425158703496</v>
      </c>
    </row>
    <row r="4266" spans="15:15" x14ac:dyDescent="0.2">
      <c r="O4266" s="68">
        <v>89993.425158703496</v>
      </c>
    </row>
    <row r="4267" spans="15:15" x14ac:dyDescent="0.2">
      <c r="O4267" s="68">
        <v>89993.425158703496</v>
      </c>
    </row>
    <row r="4268" spans="15:15" x14ac:dyDescent="0.2">
      <c r="O4268" s="68">
        <v>89993.425158703496</v>
      </c>
    </row>
    <row r="4269" spans="15:15" x14ac:dyDescent="0.2">
      <c r="O4269" s="68">
        <v>89993.425158703496</v>
      </c>
    </row>
    <row r="4270" spans="15:15" x14ac:dyDescent="0.2">
      <c r="O4270" s="68">
        <v>89993.425158703496</v>
      </c>
    </row>
    <row r="4271" spans="15:15" x14ac:dyDescent="0.2">
      <c r="O4271" s="68">
        <v>89993.425158703496</v>
      </c>
    </row>
    <row r="4272" spans="15:15" x14ac:dyDescent="0.2">
      <c r="O4272" s="68">
        <v>89993.425158703496</v>
      </c>
    </row>
    <row r="4273" spans="15:15" x14ac:dyDescent="0.2">
      <c r="O4273" s="68">
        <v>89993.425158703496</v>
      </c>
    </row>
    <row r="4274" spans="15:15" x14ac:dyDescent="0.2">
      <c r="O4274" s="68">
        <v>89993.425158703496</v>
      </c>
    </row>
    <row r="4275" spans="15:15" x14ac:dyDescent="0.2">
      <c r="O4275" s="68">
        <v>89993.425158703496</v>
      </c>
    </row>
    <row r="4276" spans="15:15" x14ac:dyDescent="0.2">
      <c r="O4276" s="68">
        <v>89993.425158703496</v>
      </c>
    </row>
    <row r="4277" spans="15:15" x14ac:dyDescent="0.2">
      <c r="O4277" s="68">
        <v>89993.425158703496</v>
      </c>
    </row>
    <row r="4278" spans="15:15" x14ac:dyDescent="0.2">
      <c r="O4278" s="68">
        <v>89993.425158703496</v>
      </c>
    </row>
    <row r="4279" spans="15:15" x14ac:dyDescent="0.2">
      <c r="O4279" s="68">
        <v>89993.425158703496</v>
      </c>
    </row>
    <row r="4280" spans="15:15" x14ac:dyDescent="0.2">
      <c r="O4280" s="68">
        <v>89993.425158703496</v>
      </c>
    </row>
    <row r="4281" spans="15:15" x14ac:dyDescent="0.2">
      <c r="O4281" s="68">
        <v>89993.425158703496</v>
      </c>
    </row>
    <row r="4282" spans="15:15" x14ac:dyDescent="0.2">
      <c r="O4282" s="68">
        <v>89993.425158703496</v>
      </c>
    </row>
    <row r="4283" spans="15:15" x14ac:dyDescent="0.2">
      <c r="O4283" s="68">
        <v>89993.425158703496</v>
      </c>
    </row>
    <row r="4284" spans="15:15" x14ac:dyDescent="0.2">
      <c r="O4284" s="68">
        <v>89993.425158703496</v>
      </c>
    </row>
    <row r="4285" spans="15:15" x14ac:dyDescent="0.2">
      <c r="O4285" s="68">
        <v>89993.425158703496</v>
      </c>
    </row>
    <row r="4286" spans="15:15" x14ac:dyDescent="0.2">
      <c r="O4286" s="68">
        <v>89993.425158703496</v>
      </c>
    </row>
    <row r="4287" spans="15:15" x14ac:dyDescent="0.2">
      <c r="O4287" s="68">
        <v>89993.425158703496</v>
      </c>
    </row>
    <row r="4288" spans="15:15" x14ac:dyDescent="0.2">
      <c r="O4288" s="68">
        <v>89993.425158703496</v>
      </c>
    </row>
    <row r="4289" spans="15:15" x14ac:dyDescent="0.2">
      <c r="O4289" s="68">
        <v>89993.425158703496</v>
      </c>
    </row>
    <row r="4290" spans="15:15" x14ac:dyDescent="0.2">
      <c r="O4290" s="68">
        <v>89993.425158703496</v>
      </c>
    </row>
    <row r="4291" spans="15:15" x14ac:dyDescent="0.2">
      <c r="O4291" s="68">
        <v>89993.425158703496</v>
      </c>
    </row>
    <row r="4292" spans="15:15" x14ac:dyDescent="0.2">
      <c r="O4292" s="68">
        <v>89993.425158703496</v>
      </c>
    </row>
    <row r="4293" spans="15:15" x14ac:dyDescent="0.2">
      <c r="O4293" s="68">
        <v>89993.425158703496</v>
      </c>
    </row>
    <row r="4294" spans="15:15" x14ac:dyDescent="0.2">
      <c r="O4294" s="68">
        <v>89993.425158703496</v>
      </c>
    </row>
    <row r="4295" spans="15:15" x14ac:dyDescent="0.2">
      <c r="O4295" s="68">
        <v>89993.425158703496</v>
      </c>
    </row>
    <row r="4296" spans="15:15" x14ac:dyDescent="0.2">
      <c r="O4296" s="68">
        <v>89993.425158703496</v>
      </c>
    </row>
    <row r="4297" spans="15:15" x14ac:dyDescent="0.2">
      <c r="O4297" s="68">
        <v>89993.425158703496</v>
      </c>
    </row>
    <row r="4298" spans="15:15" x14ac:dyDescent="0.2">
      <c r="O4298" s="68">
        <v>89993.425158703496</v>
      </c>
    </row>
    <row r="4299" spans="15:15" x14ac:dyDescent="0.2">
      <c r="O4299" s="68">
        <v>89993.425158703496</v>
      </c>
    </row>
    <row r="4300" spans="15:15" x14ac:dyDescent="0.2">
      <c r="O4300" s="68">
        <v>89993.425158703496</v>
      </c>
    </row>
    <row r="4301" spans="15:15" x14ac:dyDescent="0.2">
      <c r="O4301" s="68">
        <v>89993.425158703496</v>
      </c>
    </row>
    <row r="4302" spans="15:15" x14ac:dyDescent="0.2">
      <c r="O4302" s="68">
        <v>89993.425158703496</v>
      </c>
    </row>
    <row r="4303" spans="15:15" x14ac:dyDescent="0.2">
      <c r="O4303" s="68">
        <v>89993.425158703496</v>
      </c>
    </row>
    <row r="4304" spans="15:15" x14ac:dyDescent="0.2">
      <c r="O4304" s="68">
        <v>89993.425158703496</v>
      </c>
    </row>
    <row r="4305" spans="15:15" x14ac:dyDescent="0.2">
      <c r="O4305" s="68">
        <v>89993.425158703496</v>
      </c>
    </row>
    <row r="4306" spans="15:15" x14ac:dyDescent="0.2">
      <c r="O4306" s="68">
        <v>89993.425158703496</v>
      </c>
    </row>
    <row r="4307" spans="15:15" x14ac:dyDescent="0.2">
      <c r="O4307" s="68">
        <v>89993.425158703496</v>
      </c>
    </row>
    <row r="4308" spans="15:15" x14ac:dyDescent="0.2">
      <c r="O4308" s="68">
        <v>89993.425158703496</v>
      </c>
    </row>
    <row r="4309" spans="15:15" x14ac:dyDescent="0.2">
      <c r="O4309" s="68">
        <v>89993.425158703496</v>
      </c>
    </row>
    <row r="4310" spans="15:15" x14ac:dyDescent="0.2">
      <c r="O4310" s="68">
        <v>89993.425158703496</v>
      </c>
    </row>
    <row r="4311" spans="15:15" x14ac:dyDescent="0.2">
      <c r="O4311" s="68">
        <v>89993.425158703496</v>
      </c>
    </row>
    <row r="4312" spans="15:15" x14ac:dyDescent="0.2">
      <c r="O4312" s="68">
        <v>89993.425158703496</v>
      </c>
    </row>
    <row r="4313" spans="15:15" x14ac:dyDescent="0.2">
      <c r="O4313" s="68">
        <v>89993.425158703496</v>
      </c>
    </row>
    <row r="4314" spans="15:15" x14ac:dyDescent="0.2">
      <c r="O4314" s="68">
        <v>89993.425158703496</v>
      </c>
    </row>
    <row r="4315" spans="15:15" x14ac:dyDescent="0.2">
      <c r="O4315" s="68">
        <v>89993.425158703496</v>
      </c>
    </row>
    <row r="4316" spans="15:15" x14ac:dyDescent="0.2">
      <c r="O4316" s="68">
        <v>89993.425158703496</v>
      </c>
    </row>
    <row r="4317" spans="15:15" x14ac:dyDescent="0.2">
      <c r="O4317" s="68">
        <v>89993.425158703496</v>
      </c>
    </row>
    <row r="4318" spans="15:15" x14ac:dyDescent="0.2">
      <c r="O4318" s="68">
        <v>89993.425158703496</v>
      </c>
    </row>
    <row r="4319" spans="15:15" x14ac:dyDescent="0.2">
      <c r="O4319" s="68">
        <v>89993.425158703496</v>
      </c>
    </row>
    <row r="4320" spans="15:15" x14ac:dyDescent="0.2">
      <c r="O4320" s="68">
        <v>89993.425158703496</v>
      </c>
    </row>
    <row r="4321" spans="15:15" x14ac:dyDescent="0.2">
      <c r="O4321" s="68">
        <v>89993.425158703496</v>
      </c>
    </row>
    <row r="4322" spans="15:15" x14ac:dyDescent="0.2">
      <c r="O4322" s="68">
        <v>89993.425158703496</v>
      </c>
    </row>
    <row r="4323" spans="15:15" x14ac:dyDescent="0.2">
      <c r="O4323" s="68">
        <v>89993.425158703496</v>
      </c>
    </row>
    <row r="4324" spans="15:15" x14ac:dyDescent="0.2">
      <c r="O4324" s="68">
        <v>89993.425158703496</v>
      </c>
    </row>
    <row r="4325" spans="15:15" x14ac:dyDescent="0.2">
      <c r="O4325" s="68">
        <v>89993.425158703496</v>
      </c>
    </row>
    <row r="4326" spans="15:15" x14ac:dyDescent="0.2">
      <c r="O4326" s="68">
        <v>89993.425158703496</v>
      </c>
    </row>
    <row r="4327" spans="15:15" x14ac:dyDescent="0.2">
      <c r="O4327" s="68">
        <v>89993.425158703496</v>
      </c>
    </row>
    <row r="4328" spans="15:15" x14ac:dyDescent="0.2">
      <c r="O4328" s="68">
        <v>89993.425158703496</v>
      </c>
    </row>
    <row r="4329" spans="15:15" x14ac:dyDescent="0.2">
      <c r="O4329" s="68">
        <v>89993.425158703496</v>
      </c>
    </row>
    <row r="4330" spans="15:15" x14ac:dyDescent="0.2">
      <c r="O4330" s="68">
        <v>89993.425158703496</v>
      </c>
    </row>
    <row r="4331" spans="15:15" x14ac:dyDescent="0.2">
      <c r="O4331" s="68">
        <v>89993.425158703496</v>
      </c>
    </row>
    <row r="4332" spans="15:15" x14ac:dyDescent="0.2">
      <c r="O4332" s="68">
        <v>89993.425158703496</v>
      </c>
    </row>
    <row r="4333" spans="15:15" x14ac:dyDescent="0.2">
      <c r="O4333" s="68">
        <v>89993.425158703496</v>
      </c>
    </row>
    <row r="4334" spans="15:15" x14ac:dyDescent="0.2">
      <c r="O4334" s="68">
        <v>89993.425158703496</v>
      </c>
    </row>
    <row r="4335" spans="15:15" x14ac:dyDescent="0.2">
      <c r="O4335" s="68">
        <v>89993.425158703496</v>
      </c>
    </row>
    <row r="4336" spans="15:15" x14ac:dyDescent="0.2">
      <c r="O4336" s="68">
        <v>89993.425158703496</v>
      </c>
    </row>
    <row r="4337" spans="15:15" x14ac:dyDescent="0.2">
      <c r="O4337" s="68">
        <v>89993.425158703496</v>
      </c>
    </row>
    <row r="4338" spans="15:15" x14ac:dyDescent="0.2">
      <c r="O4338" s="68">
        <v>89993.425158703496</v>
      </c>
    </row>
    <row r="4339" spans="15:15" x14ac:dyDescent="0.2">
      <c r="O4339" s="68">
        <v>89993.425158703496</v>
      </c>
    </row>
    <row r="4340" spans="15:15" x14ac:dyDescent="0.2">
      <c r="O4340" s="68">
        <v>89993.425158703496</v>
      </c>
    </row>
    <row r="4341" spans="15:15" x14ac:dyDescent="0.2">
      <c r="O4341" s="68">
        <v>89993.425158703496</v>
      </c>
    </row>
    <row r="4342" spans="15:15" x14ac:dyDescent="0.2">
      <c r="O4342" s="68">
        <v>89993.425158703496</v>
      </c>
    </row>
    <row r="4343" spans="15:15" x14ac:dyDescent="0.2">
      <c r="O4343" s="68">
        <v>89993.425158703496</v>
      </c>
    </row>
    <row r="4344" spans="15:15" x14ac:dyDescent="0.2">
      <c r="O4344" s="68">
        <v>89993.425158703496</v>
      </c>
    </row>
    <row r="4345" spans="15:15" x14ac:dyDescent="0.2">
      <c r="O4345" s="68">
        <v>89993.425158703496</v>
      </c>
    </row>
    <row r="4346" spans="15:15" x14ac:dyDescent="0.2">
      <c r="O4346" s="68">
        <v>89993.425158703496</v>
      </c>
    </row>
    <row r="4347" spans="15:15" x14ac:dyDescent="0.2">
      <c r="O4347" s="68">
        <v>89993.425158703496</v>
      </c>
    </row>
    <row r="4348" spans="15:15" x14ac:dyDescent="0.2">
      <c r="O4348" s="68">
        <v>89993.425158703496</v>
      </c>
    </row>
    <row r="4349" spans="15:15" x14ac:dyDescent="0.2">
      <c r="O4349" s="68">
        <v>89993.425158703496</v>
      </c>
    </row>
    <row r="4350" spans="15:15" x14ac:dyDescent="0.2">
      <c r="O4350" s="68">
        <v>89993.425158703496</v>
      </c>
    </row>
    <row r="4351" spans="15:15" x14ac:dyDescent="0.2">
      <c r="O4351" s="68">
        <v>89993.425158703496</v>
      </c>
    </row>
    <row r="4352" spans="15:15" x14ac:dyDescent="0.2">
      <c r="O4352" s="68">
        <v>89993.425158703496</v>
      </c>
    </row>
    <row r="4353" spans="15:15" x14ac:dyDescent="0.2">
      <c r="O4353" s="68">
        <v>89993.425158703496</v>
      </c>
    </row>
    <row r="4354" spans="15:15" x14ac:dyDescent="0.2">
      <c r="O4354" s="68">
        <v>89993.425158703496</v>
      </c>
    </row>
    <row r="4355" spans="15:15" x14ac:dyDescent="0.2">
      <c r="O4355" s="68">
        <v>89993.425158703496</v>
      </c>
    </row>
    <row r="4356" spans="15:15" x14ac:dyDescent="0.2">
      <c r="O4356" s="68">
        <v>89993.425158703496</v>
      </c>
    </row>
    <row r="4357" spans="15:15" x14ac:dyDescent="0.2">
      <c r="O4357" s="68">
        <v>89993.425158703496</v>
      </c>
    </row>
    <row r="4358" spans="15:15" x14ac:dyDescent="0.2">
      <c r="O4358" s="68">
        <v>89993.425158703496</v>
      </c>
    </row>
    <row r="4359" spans="15:15" x14ac:dyDescent="0.2">
      <c r="O4359" s="68">
        <v>89993.425158703496</v>
      </c>
    </row>
    <row r="4360" spans="15:15" x14ac:dyDescent="0.2">
      <c r="O4360" s="68">
        <v>89993.425158703496</v>
      </c>
    </row>
    <row r="4361" spans="15:15" x14ac:dyDescent="0.2">
      <c r="O4361" s="68">
        <v>89993.425158703496</v>
      </c>
    </row>
    <row r="4362" spans="15:15" x14ac:dyDescent="0.2">
      <c r="O4362" s="68">
        <v>89993.425158703496</v>
      </c>
    </row>
    <row r="4363" spans="15:15" x14ac:dyDescent="0.2">
      <c r="O4363" s="68">
        <v>89993.425158703496</v>
      </c>
    </row>
    <row r="4364" spans="15:15" x14ac:dyDescent="0.2">
      <c r="O4364" s="68">
        <v>89993.425158703496</v>
      </c>
    </row>
    <row r="4365" spans="15:15" x14ac:dyDescent="0.2">
      <c r="O4365" s="68">
        <v>89993.425158703496</v>
      </c>
    </row>
    <row r="4366" spans="15:15" x14ac:dyDescent="0.2">
      <c r="O4366" s="68">
        <v>89993.425158703496</v>
      </c>
    </row>
    <row r="4367" spans="15:15" x14ac:dyDescent="0.2">
      <c r="O4367" s="68">
        <v>89993.425158703496</v>
      </c>
    </row>
    <row r="4368" spans="15:15" x14ac:dyDescent="0.2">
      <c r="O4368" s="68">
        <v>89993.425158703496</v>
      </c>
    </row>
    <row r="4369" spans="15:15" x14ac:dyDescent="0.2">
      <c r="O4369" s="68">
        <v>89993.425158703496</v>
      </c>
    </row>
    <row r="4370" spans="15:15" x14ac:dyDescent="0.2">
      <c r="O4370" s="68">
        <v>89993.425158703496</v>
      </c>
    </row>
    <row r="4371" spans="15:15" x14ac:dyDescent="0.2">
      <c r="O4371" s="68">
        <v>89993.425158703496</v>
      </c>
    </row>
    <row r="4372" spans="15:15" x14ac:dyDescent="0.2">
      <c r="O4372" s="68">
        <v>89993.425158703496</v>
      </c>
    </row>
    <row r="4373" spans="15:15" x14ac:dyDescent="0.2">
      <c r="O4373" s="68">
        <v>89993.425158703496</v>
      </c>
    </row>
    <row r="4374" spans="15:15" x14ac:dyDescent="0.2">
      <c r="O4374" s="68">
        <v>89993.425158703496</v>
      </c>
    </row>
    <row r="4375" spans="15:15" x14ac:dyDescent="0.2">
      <c r="O4375" s="68">
        <v>89993.425158703496</v>
      </c>
    </row>
    <row r="4376" spans="15:15" x14ac:dyDescent="0.2">
      <c r="O4376" s="68">
        <v>89993.425158703496</v>
      </c>
    </row>
    <row r="4377" spans="15:15" x14ac:dyDescent="0.2">
      <c r="O4377" s="68">
        <v>89993.425158703496</v>
      </c>
    </row>
    <row r="4378" spans="15:15" x14ac:dyDescent="0.2">
      <c r="O4378" s="68">
        <v>89993.425158703496</v>
      </c>
    </row>
    <row r="4379" spans="15:15" x14ac:dyDescent="0.2">
      <c r="O4379" s="68">
        <v>89993.425158703496</v>
      </c>
    </row>
    <row r="4380" spans="15:15" x14ac:dyDescent="0.2">
      <c r="O4380" s="68">
        <v>89993.425158703496</v>
      </c>
    </row>
    <row r="4381" spans="15:15" x14ac:dyDescent="0.2">
      <c r="O4381" s="68">
        <v>89993.425158703496</v>
      </c>
    </row>
    <row r="4382" spans="15:15" x14ac:dyDescent="0.2">
      <c r="O4382" s="68">
        <v>89993.425158703496</v>
      </c>
    </row>
    <row r="4383" spans="15:15" x14ac:dyDescent="0.2">
      <c r="O4383" s="68">
        <v>89993.425158703496</v>
      </c>
    </row>
    <row r="4384" spans="15:15" x14ac:dyDescent="0.2">
      <c r="O4384" s="68">
        <v>89993.425158703496</v>
      </c>
    </row>
    <row r="4385" spans="15:15" x14ac:dyDescent="0.2">
      <c r="O4385" s="68">
        <v>89993.425158703496</v>
      </c>
    </row>
    <row r="4386" spans="15:15" x14ac:dyDescent="0.2">
      <c r="O4386" s="68">
        <v>89993.425158703496</v>
      </c>
    </row>
    <row r="4387" spans="15:15" x14ac:dyDescent="0.2">
      <c r="O4387" s="68">
        <v>89993.425158703496</v>
      </c>
    </row>
    <row r="4388" spans="15:15" x14ac:dyDescent="0.2">
      <c r="O4388" s="68">
        <v>89993.425158703496</v>
      </c>
    </row>
    <row r="4389" spans="15:15" x14ac:dyDescent="0.2">
      <c r="O4389" s="68">
        <v>89993.425158703496</v>
      </c>
    </row>
    <row r="4390" spans="15:15" x14ac:dyDescent="0.2">
      <c r="O4390" s="68">
        <v>89993.425158703496</v>
      </c>
    </row>
    <row r="4391" spans="15:15" x14ac:dyDescent="0.2">
      <c r="O4391" s="68">
        <v>89993.425158703496</v>
      </c>
    </row>
    <row r="4392" spans="15:15" x14ac:dyDescent="0.2">
      <c r="O4392" s="68">
        <v>89993.425158703496</v>
      </c>
    </row>
    <row r="4393" spans="15:15" x14ac:dyDescent="0.2">
      <c r="O4393" s="68">
        <v>89993.425158703496</v>
      </c>
    </row>
    <row r="4394" spans="15:15" x14ac:dyDescent="0.2">
      <c r="O4394" s="68">
        <v>89993.425158703496</v>
      </c>
    </row>
    <row r="4395" spans="15:15" x14ac:dyDescent="0.2">
      <c r="O4395" s="68">
        <v>89993.425158703496</v>
      </c>
    </row>
    <row r="4396" spans="15:15" x14ac:dyDescent="0.2">
      <c r="O4396" s="68">
        <v>89993.425158703496</v>
      </c>
    </row>
    <row r="4397" spans="15:15" x14ac:dyDescent="0.2">
      <c r="O4397" s="68">
        <v>89993.425158703496</v>
      </c>
    </row>
    <row r="4398" spans="15:15" x14ac:dyDescent="0.2">
      <c r="O4398" s="68">
        <v>89993.425158703496</v>
      </c>
    </row>
    <row r="4399" spans="15:15" x14ac:dyDescent="0.2">
      <c r="O4399" s="68">
        <v>89993.425158703496</v>
      </c>
    </row>
    <row r="4400" spans="15:15" x14ac:dyDescent="0.2">
      <c r="O4400" s="68">
        <v>89993.425158703496</v>
      </c>
    </row>
    <row r="4401" spans="15:15" x14ac:dyDescent="0.2">
      <c r="O4401" s="68">
        <v>89993.425158703496</v>
      </c>
    </row>
    <row r="4402" spans="15:15" x14ac:dyDescent="0.2">
      <c r="O4402" s="68">
        <v>89993.425158703496</v>
      </c>
    </row>
    <row r="4403" spans="15:15" x14ac:dyDescent="0.2">
      <c r="O4403" s="68">
        <v>89993.425158703496</v>
      </c>
    </row>
    <row r="4404" spans="15:15" x14ac:dyDescent="0.2">
      <c r="O4404" s="68">
        <v>89993.425158703496</v>
      </c>
    </row>
    <row r="4405" spans="15:15" x14ac:dyDescent="0.2">
      <c r="O4405" s="68">
        <v>89993.425158703496</v>
      </c>
    </row>
    <row r="4406" spans="15:15" x14ac:dyDescent="0.2">
      <c r="O4406" s="68">
        <v>89993.425158703496</v>
      </c>
    </row>
    <row r="4407" spans="15:15" x14ac:dyDescent="0.2">
      <c r="O4407" s="68">
        <v>89993.425158703496</v>
      </c>
    </row>
    <row r="4408" spans="15:15" x14ac:dyDescent="0.2">
      <c r="O4408" s="68">
        <v>89993.425158703496</v>
      </c>
    </row>
    <row r="4409" spans="15:15" x14ac:dyDescent="0.2">
      <c r="O4409" s="68">
        <v>89993.425158703496</v>
      </c>
    </row>
    <row r="4410" spans="15:15" x14ac:dyDescent="0.2">
      <c r="O4410" s="68">
        <v>89993.425158703496</v>
      </c>
    </row>
    <row r="4411" spans="15:15" x14ac:dyDescent="0.2">
      <c r="O4411" s="68">
        <v>89993.425158703496</v>
      </c>
    </row>
    <row r="4412" spans="15:15" x14ac:dyDescent="0.2">
      <c r="O4412" s="68">
        <v>89993.425158703496</v>
      </c>
    </row>
    <row r="4413" spans="15:15" x14ac:dyDescent="0.2">
      <c r="O4413" s="68">
        <v>89993.425158703496</v>
      </c>
    </row>
    <row r="4414" spans="15:15" x14ac:dyDescent="0.2">
      <c r="O4414" s="68">
        <v>89993.425158703496</v>
      </c>
    </row>
    <row r="4415" spans="15:15" x14ac:dyDescent="0.2">
      <c r="O4415" s="68">
        <v>89993.425158703496</v>
      </c>
    </row>
    <row r="4416" spans="15:15" x14ac:dyDescent="0.2">
      <c r="O4416" s="68">
        <v>89993.425158703496</v>
      </c>
    </row>
    <row r="4417" spans="15:15" x14ac:dyDescent="0.2">
      <c r="O4417" s="68">
        <v>89993.425158703496</v>
      </c>
    </row>
    <row r="4418" spans="15:15" x14ac:dyDescent="0.2">
      <c r="O4418" s="68">
        <v>89993.425158703496</v>
      </c>
    </row>
    <row r="4419" spans="15:15" x14ac:dyDescent="0.2">
      <c r="O4419" s="68">
        <v>89993.425158703496</v>
      </c>
    </row>
    <row r="4420" spans="15:15" x14ac:dyDescent="0.2">
      <c r="O4420" s="68">
        <v>89993.425158703496</v>
      </c>
    </row>
    <row r="4421" spans="15:15" x14ac:dyDescent="0.2">
      <c r="O4421" s="68">
        <v>89993.425158703496</v>
      </c>
    </row>
    <row r="4422" spans="15:15" x14ac:dyDescent="0.2">
      <c r="O4422" s="68">
        <v>89993.425158703496</v>
      </c>
    </row>
    <row r="4423" spans="15:15" x14ac:dyDescent="0.2">
      <c r="O4423" s="68">
        <v>89993.425158703496</v>
      </c>
    </row>
    <row r="4424" spans="15:15" x14ac:dyDescent="0.2">
      <c r="O4424" s="68">
        <v>89993.425158703496</v>
      </c>
    </row>
    <row r="4425" spans="15:15" x14ac:dyDescent="0.2">
      <c r="O4425" s="68">
        <v>89993.425158703496</v>
      </c>
    </row>
    <row r="4426" spans="15:15" x14ac:dyDescent="0.2">
      <c r="O4426" s="68">
        <v>89993.425158703496</v>
      </c>
    </row>
    <row r="4427" spans="15:15" x14ac:dyDescent="0.2">
      <c r="O4427" s="68">
        <v>89993.425158703496</v>
      </c>
    </row>
    <row r="4428" spans="15:15" x14ac:dyDescent="0.2">
      <c r="O4428" s="68">
        <v>89993.425158703496</v>
      </c>
    </row>
    <row r="4429" spans="15:15" x14ac:dyDescent="0.2">
      <c r="O4429" s="68">
        <v>89993.425158703496</v>
      </c>
    </row>
    <row r="4430" spans="15:15" x14ac:dyDescent="0.2">
      <c r="O4430" s="68">
        <v>89993.425158703496</v>
      </c>
    </row>
    <row r="4431" spans="15:15" x14ac:dyDescent="0.2">
      <c r="O4431" s="68">
        <v>89993.425158703496</v>
      </c>
    </row>
    <row r="4432" spans="15:15" x14ac:dyDescent="0.2">
      <c r="O4432" s="68">
        <v>89993.425158703496</v>
      </c>
    </row>
    <row r="4433" spans="15:15" x14ac:dyDescent="0.2">
      <c r="O4433" s="68">
        <v>89993.425158703496</v>
      </c>
    </row>
    <row r="4434" spans="15:15" x14ac:dyDescent="0.2">
      <c r="O4434" s="68">
        <v>89993.425158703496</v>
      </c>
    </row>
    <row r="4435" spans="15:15" x14ac:dyDescent="0.2">
      <c r="O4435" s="68">
        <v>89993.425158703496</v>
      </c>
    </row>
    <row r="4436" spans="15:15" x14ac:dyDescent="0.2">
      <c r="O4436" s="68">
        <v>89993.425158703496</v>
      </c>
    </row>
    <row r="4437" spans="15:15" x14ac:dyDescent="0.2">
      <c r="O4437" s="68">
        <v>89993.425158703496</v>
      </c>
    </row>
    <row r="4438" spans="15:15" x14ac:dyDescent="0.2">
      <c r="O4438" s="68">
        <v>89993.425158703496</v>
      </c>
    </row>
    <row r="4439" spans="15:15" x14ac:dyDescent="0.2">
      <c r="O4439" s="68">
        <v>89993.425158703496</v>
      </c>
    </row>
    <row r="4440" spans="15:15" x14ac:dyDescent="0.2">
      <c r="O4440" s="68">
        <v>89993.425158703496</v>
      </c>
    </row>
    <row r="4441" spans="15:15" x14ac:dyDescent="0.2">
      <c r="O4441" s="68">
        <v>89993.425158703496</v>
      </c>
    </row>
    <row r="4442" spans="15:15" x14ac:dyDescent="0.2">
      <c r="O4442" s="68">
        <v>89993.425158703496</v>
      </c>
    </row>
    <row r="4443" spans="15:15" x14ac:dyDescent="0.2">
      <c r="O4443" s="68">
        <v>89993.425158703496</v>
      </c>
    </row>
    <row r="4444" spans="15:15" x14ac:dyDescent="0.2">
      <c r="O4444" s="68">
        <v>89993.425158703496</v>
      </c>
    </row>
    <row r="4445" spans="15:15" x14ac:dyDescent="0.2">
      <c r="O4445" s="68">
        <v>89993.425158703496</v>
      </c>
    </row>
    <row r="4446" spans="15:15" x14ac:dyDescent="0.2">
      <c r="O4446" s="68">
        <v>89993.425158703496</v>
      </c>
    </row>
    <row r="4447" spans="15:15" x14ac:dyDescent="0.2">
      <c r="O4447" s="68">
        <v>89993.425158703496</v>
      </c>
    </row>
    <row r="4448" spans="15:15" x14ac:dyDescent="0.2">
      <c r="O4448" s="68">
        <v>89993.425158703496</v>
      </c>
    </row>
    <row r="4449" spans="15:15" x14ac:dyDescent="0.2">
      <c r="O4449" s="68">
        <v>89993.425158703496</v>
      </c>
    </row>
    <row r="4450" spans="15:15" x14ac:dyDescent="0.2">
      <c r="O4450" s="68">
        <v>89993.425158703496</v>
      </c>
    </row>
    <row r="4451" spans="15:15" x14ac:dyDescent="0.2">
      <c r="O4451" s="68">
        <v>89993.425158703496</v>
      </c>
    </row>
    <row r="4452" spans="15:15" x14ac:dyDescent="0.2">
      <c r="O4452" s="68">
        <v>89993.425158703496</v>
      </c>
    </row>
    <row r="4453" spans="15:15" x14ac:dyDescent="0.2">
      <c r="O4453" s="68">
        <v>89993.425158703496</v>
      </c>
    </row>
    <row r="4454" spans="15:15" x14ac:dyDescent="0.2">
      <c r="O4454" s="68">
        <v>89993.425158703496</v>
      </c>
    </row>
    <row r="4455" spans="15:15" x14ac:dyDescent="0.2">
      <c r="O4455" s="68">
        <v>89993.425158703496</v>
      </c>
    </row>
    <row r="4456" spans="15:15" x14ac:dyDescent="0.2">
      <c r="O4456" s="68">
        <v>89993.425158703496</v>
      </c>
    </row>
    <row r="4457" spans="15:15" x14ac:dyDescent="0.2">
      <c r="O4457" s="68">
        <v>89993.425158703496</v>
      </c>
    </row>
    <row r="4458" spans="15:15" x14ac:dyDescent="0.2">
      <c r="O4458" s="68">
        <v>89993.425158703496</v>
      </c>
    </row>
    <row r="4459" spans="15:15" x14ac:dyDescent="0.2">
      <c r="O4459" s="68">
        <v>89993.425158703496</v>
      </c>
    </row>
    <row r="4460" spans="15:15" x14ac:dyDescent="0.2">
      <c r="O4460" s="68">
        <v>89993.425158703496</v>
      </c>
    </row>
    <row r="4461" spans="15:15" x14ac:dyDescent="0.2">
      <c r="O4461" s="68">
        <v>89993.425158703496</v>
      </c>
    </row>
    <row r="4462" spans="15:15" x14ac:dyDescent="0.2">
      <c r="O4462" s="68">
        <v>89993.425158703496</v>
      </c>
    </row>
    <row r="4463" spans="15:15" x14ac:dyDescent="0.2">
      <c r="O4463" s="68">
        <v>89993.425158703496</v>
      </c>
    </row>
    <row r="4464" spans="15:15" x14ac:dyDescent="0.2">
      <c r="O4464" s="68">
        <v>89993.425158703496</v>
      </c>
    </row>
    <row r="4465" spans="15:15" x14ac:dyDescent="0.2">
      <c r="O4465" s="68">
        <v>89993.425158703496</v>
      </c>
    </row>
    <row r="4466" spans="15:15" x14ac:dyDescent="0.2">
      <c r="O4466" s="68">
        <v>89993.425158703496</v>
      </c>
    </row>
    <row r="4467" spans="15:15" x14ac:dyDescent="0.2">
      <c r="O4467" s="68">
        <v>89993.425158703496</v>
      </c>
    </row>
    <row r="4468" spans="15:15" x14ac:dyDescent="0.2">
      <c r="O4468" s="68">
        <v>89993.425158703496</v>
      </c>
    </row>
    <row r="4469" spans="15:15" x14ac:dyDescent="0.2">
      <c r="O4469" s="68">
        <v>89993.425158703496</v>
      </c>
    </row>
    <row r="4470" spans="15:15" x14ac:dyDescent="0.2">
      <c r="O4470" s="68">
        <v>89993.425158703496</v>
      </c>
    </row>
    <row r="4471" spans="15:15" x14ac:dyDescent="0.2">
      <c r="O4471" s="68">
        <v>89993.425158703496</v>
      </c>
    </row>
    <row r="4472" spans="15:15" x14ac:dyDescent="0.2">
      <c r="O4472" s="68">
        <v>89993.425158703496</v>
      </c>
    </row>
    <row r="4473" spans="15:15" x14ac:dyDescent="0.2">
      <c r="O4473" s="68">
        <v>89993.425158703496</v>
      </c>
    </row>
    <row r="4474" spans="15:15" x14ac:dyDescent="0.2">
      <c r="O4474" s="68">
        <v>89993.425158703496</v>
      </c>
    </row>
    <row r="4475" spans="15:15" x14ac:dyDescent="0.2">
      <c r="O4475" s="68">
        <v>89993.425158703496</v>
      </c>
    </row>
    <row r="4476" spans="15:15" x14ac:dyDescent="0.2">
      <c r="O4476" s="68">
        <v>89993.425158703496</v>
      </c>
    </row>
    <row r="4477" spans="15:15" x14ac:dyDescent="0.2">
      <c r="O4477" s="68">
        <v>89993.425158703496</v>
      </c>
    </row>
    <row r="4478" spans="15:15" x14ac:dyDescent="0.2">
      <c r="O4478" s="68">
        <v>89993.425158703496</v>
      </c>
    </row>
    <row r="4479" spans="15:15" x14ac:dyDescent="0.2">
      <c r="O4479" s="68">
        <v>89993.425158703496</v>
      </c>
    </row>
    <row r="4480" spans="15:15" x14ac:dyDescent="0.2">
      <c r="O4480" s="68">
        <v>89993.425158703496</v>
      </c>
    </row>
    <row r="4481" spans="15:15" x14ac:dyDescent="0.2">
      <c r="O4481" s="68">
        <v>89993.425158703496</v>
      </c>
    </row>
    <row r="4482" spans="15:15" x14ac:dyDescent="0.2">
      <c r="O4482" s="68">
        <v>89993.425158703496</v>
      </c>
    </row>
    <row r="4483" spans="15:15" x14ac:dyDescent="0.2">
      <c r="O4483" s="68">
        <v>89993.425158703496</v>
      </c>
    </row>
    <row r="4484" spans="15:15" x14ac:dyDescent="0.2">
      <c r="O4484" s="68">
        <v>89993.425158703496</v>
      </c>
    </row>
    <row r="4485" spans="15:15" x14ac:dyDescent="0.2">
      <c r="O4485" s="68">
        <v>89993.425158703496</v>
      </c>
    </row>
    <row r="4486" spans="15:15" x14ac:dyDescent="0.2">
      <c r="O4486" s="68">
        <v>89993.425158703496</v>
      </c>
    </row>
    <row r="4487" spans="15:15" x14ac:dyDescent="0.2">
      <c r="O4487" s="68">
        <v>89993.425158703496</v>
      </c>
    </row>
    <row r="4488" spans="15:15" x14ac:dyDescent="0.2">
      <c r="O4488" s="68">
        <v>89993.425158703496</v>
      </c>
    </row>
    <row r="4489" spans="15:15" x14ac:dyDescent="0.2">
      <c r="O4489" s="68">
        <v>89993.425158703496</v>
      </c>
    </row>
    <row r="4490" spans="15:15" x14ac:dyDescent="0.2">
      <c r="O4490" s="68">
        <v>89993.425158703496</v>
      </c>
    </row>
    <row r="4491" spans="15:15" x14ac:dyDescent="0.2">
      <c r="O4491" s="68">
        <v>89993.425158703496</v>
      </c>
    </row>
    <row r="4492" spans="15:15" x14ac:dyDescent="0.2">
      <c r="O4492" s="68">
        <v>89993.425158703496</v>
      </c>
    </row>
    <row r="4493" spans="15:15" x14ac:dyDescent="0.2">
      <c r="O4493" s="68">
        <v>89993.425158703496</v>
      </c>
    </row>
    <row r="4494" spans="15:15" x14ac:dyDescent="0.2">
      <c r="O4494" s="68">
        <v>89993.425158703496</v>
      </c>
    </row>
    <row r="4495" spans="15:15" x14ac:dyDescent="0.2">
      <c r="O4495" s="68">
        <v>89993.425158703496</v>
      </c>
    </row>
    <row r="4496" spans="15:15" x14ac:dyDescent="0.2">
      <c r="O4496" s="68">
        <v>89993.425158703496</v>
      </c>
    </row>
    <row r="4497" spans="15:15" x14ac:dyDescent="0.2">
      <c r="O4497" s="68">
        <v>89993.425158703496</v>
      </c>
    </row>
    <row r="4498" spans="15:15" x14ac:dyDescent="0.2">
      <c r="O4498" s="68">
        <v>89993.425158703496</v>
      </c>
    </row>
    <row r="4499" spans="15:15" x14ac:dyDescent="0.2">
      <c r="O4499" s="68">
        <v>89993.425158703496</v>
      </c>
    </row>
    <row r="4500" spans="15:15" x14ac:dyDescent="0.2">
      <c r="O4500" s="68">
        <v>89993.425158703496</v>
      </c>
    </row>
    <row r="4501" spans="15:15" x14ac:dyDescent="0.2">
      <c r="O4501" s="68">
        <v>89993.425158703496</v>
      </c>
    </row>
    <row r="4502" spans="15:15" x14ac:dyDescent="0.2">
      <c r="O4502" s="68">
        <v>89993.425158703496</v>
      </c>
    </row>
    <row r="4503" spans="15:15" x14ac:dyDescent="0.2">
      <c r="O4503" s="68">
        <v>89993.425158703496</v>
      </c>
    </row>
    <row r="4504" spans="15:15" x14ac:dyDescent="0.2">
      <c r="O4504" s="68">
        <v>89993.425158703496</v>
      </c>
    </row>
    <row r="4505" spans="15:15" x14ac:dyDescent="0.2">
      <c r="O4505" s="68">
        <v>89993.425158703496</v>
      </c>
    </row>
    <row r="4506" spans="15:15" x14ac:dyDescent="0.2">
      <c r="O4506" s="68">
        <v>89993.425158703496</v>
      </c>
    </row>
    <row r="4507" spans="15:15" x14ac:dyDescent="0.2">
      <c r="O4507" s="68">
        <v>89993.425158703496</v>
      </c>
    </row>
    <row r="4508" spans="15:15" x14ac:dyDescent="0.2">
      <c r="O4508" s="68">
        <v>89993.425158703496</v>
      </c>
    </row>
    <row r="4509" spans="15:15" x14ac:dyDescent="0.2">
      <c r="O4509" s="68">
        <v>89993.425158703496</v>
      </c>
    </row>
    <row r="4510" spans="15:15" x14ac:dyDescent="0.2">
      <c r="O4510" s="68">
        <v>89993.425158703496</v>
      </c>
    </row>
    <row r="4511" spans="15:15" x14ac:dyDescent="0.2">
      <c r="O4511" s="68">
        <v>89993.425158703496</v>
      </c>
    </row>
    <row r="4512" spans="15:15" x14ac:dyDescent="0.2">
      <c r="O4512" s="68">
        <v>89993.425158703496</v>
      </c>
    </row>
    <row r="4513" spans="15:15" x14ac:dyDescent="0.2">
      <c r="O4513" s="68">
        <v>89993.425158703496</v>
      </c>
    </row>
    <row r="4514" spans="15:15" x14ac:dyDescent="0.2">
      <c r="O4514" s="68">
        <v>89993.425158703496</v>
      </c>
    </row>
    <row r="4515" spans="15:15" x14ac:dyDescent="0.2">
      <c r="O4515" s="68">
        <v>89993.425158703496</v>
      </c>
    </row>
    <row r="4516" spans="15:15" x14ac:dyDescent="0.2">
      <c r="O4516" s="68">
        <v>89993.425158703496</v>
      </c>
    </row>
    <row r="4517" spans="15:15" x14ac:dyDescent="0.2">
      <c r="O4517" s="68">
        <v>89993.425158703496</v>
      </c>
    </row>
    <row r="4518" spans="15:15" x14ac:dyDescent="0.2">
      <c r="O4518" s="68">
        <v>89993.425158703496</v>
      </c>
    </row>
    <row r="4519" spans="15:15" x14ac:dyDescent="0.2">
      <c r="O4519" s="68">
        <v>89993.425158703496</v>
      </c>
    </row>
    <row r="4520" spans="15:15" x14ac:dyDescent="0.2">
      <c r="O4520" s="68">
        <v>89993.425158703496</v>
      </c>
    </row>
    <row r="4521" spans="15:15" x14ac:dyDescent="0.2">
      <c r="O4521" s="68">
        <v>89993.425158703496</v>
      </c>
    </row>
    <row r="4522" spans="15:15" x14ac:dyDescent="0.2">
      <c r="O4522" s="68">
        <v>89993.425158703496</v>
      </c>
    </row>
    <row r="4523" spans="15:15" x14ac:dyDescent="0.2">
      <c r="O4523" s="68">
        <v>89993.425158703496</v>
      </c>
    </row>
    <row r="4524" spans="15:15" x14ac:dyDescent="0.2">
      <c r="O4524" s="68">
        <v>89993.425158703496</v>
      </c>
    </row>
    <row r="4525" spans="15:15" x14ac:dyDescent="0.2">
      <c r="O4525" s="68">
        <v>89993.425158703496</v>
      </c>
    </row>
    <row r="4526" spans="15:15" x14ac:dyDescent="0.2">
      <c r="O4526" s="68">
        <v>89993.425158703496</v>
      </c>
    </row>
    <row r="4527" spans="15:15" x14ac:dyDescent="0.2">
      <c r="O4527" s="68">
        <v>89993.425158703496</v>
      </c>
    </row>
    <row r="4528" spans="15:15" x14ac:dyDescent="0.2">
      <c r="O4528" s="68">
        <v>89993.425158703496</v>
      </c>
    </row>
    <row r="4529" spans="15:15" x14ac:dyDescent="0.2">
      <c r="O4529" s="68">
        <v>89993.425158703496</v>
      </c>
    </row>
    <row r="4530" spans="15:15" x14ac:dyDescent="0.2">
      <c r="O4530" s="68">
        <v>89993.425158703496</v>
      </c>
    </row>
    <row r="4531" spans="15:15" x14ac:dyDescent="0.2">
      <c r="O4531" s="68">
        <v>89993.425158703496</v>
      </c>
    </row>
    <row r="4532" spans="15:15" x14ac:dyDescent="0.2">
      <c r="O4532" s="68">
        <v>89993.425158703496</v>
      </c>
    </row>
    <row r="4533" spans="15:15" x14ac:dyDescent="0.2">
      <c r="O4533" s="68">
        <v>89993.425158703496</v>
      </c>
    </row>
    <row r="4534" spans="15:15" x14ac:dyDescent="0.2">
      <c r="O4534" s="68">
        <v>89993.425158703496</v>
      </c>
    </row>
    <row r="4535" spans="15:15" x14ac:dyDescent="0.2">
      <c r="O4535" s="68">
        <v>89993.425158703496</v>
      </c>
    </row>
    <row r="4536" spans="15:15" x14ac:dyDescent="0.2">
      <c r="O4536" s="68">
        <v>89993.425158703496</v>
      </c>
    </row>
    <row r="4537" spans="15:15" x14ac:dyDescent="0.2">
      <c r="O4537" s="68">
        <v>89993.425158703496</v>
      </c>
    </row>
    <row r="4538" spans="15:15" x14ac:dyDescent="0.2">
      <c r="O4538" s="68">
        <v>89993.425158703496</v>
      </c>
    </row>
    <row r="4539" spans="15:15" x14ac:dyDescent="0.2">
      <c r="O4539" s="68">
        <v>89993.425158703496</v>
      </c>
    </row>
    <row r="4540" spans="15:15" x14ac:dyDescent="0.2">
      <c r="O4540" s="68">
        <v>89993.425158703496</v>
      </c>
    </row>
    <row r="4541" spans="15:15" x14ac:dyDescent="0.2">
      <c r="O4541" s="68">
        <v>89993.425158703496</v>
      </c>
    </row>
    <row r="4542" spans="15:15" x14ac:dyDescent="0.2">
      <c r="O4542" s="68">
        <v>89993.425158703496</v>
      </c>
    </row>
    <row r="4543" spans="15:15" x14ac:dyDescent="0.2">
      <c r="O4543" s="68">
        <v>89993.425158703496</v>
      </c>
    </row>
    <row r="4544" spans="15:15" x14ac:dyDescent="0.2">
      <c r="O4544" s="68">
        <v>89993.425158703496</v>
      </c>
    </row>
    <row r="4545" spans="15:15" x14ac:dyDescent="0.2">
      <c r="O4545" s="68">
        <v>89993.425158703496</v>
      </c>
    </row>
    <row r="4546" spans="15:15" x14ac:dyDescent="0.2">
      <c r="O4546" s="68">
        <v>89993.425158703496</v>
      </c>
    </row>
    <row r="4547" spans="15:15" x14ac:dyDescent="0.2">
      <c r="O4547" s="68">
        <v>89993.425158703496</v>
      </c>
    </row>
    <row r="4548" spans="15:15" x14ac:dyDescent="0.2">
      <c r="O4548" s="68">
        <v>89993.425158703496</v>
      </c>
    </row>
    <row r="4549" spans="15:15" x14ac:dyDescent="0.2">
      <c r="O4549" s="68">
        <v>89993.425158703496</v>
      </c>
    </row>
    <row r="4550" spans="15:15" x14ac:dyDescent="0.2">
      <c r="O4550" s="68">
        <v>89993.425158703496</v>
      </c>
    </row>
    <row r="4551" spans="15:15" x14ac:dyDescent="0.2">
      <c r="O4551" s="68">
        <v>89993.425158703496</v>
      </c>
    </row>
    <row r="4552" spans="15:15" x14ac:dyDescent="0.2">
      <c r="O4552" s="68">
        <v>89993.425158703496</v>
      </c>
    </row>
    <row r="4553" spans="15:15" x14ac:dyDescent="0.2">
      <c r="O4553" s="68">
        <v>89993.425158703496</v>
      </c>
    </row>
    <row r="4554" spans="15:15" x14ac:dyDescent="0.2">
      <c r="O4554" s="68">
        <v>89993.425158703496</v>
      </c>
    </row>
    <row r="4555" spans="15:15" x14ac:dyDescent="0.2">
      <c r="O4555" s="68">
        <v>89993.425158703496</v>
      </c>
    </row>
    <row r="4556" spans="15:15" x14ac:dyDescent="0.2">
      <c r="O4556" s="68">
        <v>89993.425158703496</v>
      </c>
    </row>
    <row r="4557" spans="15:15" x14ac:dyDescent="0.2">
      <c r="O4557" s="68">
        <v>89993.425158703496</v>
      </c>
    </row>
    <row r="4558" spans="15:15" x14ac:dyDescent="0.2">
      <c r="O4558" s="68">
        <v>89993.425158703496</v>
      </c>
    </row>
    <row r="4559" spans="15:15" x14ac:dyDescent="0.2">
      <c r="O4559" s="68">
        <v>89993.425158703496</v>
      </c>
    </row>
    <row r="4560" spans="15:15" x14ac:dyDescent="0.2">
      <c r="O4560" s="68">
        <v>89993.425158703496</v>
      </c>
    </row>
    <row r="4561" spans="15:15" x14ac:dyDescent="0.2">
      <c r="O4561" s="68">
        <v>89993.425158703496</v>
      </c>
    </row>
    <row r="4562" spans="15:15" x14ac:dyDescent="0.2">
      <c r="O4562" s="68">
        <v>89993.425158703496</v>
      </c>
    </row>
    <row r="4563" spans="15:15" x14ac:dyDescent="0.2">
      <c r="O4563" s="68">
        <v>89993.425158703496</v>
      </c>
    </row>
    <row r="4564" spans="15:15" x14ac:dyDescent="0.2">
      <c r="O4564" s="68">
        <v>89993.425158703496</v>
      </c>
    </row>
    <row r="4565" spans="15:15" x14ac:dyDescent="0.2">
      <c r="O4565" s="68">
        <v>89993.425158703496</v>
      </c>
    </row>
    <row r="4566" spans="15:15" x14ac:dyDescent="0.2">
      <c r="O4566" s="68">
        <v>89993.425158703496</v>
      </c>
    </row>
    <row r="4567" spans="15:15" x14ac:dyDescent="0.2">
      <c r="O4567" s="68">
        <v>89993.425158703496</v>
      </c>
    </row>
    <row r="4568" spans="15:15" x14ac:dyDescent="0.2">
      <c r="O4568" s="68">
        <v>89993.425158703496</v>
      </c>
    </row>
    <row r="4569" spans="15:15" x14ac:dyDescent="0.2">
      <c r="O4569" s="68">
        <v>89993.425158703496</v>
      </c>
    </row>
    <row r="4570" spans="15:15" x14ac:dyDescent="0.2">
      <c r="O4570" s="68">
        <v>89993.425158703496</v>
      </c>
    </row>
    <row r="4571" spans="15:15" x14ac:dyDescent="0.2">
      <c r="O4571" s="68">
        <v>89993.425158703496</v>
      </c>
    </row>
    <row r="4572" spans="15:15" x14ac:dyDescent="0.2">
      <c r="O4572" s="68">
        <v>89993.425158703496</v>
      </c>
    </row>
    <row r="4573" spans="15:15" x14ac:dyDescent="0.2">
      <c r="O4573" s="68">
        <v>89993.425158703496</v>
      </c>
    </row>
    <row r="4574" spans="15:15" x14ac:dyDescent="0.2">
      <c r="O4574" s="68">
        <v>89993.425158703496</v>
      </c>
    </row>
    <row r="4575" spans="15:15" x14ac:dyDescent="0.2">
      <c r="O4575" s="68">
        <v>89993.425158703496</v>
      </c>
    </row>
    <row r="4576" spans="15:15" x14ac:dyDescent="0.2">
      <c r="O4576" s="68">
        <v>89993.425158703496</v>
      </c>
    </row>
    <row r="4577" spans="15:15" x14ac:dyDescent="0.2">
      <c r="O4577" s="68">
        <v>89993.425158703496</v>
      </c>
    </row>
    <row r="4578" spans="15:15" x14ac:dyDescent="0.2">
      <c r="O4578" s="68">
        <v>89993.425158703496</v>
      </c>
    </row>
    <row r="4579" spans="15:15" x14ac:dyDescent="0.2">
      <c r="O4579" s="68">
        <v>89993.425158703496</v>
      </c>
    </row>
    <row r="4580" spans="15:15" x14ac:dyDescent="0.2">
      <c r="O4580" s="68">
        <v>89993.425158703496</v>
      </c>
    </row>
    <row r="4581" spans="15:15" x14ac:dyDescent="0.2">
      <c r="O4581" s="68">
        <v>89993.425158703496</v>
      </c>
    </row>
    <row r="4582" spans="15:15" x14ac:dyDescent="0.2">
      <c r="O4582" s="68">
        <v>89993.425158703496</v>
      </c>
    </row>
    <row r="4583" spans="15:15" x14ac:dyDescent="0.2">
      <c r="O4583" s="68">
        <v>89993.425158703496</v>
      </c>
    </row>
    <row r="4584" spans="15:15" x14ac:dyDescent="0.2">
      <c r="O4584" s="68">
        <v>89993.425158703496</v>
      </c>
    </row>
    <row r="4585" spans="15:15" x14ac:dyDescent="0.2">
      <c r="O4585" s="68">
        <v>89993.425158703496</v>
      </c>
    </row>
    <row r="4586" spans="15:15" x14ac:dyDescent="0.2">
      <c r="O4586" s="68">
        <v>89993.425158703496</v>
      </c>
    </row>
    <row r="4587" spans="15:15" x14ac:dyDescent="0.2">
      <c r="O4587" s="68">
        <v>89993.425158703496</v>
      </c>
    </row>
    <row r="4588" spans="15:15" x14ac:dyDescent="0.2">
      <c r="O4588" s="68">
        <v>89993.425158703496</v>
      </c>
    </row>
    <row r="4589" spans="15:15" x14ac:dyDescent="0.2">
      <c r="O4589" s="68">
        <v>89993.425158703496</v>
      </c>
    </row>
    <row r="4590" spans="15:15" x14ac:dyDescent="0.2">
      <c r="O4590" s="68">
        <v>89993.425158703496</v>
      </c>
    </row>
    <row r="4591" spans="15:15" x14ac:dyDescent="0.2">
      <c r="O4591" s="68">
        <v>89993.425158703496</v>
      </c>
    </row>
    <row r="4592" spans="15:15" x14ac:dyDescent="0.2">
      <c r="O4592" s="68">
        <v>89993.425158703496</v>
      </c>
    </row>
    <row r="4593" spans="15:15" x14ac:dyDescent="0.2">
      <c r="O4593" s="68">
        <v>89993.425158703496</v>
      </c>
    </row>
    <row r="4594" spans="15:15" x14ac:dyDescent="0.2">
      <c r="O4594" s="68">
        <v>89993.425158703496</v>
      </c>
    </row>
    <row r="4595" spans="15:15" x14ac:dyDescent="0.2">
      <c r="O4595" s="68">
        <v>89993.425158703496</v>
      </c>
    </row>
    <row r="4596" spans="15:15" x14ac:dyDescent="0.2">
      <c r="O4596" s="68">
        <v>89993.425158703496</v>
      </c>
    </row>
    <row r="4597" spans="15:15" x14ac:dyDescent="0.2">
      <c r="O4597" s="68">
        <v>89993.425158703496</v>
      </c>
    </row>
    <row r="4598" spans="15:15" x14ac:dyDescent="0.2">
      <c r="O4598" s="68">
        <v>89993.425158703496</v>
      </c>
    </row>
    <row r="4599" spans="15:15" x14ac:dyDescent="0.2">
      <c r="O4599" s="68">
        <v>89993.425158703496</v>
      </c>
    </row>
    <row r="4600" spans="15:15" x14ac:dyDescent="0.2">
      <c r="O4600" s="68">
        <v>89993.425158703496</v>
      </c>
    </row>
    <row r="4601" spans="15:15" x14ac:dyDescent="0.2">
      <c r="O4601" s="68">
        <v>89993.425158703496</v>
      </c>
    </row>
    <row r="4602" spans="15:15" x14ac:dyDescent="0.2">
      <c r="O4602" s="68">
        <v>89993.425158703496</v>
      </c>
    </row>
    <row r="4603" spans="15:15" x14ac:dyDescent="0.2">
      <c r="O4603" s="68">
        <v>89993.425158703496</v>
      </c>
    </row>
    <row r="4604" spans="15:15" x14ac:dyDescent="0.2">
      <c r="O4604" s="68">
        <v>89993.425158703496</v>
      </c>
    </row>
    <row r="4605" spans="15:15" x14ac:dyDescent="0.2">
      <c r="O4605" s="68">
        <v>89993.425158703496</v>
      </c>
    </row>
    <row r="4606" spans="15:15" x14ac:dyDescent="0.2">
      <c r="O4606" s="68">
        <v>89993.425158703496</v>
      </c>
    </row>
    <row r="4607" spans="15:15" x14ac:dyDescent="0.2">
      <c r="O4607" s="68">
        <v>89993.425158703496</v>
      </c>
    </row>
    <row r="4608" spans="15:15" x14ac:dyDescent="0.2">
      <c r="O4608" s="68">
        <v>89993.425158703496</v>
      </c>
    </row>
    <row r="4609" spans="15:15" x14ac:dyDescent="0.2">
      <c r="O4609" s="68">
        <v>89993.425158703496</v>
      </c>
    </row>
    <row r="4610" spans="15:15" x14ac:dyDescent="0.2">
      <c r="O4610" s="68">
        <v>89993.425158703496</v>
      </c>
    </row>
    <row r="4611" spans="15:15" x14ac:dyDescent="0.2">
      <c r="O4611" s="68">
        <v>89993.425158703496</v>
      </c>
    </row>
    <row r="4612" spans="15:15" x14ac:dyDescent="0.2">
      <c r="O4612" s="68">
        <v>89993.425158703496</v>
      </c>
    </row>
    <row r="4613" spans="15:15" x14ac:dyDescent="0.2">
      <c r="O4613" s="68">
        <v>89993.425158703496</v>
      </c>
    </row>
    <row r="4614" spans="15:15" x14ac:dyDescent="0.2">
      <c r="O4614" s="68">
        <v>89993.425158703496</v>
      </c>
    </row>
    <row r="4615" spans="15:15" x14ac:dyDescent="0.2">
      <c r="O4615" s="68">
        <v>89993.425158703496</v>
      </c>
    </row>
    <row r="4616" spans="15:15" x14ac:dyDescent="0.2">
      <c r="O4616" s="68">
        <v>89993.425158703496</v>
      </c>
    </row>
    <row r="4617" spans="15:15" x14ac:dyDescent="0.2">
      <c r="O4617" s="68">
        <v>89993.425158703496</v>
      </c>
    </row>
    <row r="4618" spans="15:15" x14ac:dyDescent="0.2">
      <c r="O4618" s="68">
        <v>89993.425158703496</v>
      </c>
    </row>
    <row r="4619" spans="15:15" x14ac:dyDescent="0.2">
      <c r="O4619" s="68">
        <v>89993.425158703496</v>
      </c>
    </row>
    <row r="4620" spans="15:15" x14ac:dyDescent="0.2">
      <c r="O4620" s="68">
        <v>89993.425158703496</v>
      </c>
    </row>
    <row r="4621" spans="15:15" x14ac:dyDescent="0.2">
      <c r="O4621" s="68">
        <v>89993.425158703496</v>
      </c>
    </row>
    <row r="4622" spans="15:15" x14ac:dyDescent="0.2">
      <c r="O4622" s="68">
        <v>89993.425158703496</v>
      </c>
    </row>
    <row r="4623" spans="15:15" x14ac:dyDescent="0.2">
      <c r="O4623" s="68">
        <v>89993.425158703496</v>
      </c>
    </row>
    <row r="4624" spans="15:15" x14ac:dyDescent="0.2">
      <c r="O4624" s="68">
        <v>89993.425158703496</v>
      </c>
    </row>
    <row r="4625" spans="15:15" x14ac:dyDescent="0.2">
      <c r="O4625" s="68">
        <v>89993.425158703496</v>
      </c>
    </row>
    <row r="4626" spans="15:15" x14ac:dyDescent="0.2">
      <c r="O4626" s="68">
        <v>89993.425158703496</v>
      </c>
    </row>
    <row r="4627" spans="15:15" x14ac:dyDescent="0.2">
      <c r="O4627" s="68">
        <v>89993.425158703496</v>
      </c>
    </row>
    <row r="4628" spans="15:15" x14ac:dyDescent="0.2">
      <c r="O4628" s="68">
        <v>89993.425158703496</v>
      </c>
    </row>
    <row r="4629" spans="15:15" x14ac:dyDescent="0.2">
      <c r="O4629" s="68">
        <v>89993.425158703496</v>
      </c>
    </row>
    <row r="4630" spans="15:15" x14ac:dyDescent="0.2">
      <c r="O4630" s="68">
        <v>89993.425158703496</v>
      </c>
    </row>
    <row r="4631" spans="15:15" x14ac:dyDescent="0.2">
      <c r="O4631" s="68">
        <v>89993.425158703496</v>
      </c>
    </row>
    <row r="4632" spans="15:15" x14ac:dyDescent="0.2">
      <c r="O4632" s="68">
        <v>89993.425158703496</v>
      </c>
    </row>
    <row r="4633" spans="15:15" x14ac:dyDescent="0.2">
      <c r="O4633" s="68">
        <v>89993.425158703496</v>
      </c>
    </row>
    <row r="4634" spans="15:15" x14ac:dyDescent="0.2">
      <c r="O4634" s="68">
        <v>89993.425158703496</v>
      </c>
    </row>
    <row r="4635" spans="15:15" x14ac:dyDescent="0.2">
      <c r="O4635" s="68">
        <v>89993.425158703496</v>
      </c>
    </row>
    <row r="4636" spans="15:15" x14ac:dyDescent="0.2">
      <c r="O4636" s="68">
        <v>89993.425158703496</v>
      </c>
    </row>
    <row r="4637" spans="15:15" x14ac:dyDescent="0.2">
      <c r="O4637" s="68">
        <v>89993.425158703496</v>
      </c>
    </row>
    <row r="4638" spans="15:15" x14ac:dyDescent="0.2">
      <c r="O4638" s="68">
        <v>89993.425158703496</v>
      </c>
    </row>
    <row r="4639" spans="15:15" x14ac:dyDescent="0.2">
      <c r="O4639" s="68">
        <v>89993.425158703496</v>
      </c>
    </row>
    <row r="4640" spans="15:15" x14ac:dyDescent="0.2">
      <c r="O4640" s="68">
        <v>89993.425158703496</v>
      </c>
    </row>
    <row r="4641" spans="15:15" x14ac:dyDescent="0.2">
      <c r="O4641" s="68">
        <v>89993.425158703496</v>
      </c>
    </row>
    <row r="4642" spans="15:15" x14ac:dyDescent="0.2">
      <c r="O4642" s="68">
        <v>89993.425158703496</v>
      </c>
    </row>
    <row r="4643" spans="15:15" x14ac:dyDescent="0.2">
      <c r="O4643" s="68">
        <v>89993.425158703496</v>
      </c>
    </row>
    <row r="4644" spans="15:15" x14ac:dyDescent="0.2">
      <c r="O4644" s="68">
        <v>89993.425158703496</v>
      </c>
    </row>
    <row r="4645" spans="15:15" x14ac:dyDescent="0.2">
      <c r="O4645" s="68">
        <v>89993.425158703496</v>
      </c>
    </row>
    <row r="4646" spans="15:15" x14ac:dyDescent="0.2">
      <c r="O4646" s="68">
        <v>89993.425158703496</v>
      </c>
    </row>
    <row r="4647" spans="15:15" x14ac:dyDescent="0.2">
      <c r="O4647" s="68">
        <v>89993.425158703496</v>
      </c>
    </row>
    <row r="4648" spans="15:15" x14ac:dyDescent="0.2">
      <c r="O4648" s="68">
        <v>89993.425158703496</v>
      </c>
    </row>
    <row r="4649" spans="15:15" x14ac:dyDescent="0.2">
      <c r="O4649" s="68">
        <v>89993.425158703496</v>
      </c>
    </row>
    <row r="4650" spans="15:15" x14ac:dyDescent="0.2">
      <c r="O4650" s="68">
        <v>89993.425158703496</v>
      </c>
    </row>
    <row r="4651" spans="15:15" x14ac:dyDescent="0.2">
      <c r="O4651" s="68">
        <v>89993.425158703496</v>
      </c>
    </row>
    <row r="4652" spans="15:15" x14ac:dyDescent="0.2">
      <c r="O4652" s="68">
        <v>89993.425158703496</v>
      </c>
    </row>
    <row r="4653" spans="15:15" x14ac:dyDescent="0.2">
      <c r="O4653" s="68">
        <v>89993.425158703496</v>
      </c>
    </row>
    <row r="4654" spans="15:15" x14ac:dyDescent="0.2">
      <c r="O4654" s="68">
        <v>89993.425158703496</v>
      </c>
    </row>
    <row r="4655" spans="15:15" x14ac:dyDescent="0.2">
      <c r="O4655" s="68">
        <v>89993.425158703496</v>
      </c>
    </row>
    <row r="4656" spans="15:15" x14ac:dyDescent="0.2">
      <c r="O4656" s="68">
        <v>89993.425158703496</v>
      </c>
    </row>
    <row r="4657" spans="15:15" x14ac:dyDescent="0.2">
      <c r="O4657" s="68">
        <v>89993.425158703496</v>
      </c>
    </row>
    <row r="4658" spans="15:15" x14ac:dyDescent="0.2">
      <c r="O4658" s="68">
        <v>89993.425158703496</v>
      </c>
    </row>
    <row r="4659" spans="15:15" x14ac:dyDescent="0.2">
      <c r="O4659" s="68">
        <v>89993.425158703496</v>
      </c>
    </row>
    <row r="4660" spans="15:15" x14ac:dyDescent="0.2">
      <c r="O4660" s="68">
        <v>89993.425158703496</v>
      </c>
    </row>
    <row r="4661" spans="15:15" x14ac:dyDescent="0.2">
      <c r="O4661" s="68">
        <v>89993.425158703496</v>
      </c>
    </row>
    <row r="4662" spans="15:15" x14ac:dyDescent="0.2">
      <c r="O4662" s="68">
        <v>89993.425158703496</v>
      </c>
    </row>
    <row r="4663" spans="15:15" x14ac:dyDescent="0.2">
      <c r="O4663" s="68">
        <v>89993.425158703496</v>
      </c>
    </row>
    <row r="4664" spans="15:15" x14ac:dyDescent="0.2">
      <c r="O4664" s="68">
        <v>89993.425158703496</v>
      </c>
    </row>
    <row r="4665" spans="15:15" x14ac:dyDescent="0.2">
      <c r="O4665" s="68">
        <v>89993.425158703496</v>
      </c>
    </row>
    <row r="4666" spans="15:15" x14ac:dyDescent="0.2">
      <c r="O4666" s="68">
        <v>89993.425158703496</v>
      </c>
    </row>
    <row r="4667" spans="15:15" x14ac:dyDescent="0.2">
      <c r="O4667" s="68">
        <v>89993.425158703496</v>
      </c>
    </row>
    <row r="4668" spans="15:15" x14ac:dyDescent="0.2">
      <c r="O4668" s="68">
        <v>89993.425158703496</v>
      </c>
    </row>
    <row r="4669" spans="15:15" x14ac:dyDescent="0.2">
      <c r="O4669" s="68">
        <v>89993.425158703496</v>
      </c>
    </row>
    <row r="4670" spans="15:15" x14ac:dyDescent="0.2">
      <c r="O4670" s="68">
        <v>89993.425158703496</v>
      </c>
    </row>
    <row r="4671" spans="15:15" x14ac:dyDescent="0.2">
      <c r="O4671" s="68">
        <v>89993.425158703496</v>
      </c>
    </row>
    <row r="4672" spans="15:15" x14ac:dyDescent="0.2">
      <c r="O4672" s="68">
        <v>89993.425158703496</v>
      </c>
    </row>
    <row r="4673" spans="15:15" x14ac:dyDescent="0.2">
      <c r="O4673" s="68">
        <v>89993.425158703496</v>
      </c>
    </row>
    <row r="4674" spans="15:15" x14ac:dyDescent="0.2">
      <c r="O4674" s="68">
        <v>89993.425158703496</v>
      </c>
    </row>
    <row r="4675" spans="15:15" x14ac:dyDescent="0.2">
      <c r="O4675" s="68">
        <v>89993.425158703496</v>
      </c>
    </row>
    <row r="4676" spans="15:15" x14ac:dyDescent="0.2">
      <c r="O4676" s="68">
        <v>89993.425158703496</v>
      </c>
    </row>
    <row r="4677" spans="15:15" x14ac:dyDescent="0.2">
      <c r="O4677" s="68">
        <v>89993.425158703496</v>
      </c>
    </row>
    <row r="4678" spans="15:15" x14ac:dyDescent="0.2">
      <c r="O4678" s="68">
        <v>89993.425158703496</v>
      </c>
    </row>
    <row r="4679" spans="15:15" x14ac:dyDescent="0.2">
      <c r="O4679" s="68">
        <v>89993.425158703496</v>
      </c>
    </row>
    <row r="4680" spans="15:15" x14ac:dyDescent="0.2">
      <c r="O4680" s="68">
        <v>89993.425158703496</v>
      </c>
    </row>
    <row r="4681" spans="15:15" x14ac:dyDescent="0.2">
      <c r="O4681" s="68">
        <v>89993.425158703496</v>
      </c>
    </row>
    <row r="4682" spans="15:15" x14ac:dyDescent="0.2">
      <c r="O4682" s="68">
        <v>89993.425158703496</v>
      </c>
    </row>
    <row r="4683" spans="15:15" x14ac:dyDescent="0.2">
      <c r="O4683" s="68">
        <v>89993.425158703496</v>
      </c>
    </row>
    <row r="4684" spans="15:15" x14ac:dyDescent="0.2">
      <c r="O4684" s="68">
        <v>89993.425158703496</v>
      </c>
    </row>
    <row r="4685" spans="15:15" x14ac:dyDescent="0.2">
      <c r="O4685" s="68">
        <v>89993.425158703496</v>
      </c>
    </row>
    <row r="4686" spans="15:15" x14ac:dyDescent="0.2">
      <c r="O4686" s="68">
        <v>89993.425158703496</v>
      </c>
    </row>
    <row r="4687" spans="15:15" x14ac:dyDescent="0.2">
      <c r="O4687" s="68">
        <v>89993.425158703496</v>
      </c>
    </row>
    <row r="4688" spans="15:15" x14ac:dyDescent="0.2">
      <c r="O4688" s="68">
        <v>89993.425158703496</v>
      </c>
    </row>
    <row r="4689" spans="15:15" x14ac:dyDescent="0.2">
      <c r="O4689" s="68">
        <v>89993.425158703496</v>
      </c>
    </row>
    <row r="4690" spans="15:15" x14ac:dyDescent="0.2">
      <c r="O4690" s="68">
        <v>89993.425158703496</v>
      </c>
    </row>
    <row r="4691" spans="15:15" x14ac:dyDescent="0.2">
      <c r="O4691" s="68">
        <v>89993.425158703496</v>
      </c>
    </row>
    <row r="4692" spans="15:15" x14ac:dyDescent="0.2">
      <c r="O4692" s="68">
        <v>89993.425158703496</v>
      </c>
    </row>
    <row r="4693" spans="15:15" x14ac:dyDescent="0.2">
      <c r="O4693" s="68">
        <v>89993.425158703496</v>
      </c>
    </row>
    <row r="4694" spans="15:15" x14ac:dyDescent="0.2">
      <c r="O4694" s="68">
        <v>89993.425158703496</v>
      </c>
    </row>
    <row r="4695" spans="15:15" x14ac:dyDescent="0.2">
      <c r="O4695" s="68">
        <v>89993.425158703496</v>
      </c>
    </row>
    <row r="4696" spans="15:15" x14ac:dyDescent="0.2">
      <c r="O4696" s="68">
        <v>89993.425158703496</v>
      </c>
    </row>
    <row r="4697" spans="15:15" x14ac:dyDescent="0.2">
      <c r="O4697" s="68">
        <v>89993.425158703496</v>
      </c>
    </row>
    <row r="4698" spans="15:15" x14ac:dyDescent="0.2">
      <c r="O4698" s="68">
        <v>89993.425158703496</v>
      </c>
    </row>
    <row r="4699" spans="15:15" x14ac:dyDescent="0.2">
      <c r="O4699" s="68">
        <v>89993.425158703496</v>
      </c>
    </row>
    <row r="4700" spans="15:15" x14ac:dyDescent="0.2">
      <c r="O4700" s="68">
        <v>89993.425158703496</v>
      </c>
    </row>
    <row r="4701" spans="15:15" x14ac:dyDescent="0.2">
      <c r="O4701" s="68">
        <v>89993.425158703496</v>
      </c>
    </row>
    <row r="4702" spans="15:15" x14ac:dyDescent="0.2">
      <c r="O4702" s="68">
        <v>89993.425158703496</v>
      </c>
    </row>
    <row r="4703" spans="15:15" x14ac:dyDescent="0.2">
      <c r="O4703" s="68">
        <v>89993.425158703496</v>
      </c>
    </row>
    <row r="4704" spans="15:15" x14ac:dyDescent="0.2">
      <c r="O4704" s="68">
        <v>89993.425158703496</v>
      </c>
    </row>
    <row r="4705" spans="15:15" x14ac:dyDescent="0.2">
      <c r="O4705" s="68">
        <v>89993.425158703496</v>
      </c>
    </row>
    <row r="4706" spans="15:15" x14ac:dyDescent="0.2">
      <c r="O4706" s="68">
        <v>89993.425158703496</v>
      </c>
    </row>
    <row r="4707" spans="15:15" x14ac:dyDescent="0.2">
      <c r="O4707" s="68">
        <v>89993.425158703496</v>
      </c>
    </row>
    <row r="4708" spans="15:15" x14ac:dyDescent="0.2">
      <c r="O4708" s="68">
        <v>89993.425158703496</v>
      </c>
    </row>
    <row r="4709" spans="15:15" x14ac:dyDescent="0.2">
      <c r="O4709" s="68">
        <v>89993.425158703496</v>
      </c>
    </row>
    <row r="4710" spans="15:15" x14ac:dyDescent="0.2">
      <c r="O4710" s="68">
        <v>89993.425158703496</v>
      </c>
    </row>
    <row r="4711" spans="15:15" x14ac:dyDescent="0.2">
      <c r="O4711" s="68">
        <v>89993.425158703496</v>
      </c>
    </row>
    <row r="4712" spans="15:15" x14ac:dyDescent="0.2">
      <c r="O4712" s="68">
        <v>89993.425158703496</v>
      </c>
    </row>
    <row r="4713" spans="15:15" x14ac:dyDescent="0.2">
      <c r="O4713" s="68">
        <v>89993.425158703496</v>
      </c>
    </row>
    <row r="4714" spans="15:15" x14ac:dyDescent="0.2">
      <c r="O4714" s="68">
        <v>89993.425158703496</v>
      </c>
    </row>
    <row r="4715" spans="15:15" x14ac:dyDescent="0.2">
      <c r="O4715" s="68">
        <v>89993.425158703496</v>
      </c>
    </row>
    <row r="4716" spans="15:15" x14ac:dyDescent="0.2">
      <c r="O4716" s="68">
        <v>89993.425158703496</v>
      </c>
    </row>
    <row r="4717" spans="15:15" x14ac:dyDescent="0.2">
      <c r="O4717" s="68">
        <v>89993.425158703496</v>
      </c>
    </row>
    <row r="4718" spans="15:15" x14ac:dyDescent="0.2">
      <c r="O4718" s="68">
        <v>89993.425158703496</v>
      </c>
    </row>
    <row r="4719" spans="15:15" x14ac:dyDescent="0.2">
      <c r="O4719" s="68">
        <v>89993.425158703496</v>
      </c>
    </row>
    <row r="4720" spans="15:15" x14ac:dyDescent="0.2">
      <c r="O4720" s="68">
        <v>89993.425158703496</v>
      </c>
    </row>
    <row r="4721" spans="15:15" x14ac:dyDescent="0.2">
      <c r="O4721" s="68">
        <v>89993.425158703496</v>
      </c>
    </row>
    <row r="4722" spans="15:15" x14ac:dyDescent="0.2">
      <c r="O4722" s="68">
        <v>89993.425158703496</v>
      </c>
    </row>
    <row r="4723" spans="15:15" x14ac:dyDescent="0.2">
      <c r="O4723" s="68">
        <v>89993.425158703496</v>
      </c>
    </row>
    <row r="4724" spans="15:15" x14ac:dyDescent="0.2">
      <c r="O4724" s="68">
        <v>89993.425158703496</v>
      </c>
    </row>
    <row r="4725" spans="15:15" x14ac:dyDescent="0.2">
      <c r="O4725" s="68">
        <v>89993.425158703496</v>
      </c>
    </row>
    <row r="4726" spans="15:15" x14ac:dyDescent="0.2">
      <c r="O4726" s="68">
        <v>89993.425158703496</v>
      </c>
    </row>
    <row r="4727" spans="15:15" x14ac:dyDescent="0.2">
      <c r="O4727" s="68">
        <v>89993.425158703496</v>
      </c>
    </row>
    <row r="4728" spans="15:15" x14ac:dyDescent="0.2">
      <c r="O4728" s="68">
        <v>89993.425158703496</v>
      </c>
    </row>
    <row r="4729" spans="15:15" x14ac:dyDescent="0.2">
      <c r="O4729" s="68">
        <v>89993.425158703496</v>
      </c>
    </row>
    <row r="4730" spans="15:15" x14ac:dyDescent="0.2">
      <c r="O4730" s="68">
        <v>89993.425158703496</v>
      </c>
    </row>
    <row r="4731" spans="15:15" x14ac:dyDescent="0.2">
      <c r="O4731" s="68">
        <v>89993.425158703496</v>
      </c>
    </row>
    <row r="4732" spans="15:15" x14ac:dyDescent="0.2">
      <c r="O4732" s="68">
        <v>89993.425158703496</v>
      </c>
    </row>
    <row r="4733" spans="15:15" x14ac:dyDescent="0.2">
      <c r="O4733" s="68">
        <v>89993.425158703496</v>
      </c>
    </row>
    <row r="4734" spans="15:15" x14ac:dyDescent="0.2">
      <c r="O4734" s="68">
        <v>89993.425158703496</v>
      </c>
    </row>
    <row r="4735" spans="15:15" x14ac:dyDescent="0.2">
      <c r="O4735" s="68">
        <v>89993.425158703496</v>
      </c>
    </row>
    <row r="4736" spans="15:15" x14ac:dyDescent="0.2">
      <c r="O4736" s="68">
        <v>89993.425158703496</v>
      </c>
    </row>
    <row r="4737" spans="15:15" x14ac:dyDescent="0.2">
      <c r="O4737" s="68">
        <v>89993.425158703496</v>
      </c>
    </row>
    <row r="4738" spans="15:15" x14ac:dyDescent="0.2">
      <c r="O4738" s="68">
        <v>89993.425158703496</v>
      </c>
    </row>
    <row r="4739" spans="15:15" x14ac:dyDescent="0.2">
      <c r="O4739" s="68">
        <v>89993.425158703496</v>
      </c>
    </row>
    <row r="4740" spans="15:15" x14ac:dyDescent="0.2">
      <c r="O4740" s="68">
        <v>89993.425158703496</v>
      </c>
    </row>
    <row r="4741" spans="15:15" x14ac:dyDescent="0.2">
      <c r="O4741" s="68">
        <v>89993.425158703496</v>
      </c>
    </row>
    <row r="4742" spans="15:15" x14ac:dyDescent="0.2">
      <c r="O4742" s="68">
        <v>89993.425158703496</v>
      </c>
    </row>
    <row r="4743" spans="15:15" x14ac:dyDescent="0.2">
      <c r="O4743" s="68">
        <v>89993.425158703496</v>
      </c>
    </row>
    <row r="4744" spans="15:15" x14ac:dyDescent="0.2">
      <c r="O4744" s="68">
        <v>89993.425158703496</v>
      </c>
    </row>
    <row r="4745" spans="15:15" x14ac:dyDescent="0.2">
      <c r="O4745" s="68">
        <v>89993.425158703496</v>
      </c>
    </row>
    <row r="4746" spans="15:15" x14ac:dyDescent="0.2">
      <c r="O4746" s="68">
        <v>89993.425158703496</v>
      </c>
    </row>
    <row r="4747" spans="15:15" x14ac:dyDescent="0.2">
      <c r="O4747" s="68">
        <v>89993.425158703496</v>
      </c>
    </row>
    <row r="4748" spans="15:15" x14ac:dyDescent="0.2">
      <c r="O4748" s="68">
        <v>89993.425158703496</v>
      </c>
    </row>
    <row r="4749" spans="15:15" x14ac:dyDescent="0.2">
      <c r="O4749" s="68">
        <v>89993.425158703496</v>
      </c>
    </row>
    <row r="4750" spans="15:15" x14ac:dyDescent="0.2">
      <c r="O4750" s="68">
        <v>89993.425158703496</v>
      </c>
    </row>
    <row r="4751" spans="15:15" x14ac:dyDescent="0.2">
      <c r="O4751" s="68">
        <v>89993.425158703496</v>
      </c>
    </row>
    <row r="4752" spans="15:15" x14ac:dyDescent="0.2">
      <c r="O4752" s="68">
        <v>89993.425158703496</v>
      </c>
    </row>
    <row r="4753" spans="15:15" x14ac:dyDescent="0.2">
      <c r="O4753" s="68">
        <v>89993.425158703496</v>
      </c>
    </row>
    <row r="4754" spans="15:15" x14ac:dyDescent="0.2">
      <c r="O4754" s="68">
        <v>89993.425158703496</v>
      </c>
    </row>
    <row r="4755" spans="15:15" x14ac:dyDescent="0.2">
      <c r="O4755" s="68">
        <v>89993.425158703496</v>
      </c>
    </row>
    <row r="4756" spans="15:15" x14ac:dyDescent="0.2">
      <c r="O4756" s="68">
        <v>89993.425158703496</v>
      </c>
    </row>
    <row r="4757" spans="15:15" x14ac:dyDescent="0.2">
      <c r="O4757" s="68">
        <v>89993.425158703496</v>
      </c>
    </row>
    <row r="4758" spans="15:15" x14ac:dyDescent="0.2">
      <c r="O4758" s="68">
        <v>89993.425158703496</v>
      </c>
    </row>
    <row r="4759" spans="15:15" x14ac:dyDescent="0.2">
      <c r="O4759" s="68">
        <v>89993.425158703496</v>
      </c>
    </row>
    <row r="4760" spans="15:15" x14ac:dyDescent="0.2">
      <c r="O4760" s="68">
        <v>89993.425158703496</v>
      </c>
    </row>
    <row r="4761" spans="15:15" x14ac:dyDescent="0.2">
      <c r="O4761" s="68">
        <v>89993.425158703496</v>
      </c>
    </row>
    <row r="4762" spans="15:15" x14ac:dyDescent="0.2">
      <c r="O4762" s="68">
        <v>89993.425158703496</v>
      </c>
    </row>
    <row r="4763" spans="15:15" x14ac:dyDescent="0.2">
      <c r="O4763" s="68">
        <v>89993.425158703496</v>
      </c>
    </row>
    <row r="4764" spans="15:15" x14ac:dyDescent="0.2">
      <c r="O4764" s="68">
        <v>89993.425158703496</v>
      </c>
    </row>
    <row r="4765" spans="15:15" x14ac:dyDescent="0.2">
      <c r="O4765" s="68">
        <v>89993.425158703496</v>
      </c>
    </row>
    <row r="4766" spans="15:15" x14ac:dyDescent="0.2">
      <c r="O4766" s="68">
        <v>89993.425158703496</v>
      </c>
    </row>
    <row r="4767" spans="15:15" x14ac:dyDescent="0.2">
      <c r="O4767" s="68">
        <v>89993.425158703496</v>
      </c>
    </row>
    <row r="4768" spans="15:15" x14ac:dyDescent="0.2">
      <c r="O4768" s="68">
        <v>89993.425158703496</v>
      </c>
    </row>
    <row r="4769" spans="15:15" x14ac:dyDescent="0.2">
      <c r="O4769" s="68">
        <v>89993.425158703496</v>
      </c>
    </row>
    <row r="4770" spans="15:15" x14ac:dyDescent="0.2">
      <c r="O4770" s="68">
        <v>89993.425158703496</v>
      </c>
    </row>
    <row r="4771" spans="15:15" x14ac:dyDescent="0.2">
      <c r="O4771" s="68">
        <v>89993.425158703496</v>
      </c>
    </row>
    <row r="4772" spans="15:15" x14ac:dyDescent="0.2">
      <c r="O4772" s="68">
        <v>89993.425158703496</v>
      </c>
    </row>
    <row r="4773" spans="15:15" x14ac:dyDescent="0.2">
      <c r="O4773" s="68">
        <v>89993.425158703496</v>
      </c>
    </row>
    <row r="4774" spans="15:15" x14ac:dyDescent="0.2">
      <c r="O4774" s="68">
        <v>89993.425158703496</v>
      </c>
    </row>
    <row r="4775" spans="15:15" x14ac:dyDescent="0.2">
      <c r="O4775" s="68">
        <v>89993.425158703496</v>
      </c>
    </row>
    <row r="4776" spans="15:15" x14ac:dyDescent="0.2">
      <c r="O4776" s="68">
        <v>89993.425158703496</v>
      </c>
    </row>
    <row r="4777" spans="15:15" x14ac:dyDescent="0.2">
      <c r="O4777" s="68">
        <v>89993.425158703496</v>
      </c>
    </row>
    <row r="4778" spans="15:15" x14ac:dyDescent="0.2">
      <c r="O4778" s="68">
        <v>89993.425158703496</v>
      </c>
    </row>
    <row r="4779" spans="15:15" x14ac:dyDescent="0.2">
      <c r="O4779" s="68">
        <v>89993.425158703496</v>
      </c>
    </row>
    <row r="4780" spans="15:15" x14ac:dyDescent="0.2">
      <c r="O4780" s="68">
        <v>89993.425158703496</v>
      </c>
    </row>
    <row r="4781" spans="15:15" x14ac:dyDescent="0.2">
      <c r="O4781" s="68">
        <v>89993.425158703496</v>
      </c>
    </row>
    <row r="4782" spans="15:15" x14ac:dyDescent="0.2">
      <c r="O4782" s="68">
        <v>89993.425158703496</v>
      </c>
    </row>
    <row r="4783" spans="15:15" x14ac:dyDescent="0.2">
      <c r="O4783" s="68">
        <v>89993.425158703496</v>
      </c>
    </row>
    <row r="4784" spans="15:15" x14ac:dyDescent="0.2">
      <c r="O4784" s="68">
        <v>89993.425158703496</v>
      </c>
    </row>
    <row r="4785" spans="15:15" x14ac:dyDescent="0.2">
      <c r="O4785" s="68">
        <v>89993.425158703496</v>
      </c>
    </row>
    <row r="4786" spans="15:15" x14ac:dyDescent="0.2">
      <c r="O4786" s="68">
        <v>89993.425158703496</v>
      </c>
    </row>
    <row r="4787" spans="15:15" x14ac:dyDescent="0.2">
      <c r="O4787" s="68">
        <v>89993.425158703496</v>
      </c>
    </row>
    <row r="4788" spans="15:15" x14ac:dyDescent="0.2">
      <c r="O4788" s="68">
        <v>89993.425158703496</v>
      </c>
    </row>
    <row r="4789" spans="15:15" x14ac:dyDescent="0.2">
      <c r="O4789" s="68">
        <v>89993.425158703496</v>
      </c>
    </row>
    <row r="4790" spans="15:15" x14ac:dyDescent="0.2">
      <c r="O4790" s="68">
        <v>89993.425158703496</v>
      </c>
    </row>
    <row r="4791" spans="15:15" x14ac:dyDescent="0.2">
      <c r="O4791" s="68">
        <v>89993.425158703496</v>
      </c>
    </row>
    <row r="4792" spans="15:15" x14ac:dyDescent="0.2">
      <c r="O4792" s="68">
        <v>89993.425158703496</v>
      </c>
    </row>
    <row r="4793" spans="15:15" x14ac:dyDescent="0.2">
      <c r="O4793" s="68">
        <v>89993.425158703496</v>
      </c>
    </row>
    <row r="4794" spans="15:15" x14ac:dyDescent="0.2">
      <c r="O4794" s="68">
        <v>89993.425158703496</v>
      </c>
    </row>
    <row r="4795" spans="15:15" x14ac:dyDescent="0.2">
      <c r="O4795" s="68">
        <v>89993.425158703496</v>
      </c>
    </row>
    <row r="4796" spans="15:15" x14ac:dyDescent="0.2">
      <c r="O4796" s="68">
        <v>89993.425158703496</v>
      </c>
    </row>
    <row r="4797" spans="15:15" x14ac:dyDescent="0.2">
      <c r="O4797" s="68">
        <v>89993.425158703496</v>
      </c>
    </row>
    <row r="4798" spans="15:15" x14ac:dyDescent="0.2">
      <c r="O4798" s="68">
        <v>89993.425158703496</v>
      </c>
    </row>
    <row r="4799" spans="15:15" x14ac:dyDescent="0.2">
      <c r="O4799" s="68">
        <v>89993.425158703496</v>
      </c>
    </row>
    <row r="4800" spans="15:15" x14ac:dyDescent="0.2">
      <c r="O4800" s="68">
        <v>89993.425158703496</v>
      </c>
    </row>
    <row r="4801" spans="15:15" x14ac:dyDescent="0.2">
      <c r="O4801" s="68">
        <v>89993.425158703496</v>
      </c>
    </row>
    <row r="4802" spans="15:15" x14ac:dyDescent="0.2">
      <c r="O4802" s="68">
        <v>89993.425158703496</v>
      </c>
    </row>
    <row r="4803" spans="15:15" x14ac:dyDescent="0.2">
      <c r="O4803" s="68">
        <v>89993.425158703496</v>
      </c>
    </row>
    <row r="4804" spans="15:15" x14ac:dyDescent="0.2">
      <c r="O4804" s="68">
        <v>89993.425158703496</v>
      </c>
    </row>
    <row r="4805" spans="15:15" x14ac:dyDescent="0.2">
      <c r="O4805" s="68">
        <v>89993.425158703496</v>
      </c>
    </row>
    <row r="4806" spans="15:15" x14ac:dyDescent="0.2">
      <c r="O4806" s="68">
        <v>89993.425158703496</v>
      </c>
    </row>
    <row r="4807" spans="15:15" x14ac:dyDescent="0.2">
      <c r="O4807" s="68">
        <v>89993.425158703496</v>
      </c>
    </row>
    <row r="4808" spans="15:15" x14ac:dyDescent="0.2">
      <c r="O4808" s="68">
        <v>89993.425158703496</v>
      </c>
    </row>
    <row r="4809" spans="15:15" x14ac:dyDescent="0.2">
      <c r="O4809" s="68">
        <v>89993.425158703496</v>
      </c>
    </row>
    <row r="4810" spans="15:15" x14ac:dyDescent="0.2">
      <c r="O4810" s="68">
        <v>89993.425158703496</v>
      </c>
    </row>
    <row r="4811" spans="15:15" x14ac:dyDescent="0.2">
      <c r="O4811" s="68">
        <v>89993.425158703496</v>
      </c>
    </row>
    <row r="4812" spans="15:15" x14ac:dyDescent="0.2">
      <c r="O4812" s="68">
        <v>89993.425158703496</v>
      </c>
    </row>
    <row r="4813" spans="15:15" x14ac:dyDescent="0.2">
      <c r="O4813" s="68">
        <v>89993.425158703496</v>
      </c>
    </row>
    <row r="4814" spans="15:15" x14ac:dyDescent="0.2">
      <c r="O4814" s="68">
        <v>89993.425158703496</v>
      </c>
    </row>
    <row r="4815" spans="15:15" x14ac:dyDescent="0.2">
      <c r="O4815" s="68">
        <v>89993.425158703496</v>
      </c>
    </row>
    <row r="4816" spans="15:15" x14ac:dyDescent="0.2">
      <c r="O4816" s="68">
        <v>89993.425158703496</v>
      </c>
    </row>
    <row r="4817" spans="15:15" x14ac:dyDescent="0.2">
      <c r="O4817" s="68">
        <v>89993.425158703496</v>
      </c>
    </row>
    <row r="4818" spans="15:15" x14ac:dyDescent="0.2">
      <c r="O4818" s="68">
        <v>89993.425158703496</v>
      </c>
    </row>
    <row r="4819" spans="15:15" x14ac:dyDescent="0.2">
      <c r="O4819" s="68">
        <v>89993.425158703496</v>
      </c>
    </row>
    <row r="4820" spans="15:15" x14ac:dyDescent="0.2">
      <c r="O4820" s="68">
        <v>89993.425158703496</v>
      </c>
    </row>
    <row r="4821" spans="15:15" x14ac:dyDescent="0.2">
      <c r="O4821" s="68">
        <v>89993.425158703496</v>
      </c>
    </row>
    <row r="4822" spans="15:15" x14ac:dyDescent="0.2">
      <c r="O4822" s="68">
        <v>89993.425158703496</v>
      </c>
    </row>
    <row r="4823" spans="15:15" x14ac:dyDescent="0.2">
      <c r="O4823" s="68">
        <v>89993.425158703496</v>
      </c>
    </row>
    <row r="4824" spans="15:15" x14ac:dyDescent="0.2">
      <c r="O4824" s="68">
        <v>89993.425158703496</v>
      </c>
    </row>
    <row r="4825" spans="15:15" x14ac:dyDescent="0.2">
      <c r="O4825" s="68">
        <v>89993.425158703496</v>
      </c>
    </row>
    <row r="4826" spans="15:15" x14ac:dyDescent="0.2">
      <c r="O4826" s="68">
        <v>89993.425158703496</v>
      </c>
    </row>
    <row r="4827" spans="15:15" x14ac:dyDescent="0.2">
      <c r="O4827" s="68">
        <v>89993.425158703496</v>
      </c>
    </row>
    <row r="4828" spans="15:15" x14ac:dyDescent="0.2">
      <c r="O4828" s="68">
        <v>89993.425158703496</v>
      </c>
    </row>
    <row r="4829" spans="15:15" x14ac:dyDescent="0.2">
      <c r="O4829" s="68">
        <v>89993.425158703496</v>
      </c>
    </row>
    <row r="4830" spans="15:15" x14ac:dyDescent="0.2">
      <c r="O4830" s="68">
        <v>89993.425158703496</v>
      </c>
    </row>
    <row r="4831" spans="15:15" x14ac:dyDescent="0.2">
      <c r="O4831" s="68">
        <v>89993.425158703496</v>
      </c>
    </row>
    <row r="4832" spans="15:15" x14ac:dyDescent="0.2">
      <c r="O4832" s="68">
        <v>89993.425158703496</v>
      </c>
    </row>
    <row r="4833" spans="15:15" x14ac:dyDescent="0.2">
      <c r="O4833" s="68">
        <v>89993.425158703496</v>
      </c>
    </row>
    <row r="4834" spans="15:15" x14ac:dyDescent="0.2">
      <c r="O4834" s="68">
        <v>89993.425158703496</v>
      </c>
    </row>
    <row r="4835" spans="15:15" x14ac:dyDescent="0.2">
      <c r="O4835" s="68">
        <v>89993.425158703496</v>
      </c>
    </row>
    <row r="4836" spans="15:15" x14ac:dyDescent="0.2">
      <c r="O4836" s="68">
        <v>89993.425158703496</v>
      </c>
    </row>
    <row r="4837" spans="15:15" x14ac:dyDescent="0.2">
      <c r="O4837" s="68">
        <v>89993.425158703496</v>
      </c>
    </row>
    <row r="4838" spans="15:15" x14ac:dyDescent="0.2">
      <c r="O4838" s="68">
        <v>89993.425158703496</v>
      </c>
    </row>
    <row r="4839" spans="15:15" x14ac:dyDescent="0.2">
      <c r="O4839" s="68">
        <v>89993.425158703496</v>
      </c>
    </row>
    <row r="4840" spans="15:15" x14ac:dyDescent="0.2">
      <c r="O4840" s="68">
        <v>89993.425158703496</v>
      </c>
    </row>
    <row r="4841" spans="15:15" x14ac:dyDescent="0.2">
      <c r="O4841" s="68">
        <v>89993.425158703496</v>
      </c>
    </row>
    <row r="4842" spans="15:15" x14ac:dyDescent="0.2">
      <c r="O4842" s="68">
        <v>89993.425158703496</v>
      </c>
    </row>
    <row r="4843" spans="15:15" x14ac:dyDescent="0.2">
      <c r="O4843" s="68">
        <v>89993.425158703496</v>
      </c>
    </row>
    <row r="4844" spans="15:15" x14ac:dyDescent="0.2">
      <c r="O4844" s="68">
        <v>89993.425158703496</v>
      </c>
    </row>
    <row r="4845" spans="15:15" x14ac:dyDescent="0.2">
      <c r="O4845" s="68">
        <v>89993.425158703496</v>
      </c>
    </row>
    <row r="4846" spans="15:15" x14ac:dyDescent="0.2">
      <c r="O4846" s="68">
        <v>89993.425158703496</v>
      </c>
    </row>
    <row r="4847" spans="15:15" x14ac:dyDescent="0.2">
      <c r="O4847" s="68">
        <v>89993.425158703496</v>
      </c>
    </row>
    <row r="4848" spans="15:15" x14ac:dyDescent="0.2">
      <c r="O4848" s="68">
        <v>89993.425158703496</v>
      </c>
    </row>
    <row r="4849" spans="15:15" x14ac:dyDescent="0.2">
      <c r="O4849" s="68">
        <v>89993.425158703496</v>
      </c>
    </row>
    <row r="4850" spans="15:15" x14ac:dyDescent="0.2">
      <c r="O4850" s="68">
        <v>89993.425158703496</v>
      </c>
    </row>
    <row r="4851" spans="15:15" x14ac:dyDescent="0.2">
      <c r="O4851" s="68">
        <v>89993.425158703496</v>
      </c>
    </row>
    <row r="4852" spans="15:15" x14ac:dyDescent="0.2">
      <c r="O4852" s="68">
        <v>89993.425158703496</v>
      </c>
    </row>
    <row r="4853" spans="15:15" x14ac:dyDescent="0.2">
      <c r="O4853" s="68">
        <v>89993.425158703496</v>
      </c>
    </row>
    <row r="4854" spans="15:15" x14ac:dyDescent="0.2">
      <c r="O4854" s="68">
        <v>89993.425158703496</v>
      </c>
    </row>
    <row r="4855" spans="15:15" x14ac:dyDescent="0.2">
      <c r="O4855" s="68">
        <v>89993.425158703496</v>
      </c>
    </row>
    <row r="4856" spans="15:15" x14ac:dyDescent="0.2">
      <c r="O4856" s="68">
        <v>89993.425158703496</v>
      </c>
    </row>
    <row r="4857" spans="15:15" x14ac:dyDescent="0.2">
      <c r="O4857" s="68">
        <v>89993.425158703496</v>
      </c>
    </row>
    <row r="4858" spans="15:15" x14ac:dyDescent="0.2">
      <c r="O4858" s="68">
        <v>89993.425158703496</v>
      </c>
    </row>
    <row r="4859" spans="15:15" x14ac:dyDescent="0.2">
      <c r="O4859" s="68">
        <v>89993.425158703496</v>
      </c>
    </row>
    <row r="4860" spans="15:15" x14ac:dyDescent="0.2">
      <c r="O4860" s="68">
        <v>89993.425158703496</v>
      </c>
    </row>
    <row r="4861" spans="15:15" x14ac:dyDescent="0.2">
      <c r="O4861" s="68">
        <v>89993.425158703496</v>
      </c>
    </row>
    <row r="4862" spans="15:15" x14ac:dyDescent="0.2">
      <c r="O4862" s="68">
        <v>89993.425158703496</v>
      </c>
    </row>
    <row r="4863" spans="15:15" x14ac:dyDescent="0.2">
      <c r="O4863" s="68">
        <v>89993.425158703496</v>
      </c>
    </row>
    <row r="4864" spans="15:15" x14ac:dyDescent="0.2">
      <c r="O4864" s="68">
        <v>89993.425158703496</v>
      </c>
    </row>
    <row r="4865" spans="15:15" x14ac:dyDescent="0.2">
      <c r="O4865" s="68">
        <v>89993.425158703496</v>
      </c>
    </row>
    <row r="4866" spans="15:15" x14ac:dyDescent="0.2">
      <c r="O4866" s="68">
        <v>89993.425158703496</v>
      </c>
    </row>
    <row r="4867" spans="15:15" x14ac:dyDescent="0.2">
      <c r="O4867" s="68">
        <v>89993.425158703496</v>
      </c>
    </row>
    <row r="4868" spans="15:15" x14ac:dyDescent="0.2">
      <c r="O4868" s="68">
        <v>89993.425158703496</v>
      </c>
    </row>
    <row r="4869" spans="15:15" x14ac:dyDescent="0.2">
      <c r="O4869" s="68">
        <v>89993.425158703496</v>
      </c>
    </row>
    <row r="4870" spans="15:15" x14ac:dyDescent="0.2">
      <c r="O4870" s="68">
        <v>89993.425158703496</v>
      </c>
    </row>
    <row r="4871" spans="15:15" x14ac:dyDescent="0.2">
      <c r="O4871" s="68">
        <v>89993.425158703496</v>
      </c>
    </row>
    <row r="4872" spans="15:15" x14ac:dyDescent="0.2">
      <c r="O4872" s="68">
        <v>89993.425158703496</v>
      </c>
    </row>
    <row r="4873" spans="15:15" x14ac:dyDescent="0.2">
      <c r="O4873" s="68">
        <v>89993.425158703496</v>
      </c>
    </row>
    <row r="4874" spans="15:15" x14ac:dyDescent="0.2">
      <c r="O4874" s="68">
        <v>89993.425158703496</v>
      </c>
    </row>
    <row r="4875" spans="15:15" x14ac:dyDescent="0.2">
      <c r="O4875" s="68">
        <v>89993.425158703496</v>
      </c>
    </row>
    <row r="4876" spans="15:15" x14ac:dyDescent="0.2">
      <c r="O4876" s="68">
        <v>89993.425158703496</v>
      </c>
    </row>
    <row r="4877" spans="15:15" x14ac:dyDescent="0.2">
      <c r="O4877" s="68">
        <v>89993.425158703496</v>
      </c>
    </row>
    <row r="4878" spans="15:15" x14ac:dyDescent="0.2">
      <c r="O4878" s="68">
        <v>89993.425158703496</v>
      </c>
    </row>
    <row r="4879" spans="15:15" x14ac:dyDescent="0.2">
      <c r="O4879" s="68">
        <v>89993.425158703496</v>
      </c>
    </row>
    <row r="4880" spans="15:15" x14ac:dyDescent="0.2">
      <c r="O4880" s="68">
        <v>89993.425158703496</v>
      </c>
    </row>
    <row r="4881" spans="15:15" x14ac:dyDescent="0.2">
      <c r="O4881" s="68">
        <v>89993.425158703496</v>
      </c>
    </row>
    <row r="4882" spans="15:15" x14ac:dyDescent="0.2">
      <c r="O4882" s="68">
        <v>89993.425158703496</v>
      </c>
    </row>
    <row r="4883" spans="15:15" x14ac:dyDescent="0.2">
      <c r="O4883" s="68">
        <v>89993.425158703496</v>
      </c>
    </row>
    <row r="4884" spans="15:15" x14ac:dyDescent="0.2">
      <c r="O4884" s="68">
        <v>89993.425158703496</v>
      </c>
    </row>
    <row r="4885" spans="15:15" x14ac:dyDescent="0.2">
      <c r="O4885" s="68">
        <v>89993.425158703496</v>
      </c>
    </row>
    <row r="4886" spans="15:15" x14ac:dyDescent="0.2">
      <c r="O4886" s="68">
        <v>89993.425158703496</v>
      </c>
    </row>
    <row r="4887" spans="15:15" x14ac:dyDescent="0.2">
      <c r="O4887" s="68">
        <v>89993.425158703496</v>
      </c>
    </row>
    <row r="4888" spans="15:15" x14ac:dyDescent="0.2">
      <c r="O4888" s="68">
        <v>89993.425158703496</v>
      </c>
    </row>
    <row r="4889" spans="15:15" x14ac:dyDescent="0.2">
      <c r="O4889" s="68">
        <v>89993.425158703496</v>
      </c>
    </row>
    <row r="4890" spans="15:15" x14ac:dyDescent="0.2">
      <c r="O4890" s="68">
        <v>89993.425158703496</v>
      </c>
    </row>
    <row r="4891" spans="15:15" x14ac:dyDescent="0.2">
      <c r="O4891" s="68">
        <v>89993.425158703496</v>
      </c>
    </row>
    <row r="4892" spans="15:15" x14ac:dyDescent="0.2">
      <c r="O4892" s="68">
        <v>89993.425158703496</v>
      </c>
    </row>
    <row r="4893" spans="15:15" x14ac:dyDescent="0.2">
      <c r="O4893" s="68">
        <v>89993.425158703496</v>
      </c>
    </row>
    <row r="4894" spans="15:15" x14ac:dyDescent="0.2">
      <c r="O4894" s="68">
        <v>89993.425158703496</v>
      </c>
    </row>
    <row r="4895" spans="15:15" x14ac:dyDescent="0.2">
      <c r="O4895" s="68">
        <v>89993.425158703496</v>
      </c>
    </row>
    <row r="4896" spans="15:15" x14ac:dyDescent="0.2">
      <c r="O4896" s="68">
        <v>89993.425158703496</v>
      </c>
    </row>
    <row r="4897" spans="15:15" x14ac:dyDescent="0.2">
      <c r="O4897" s="68">
        <v>89993.425158703496</v>
      </c>
    </row>
    <row r="4898" spans="15:15" x14ac:dyDescent="0.2">
      <c r="O4898" s="68">
        <v>89993.425158703496</v>
      </c>
    </row>
    <row r="4899" spans="15:15" x14ac:dyDescent="0.2">
      <c r="O4899" s="68">
        <v>89993.425158703496</v>
      </c>
    </row>
    <row r="4900" spans="15:15" x14ac:dyDescent="0.2">
      <c r="O4900" s="68">
        <v>89993.425158703496</v>
      </c>
    </row>
    <row r="4901" spans="15:15" x14ac:dyDescent="0.2">
      <c r="O4901" s="68">
        <v>89993.425158703496</v>
      </c>
    </row>
    <row r="4902" spans="15:15" x14ac:dyDescent="0.2">
      <c r="O4902" s="68">
        <v>89993.425158703496</v>
      </c>
    </row>
    <row r="4903" spans="15:15" x14ac:dyDescent="0.2">
      <c r="O4903" s="68">
        <v>89993.425158703496</v>
      </c>
    </row>
    <row r="4904" spans="15:15" x14ac:dyDescent="0.2">
      <c r="O4904" s="68">
        <v>89993.425158703496</v>
      </c>
    </row>
    <row r="4905" spans="15:15" x14ac:dyDescent="0.2">
      <c r="O4905" s="68">
        <v>89993.425158703496</v>
      </c>
    </row>
    <row r="4906" spans="15:15" x14ac:dyDescent="0.2">
      <c r="O4906" s="68">
        <v>89993.425158703496</v>
      </c>
    </row>
    <row r="4907" spans="15:15" x14ac:dyDescent="0.2">
      <c r="O4907" s="68">
        <v>89993.425158703496</v>
      </c>
    </row>
    <row r="4908" spans="15:15" x14ac:dyDescent="0.2">
      <c r="O4908" s="68">
        <v>89993.425158703496</v>
      </c>
    </row>
    <row r="4909" spans="15:15" x14ac:dyDescent="0.2">
      <c r="O4909" s="68">
        <v>89993.425158703496</v>
      </c>
    </row>
    <row r="4910" spans="15:15" x14ac:dyDescent="0.2">
      <c r="O4910" s="68">
        <v>89993.425158703496</v>
      </c>
    </row>
    <row r="4911" spans="15:15" x14ac:dyDescent="0.2">
      <c r="O4911" s="68">
        <v>89993.425158703496</v>
      </c>
    </row>
    <row r="4912" spans="15:15" x14ac:dyDescent="0.2">
      <c r="O4912" s="68">
        <v>89993.425158703496</v>
      </c>
    </row>
    <row r="4913" spans="15:15" x14ac:dyDescent="0.2">
      <c r="O4913" s="68">
        <v>89993.425158703496</v>
      </c>
    </row>
    <row r="4914" spans="15:15" x14ac:dyDescent="0.2">
      <c r="O4914" s="68">
        <v>89993.425158703496</v>
      </c>
    </row>
    <row r="4915" spans="15:15" x14ac:dyDescent="0.2">
      <c r="O4915" s="68">
        <v>89993.425158703496</v>
      </c>
    </row>
    <row r="4916" spans="15:15" x14ac:dyDescent="0.2">
      <c r="O4916" s="68">
        <v>89993.425158703496</v>
      </c>
    </row>
    <row r="4917" spans="15:15" x14ac:dyDescent="0.2">
      <c r="O4917" s="68">
        <v>89993.425158703496</v>
      </c>
    </row>
    <row r="4918" spans="15:15" x14ac:dyDescent="0.2">
      <c r="O4918" s="68">
        <v>89993.425158703496</v>
      </c>
    </row>
    <row r="4919" spans="15:15" x14ac:dyDescent="0.2">
      <c r="O4919" s="68">
        <v>89993.425158703496</v>
      </c>
    </row>
    <row r="4920" spans="15:15" x14ac:dyDescent="0.2">
      <c r="O4920" s="68">
        <v>89993.425158703496</v>
      </c>
    </row>
    <row r="4921" spans="15:15" x14ac:dyDescent="0.2">
      <c r="O4921" s="68">
        <v>89993.425158703496</v>
      </c>
    </row>
    <row r="4922" spans="15:15" x14ac:dyDescent="0.2">
      <c r="O4922" s="68">
        <v>89993.425158703496</v>
      </c>
    </row>
    <row r="4923" spans="15:15" x14ac:dyDescent="0.2">
      <c r="O4923" s="68">
        <v>89993.425158703496</v>
      </c>
    </row>
    <row r="4924" spans="15:15" x14ac:dyDescent="0.2">
      <c r="O4924" s="68">
        <v>89993.425158703496</v>
      </c>
    </row>
    <row r="4925" spans="15:15" x14ac:dyDescent="0.2">
      <c r="O4925" s="68">
        <v>89993.425158703496</v>
      </c>
    </row>
    <row r="4926" spans="15:15" x14ac:dyDescent="0.2">
      <c r="O4926" s="68">
        <v>89993.425158703496</v>
      </c>
    </row>
    <row r="4927" spans="15:15" x14ac:dyDescent="0.2">
      <c r="O4927" s="68">
        <v>89993.425158703496</v>
      </c>
    </row>
    <row r="4928" spans="15:15" x14ac:dyDescent="0.2">
      <c r="O4928" s="68">
        <v>89993.425158703496</v>
      </c>
    </row>
    <row r="4929" spans="15:15" x14ac:dyDescent="0.2">
      <c r="O4929" s="68">
        <v>89993.425158703496</v>
      </c>
    </row>
    <row r="4930" spans="15:15" x14ac:dyDescent="0.2">
      <c r="O4930" s="68">
        <v>89993.425158703496</v>
      </c>
    </row>
    <row r="4931" spans="15:15" x14ac:dyDescent="0.2">
      <c r="O4931" s="68">
        <v>89993.425158703496</v>
      </c>
    </row>
    <row r="4932" spans="15:15" x14ac:dyDescent="0.2">
      <c r="O4932" s="68">
        <v>89993.425158703496</v>
      </c>
    </row>
    <row r="4933" spans="15:15" x14ac:dyDescent="0.2">
      <c r="O4933" s="68">
        <v>89993.425158703496</v>
      </c>
    </row>
    <row r="4934" spans="15:15" x14ac:dyDescent="0.2">
      <c r="O4934" s="68">
        <v>89993.425158703496</v>
      </c>
    </row>
    <row r="4935" spans="15:15" x14ac:dyDescent="0.2">
      <c r="O4935" s="68">
        <v>89993.425158703496</v>
      </c>
    </row>
    <row r="4936" spans="15:15" x14ac:dyDescent="0.2">
      <c r="O4936" s="68">
        <v>89993.425158703496</v>
      </c>
    </row>
    <row r="4937" spans="15:15" x14ac:dyDescent="0.2">
      <c r="O4937" s="68">
        <v>89993.425158703496</v>
      </c>
    </row>
    <row r="4938" spans="15:15" x14ac:dyDescent="0.2">
      <c r="O4938" s="68">
        <v>89993.425158703496</v>
      </c>
    </row>
    <row r="4939" spans="15:15" x14ac:dyDescent="0.2">
      <c r="O4939" s="68">
        <v>89993.425158703496</v>
      </c>
    </row>
    <row r="4940" spans="15:15" x14ac:dyDescent="0.2">
      <c r="O4940" s="68">
        <v>89993.425158703496</v>
      </c>
    </row>
    <row r="4941" spans="15:15" x14ac:dyDescent="0.2">
      <c r="O4941" s="68">
        <v>89993.425158703496</v>
      </c>
    </row>
    <row r="4942" spans="15:15" x14ac:dyDescent="0.2">
      <c r="O4942" s="68">
        <v>89993.425158703496</v>
      </c>
    </row>
    <row r="4943" spans="15:15" x14ac:dyDescent="0.2">
      <c r="O4943" s="68">
        <v>89993.425158703496</v>
      </c>
    </row>
    <row r="4944" spans="15:15" x14ac:dyDescent="0.2">
      <c r="O4944" s="68">
        <v>89993.425158703496</v>
      </c>
    </row>
    <row r="4945" spans="15:15" x14ac:dyDescent="0.2">
      <c r="O4945" s="68">
        <v>89993.425158703496</v>
      </c>
    </row>
    <row r="4946" spans="15:15" x14ac:dyDescent="0.2">
      <c r="O4946" s="68">
        <v>89993.425158703496</v>
      </c>
    </row>
    <row r="4947" spans="15:15" x14ac:dyDescent="0.2">
      <c r="O4947" s="68">
        <v>89993.425158703496</v>
      </c>
    </row>
    <row r="4948" spans="15:15" x14ac:dyDescent="0.2">
      <c r="O4948" s="68">
        <v>89993.425158703496</v>
      </c>
    </row>
    <row r="4949" spans="15:15" x14ac:dyDescent="0.2">
      <c r="O4949" s="68">
        <v>89993.425158703496</v>
      </c>
    </row>
    <row r="4950" spans="15:15" x14ac:dyDescent="0.2">
      <c r="O4950" s="68">
        <v>89993.425158703496</v>
      </c>
    </row>
    <row r="4951" spans="15:15" x14ac:dyDescent="0.2">
      <c r="O4951" s="68">
        <v>89993.425158703496</v>
      </c>
    </row>
    <row r="4952" spans="15:15" x14ac:dyDescent="0.2">
      <c r="O4952" s="68">
        <v>89993.425158703496</v>
      </c>
    </row>
    <row r="4953" spans="15:15" x14ac:dyDescent="0.2">
      <c r="O4953" s="68">
        <v>89993.425158703496</v>
      </c>
    </row>
    <row r="4954" spans="15:15" x14ac:dyDescent="0.2">
      <c r="O4954" s="68">
        <v>89993.425158703496</v>
      </c>
    </row>
    <row r="4955" spans="15:15" x14ac:dyDescent="0.2">
      <c r="O4955" s="68">
        <v>89993.425158703496</v>
      </c>
    </row>
    <row r="4956" spans="15:15" x14ac:dyDescent="0.2">
      <c r="O4956" s="68">
        <v>89993.425158703496</v>
      </c>
    </row>
    <row r="4957" spans="15:15" x14ac:dyDescent="0.2">
      <c r="O4957" s="68">
        <v>89993.425158703496</v>
      </c>
    </row>
    <row r="4958" spans="15:15" x14ac:dyDescent="0.2">
      <c r="O4958" s="68">
        <v>89993.425158703496</v>
      </c>
    </row>
    <row r="4959" spans="15:15" x14ac:dyDescent="0.2">
      <c r="O4959" s="68">
        <v>89993.425158703496</v>
      </c>
    </row>
    <row r="4960" spans="15:15" x14ac:dyDescent="0.2">
      <c r="O4960" s="68">
        <v>89993.425158703496</v>
      </c>
    </row>
    <row r="4961" spans="15:15" x14ac:dyDescent="0.2">
      <c r="O4961" s="68">
        <v>89993.425158703496</v>
      </c>
    </row>
    <row r="4962" spans="15:15" x14ac:dyDescent="0.2">
      <c r="O4962" s="68">
        <v>89993.425158703496</v>
      </c>
    </row>
    <row r="4963" spans="15:15" x14ac:dyDescent="0.2">
      <c r="O4963" s="68">
        <v>89993.425158703496</v>
      </c>
    </row>
    <row r="4964" spans="15:15" x14ac:dyDescent="0.2">
      <c r="O4964" s="68">
        <v>89993.425158703496</v>
      </c>
    </row>
    <row r="4965" spans="15:15" x14ac:dyDescent="0.2">
      <c r="O4965" s="68">
        <v>89993.425158703496</v>
      </c>
    </row>
    <row r="4966" spans="15:15" x14ac:dyDescent="0.2">
      <c r="O4966" s="68">
        <v>89993.425158703496</v>
      </c>
    </row>
    <row r="4967" spans="15:15" x14ac:dyDescent="0.2">
      <c r="O4967" s="68">
        <v>89993.425158703496</v>
      </c>
    </row>
    <row r="4968" spans="15:15" x14ac:dyDescent="0.2">
      <c r="O4968" s="68">
        <v>89993.425158703496</v>
      </c>
    </row>
    <row r="4969" spans="15:15" x14ac:dyDescent="0.2">
      <c r="O4969" s="68">
        <v>89993.425158703496</v>
      </c>
    </row>
    <row r="4970" spans="15:15" x14ac:dyDescent="0.2">
      <c r="O4970" s="68">
        <v>89993.425158703496</v>
      </c>
    </row>
    <row r="4971" spans="15:15" x14ac:dyDescent="0.2">
      <c r="O4971" s="68">
        <v>89993.425158703496</v>
      </c>
    </row>
    <row r="4972" spans="15:15" x14ac:dyDescent="0.2">
      <c r="O4972" s="68">
        <v>89993.425158703496</v>
      </c>
    </row>
    <row r="4973" spans="15:15" x14ac:dyDescent="0.2">
      <c r="O4973" s="68">
        <v>89993.425158703496</v>
      </c>
    </row>
    <row r="4974" spans="15:15" x14ac:dyDescent="0.2">
      <c r="O4974" s="68">
        <v>89993.425158703496</v>
      </c>
    </row>
    <row r="4975" spans="15:15" x14ac:dyDescent="0.2">
      <c r="O4975" s="68">
        <v>89993.425158703496</v>
      </c>
    </row>
    <row r="4976" spans="15:15" x14ac:dyDescent="0.2">
      <c r="O4976" s="68">
        <v>89993.425158703496</v>
      </c>
    </row>
    <row r="4977" spans="15:15" x14ac:dyDescent="0.2">
      <c r="O4977" s="68">
        <v>89993.425158703496</v>
      </c>
    </row>
    <row r="4978" spans="15:15" x14ac:dyDescent="0.2">
      <c r="O4978" s="68">
        <v>89993.425158703496</v>
      </c>
    </row>
    <row r="4979" spans="15:15" x14ac:dyDescent="0.2">
      <c r="O4979" s="68">
        <v>89993.425158703496</v>
      </c>
    </row>
    <row r="4980" spans="15:15" x14ac:dyDescent="0.2">
      <c r="O4980" s="68">
        <v>89993.425158703496</v>
      </c>
    </row>
    <row r="4981" spans="15:15" x14ac:dyDescent="0.2">
      <c r="O4981" s="68">
        <v>89993.425158703496</v>
      </c>
    </row>
    <row r="4982" spans="15:15" x14ac:dyDescent="0.2">
      <c r="O4982" s="68">
        <v>89993.425158703496</v>
      </c>
    </row>
    <row r="4983" spans="15:15" x14ac:dyDescent="0.2">
      <c r="O4983" s="68">
        <v>89993.425158703496</v>
      </c>
    </row>
    <row r="4984" spans="15:15" x14ac:dyDescent="0.2">
      <c r="O4984" s="68">
        <v>89993.425158703496</v>
      </c>
    </row>
    <row r="4985" spans="15:15" x14ac:dyDescent="0.2">
      <c r="O4985" s="68">
        <v>89993.425158703496</v>
      </c>
    </row>
    <row r="4986" spans="15:15" x14ac:dyDescent="0.2">
      <c r="O4986" s="68">
        <v>89993.425158703496</v>
      </c>
    </row>
    <row r="4987" spans="15:15" x14ac:dyDescent="0.2">
      <c r="O4987" s="68">
        <v>89993.425158703496</v>
      </c>
    </row>
    <row r="4988" spans="15:15" x14ac:dyDescent="0.2">
      <c r="O4988" s="68">
        <v>89993.425158703496</v>
      </c>
    </row>
    <row r="4989" spans="15:15" x14ac:dyDescent="0.2">
      <c r="O4989" s="68">
        <v>89993.425158703496</v>
      </c>
    </row>
    <row r="4990" spans="15:15" x14ac:dyDescent="0.2">
      <c r="O4990" s="68">
        <v>89993.425158703496</v>
      </c>
    </row>
    <row r="4991" spans="15:15" x14ac:dyDescent="0.2">
      <c r="O4991" s="68">
        <v>89993.425158703496</v>
      </c>
    </row>
    <row r="4992" spans="15:15" x14ac:dyDescent="0.2">
      <c r="O4992" s="68">
        <v>89993.425158703496</v>
      </c>
    </row>
    <row r="4993" spans="15:15" x14ac:dyDescent="0.2">
      <c r="O4993" s="68">
        <v>89993.425158703496</v>
      </c>
    </row>
    <row r="4994" spans="15:15" x14ac:dyDescent="0.2">
      <c r="O4994" s="68">
        <v>89993.425158703496</v>
      </c>
    </row>
    <row r="4995" spans="15:15" x14ac:dyDescent="0.2">
      <c r="O4995" s="68">
        <v>89993.425158703496</v>
      </c>
    </row>
    <row r="4996" spans="15:15" x14ac:dyDescent="0.2">
      <c r="O4996" s="68">
        <v>89993.425158703496</v>
      </c>
    </row>
    <row r="4997" spans="15:15" x14ac:dyDescent="0.2">
      <c r="O4997" s="68">
        <v>89993.425158703496</v>
      </c>
    </row>
    <row r="4998" spans="15:15" x14ac:dyDescent="0.2">
      <c r="O4998" s="68">
        <v>89993.425158703496</v>
      </c>
    </row>
    <row r="4999" spans="15:15" x14ac:dyDescent="0.2">
      <c r="O4999" s="68">
        <v>89993.425158703496</v>
      </c>
    </row>
    <row r="5000" spans="15:15" x14ac:dyDescent="0.2">
      <c r="O5000" s="68">
        <v>89993.425158703496</v>
      </c>
    </row>
    <row r="5001" spans="15:15" x14ac:dyDescent="0.2">
      <c r="O5001" s="68">
        <v>89993.425158703496</v>
      </c>
    </row>
    <row r="5002" spans="15:15" x14ac:dyDescent="0.2">
      <c r="O5002" s="68">
        <v>89993.425158703496</v>
      </c>
    </row>
    <row r="5003" spans="15:15" x14ac:dyDescent="0.2">
      <c r="O5003" s="68">
        <v>89993.425158703496</v>
      </c>
    </row>
    <row r="5004" spans="15:15" x14ac:dyDescent="0.2">
      <c r="O5004" s="68">
        <v>89993.425158703496</v>
      </c>
    </row>
    <row r="5005" spans="15:15" x14ac:dyDescent="0.2">
      <c r="O5005" s="68">
        <v>89993.425158703496</v>
      </c>
    </row>
    <row r="5006" spans="15:15" x14ac:dyDescent="0.2">
      <c r="O5006" s="68">
        <v>89993.425158703496</v>
      </c>
    </row>
    <row r="5007" spans="15:15" x14ac:dyDescent="0.2">
      <c r="O5007" s="68">
        <v>89993.425158703496</v>
      </c>
    </row>
    <row r="5008" spans="15:15" x14ac:dyDescent="0.2">
      <c r="O5008" s="68">
        <v>89993.425158703496</v>
      </c>
    </row>
    <row r="5009" spans="15:15" x14ac:dyDescent="0.2">
      <c r="O5009" s="68">
        <v>89993.425158703496</v>
      </c>
    </row>
    <row r="5010" spans="15:15" x14ac:dyDescent="0.2">
      <c r="O5010" s="68">
        <v>89993.425158703496</v>
      </c>
    </row>
    <row r="5011" spans="15:15" x14ac:dyDescent="0.2">
      <c r="O5011" s="68">
        <v>89993.425158703496</v>
      </c>
    </row>
    <row r="5012" spans="15:15" x14ac:dyDescent="0.2">
      <c r="O5012" s="68">
        <v>89993.425158703496</v>
      </c>
    </row>
    <row r="5013" spans="15:15" x14ac:dyDescent="0.2">
      <c r="O5013" s="68">
        <v>89993.425158703496</v>
      </c>
    </row>
    <row r="5014" spans="15:15" x14ac:dyDescent="0.2">
      <c r="O5014" s="68">
        <v>89993.425158703496</v>
      </c>
    </row>
    <row r="5015" spans="15:15" x14ac:dyDescent="0.2">
      <c r="O5015" s="68">
        <v>89993.425158703496</v>
      </c>
    </row>
    <row r="5016" spans="15:15" x14ac:dyDescent="0.2">
      <c r="O5016" s="68">
        <v>89993.425158703496</v>
      </c>
    </row>
    <row r="5017" spans="15:15" x14ac:dyDescent="0.2">
      <c r="O5017" s="68">
        <v>89993.425158703496</v>
      </c>
    </row>
    <row r="5018" spans="15:15" x14ac:dyDescent="0.2">
      <c r="O5018" s="68">
        <v>89993.425158703496</v>
      </c>
    </row>
    <row r="5019" spans="15:15" x14ac:dyDescent="0.2">
      <c r="O5019" s="68">
        <v>89993.425158703496</v>
      </c>
    </row>
    <row r="5020" spans="15:15" x14ac:dyDescent="0.2">
      <c r="O5020" s="68">
        <v>89993.425158703496</v>
      </c>
    </row>
    <row r="5021" spans="15:15" x14ac:dyDescent="0.2">
      <c r="O5021" s="68">
        <v>89993.425158703496</v>
      </c>
    </row>
    <row r="5022" spans="15:15" x14ac:dyDescent="0.2">
      <c r="O5022" s="68">
        <v>89993.425158703496</v>
      </c>
    </row>
    <row r="5023" spans="15:15" x14ac:dyDescent="0.2">
      <c r="O5023" s="68">
        <v>89993.425158703496</v>
      </c>
    </row>
    <row r="5024" spans="15:15" x14ac:dyDescent="0.2">
      <c r="O5024" s="68">
        <v>89993.425158703496</v>
      </c>
    </row>
    <row r="5025" spans="15:15" x14ac:dyDescent="0.2">
      <c r="O5025" s="68">
        <v>89993.425158703496</v>
      </c>
    </row>
    <row r="5026" spans="15:15" x14ac:dyDescent="0.2">
      <c r="O5026" s="68">
        <v>89993.425158703496</v>
      </c>
    </row>
    <row r="5027" spans="15:15" x14ac:dyDescent="0.2">
      <c r="O5027" s="68">
        <v>89993.425158703496</v>
      </c>
    </row>
    <row r="5028" spans="15:15" x14ac:dyDescent="0.2">
      <c r="O5028" s="68">
        <v>89993.425158703496</v>
      </c>
    </row>
    <row r="5029" spans="15:15" x14ac:dyDescent="0.2">
      <c r="O5029" s="68">
        <v>89993.425158703496</v>
      </c>
    </row>
    <row r="5030" spans="15:15" x14ac:dyDescent="0.2">
      <c r="O5030" s="68">
        <v>89993.425158703496</v>
      </c>
    </row>
    <row r="5031" spans="15:15" x14ac:dyDescent="0.2">
      <c r="O5031" s="68">
        <v>89993.425158703496</v>
      </c>
    </row>
    <row r="5032" spans="15:15" x14ac:dyDescent="0.2">
      <c r="O5032" s="68">
        <v>89993.425158703496</v>
      </c>
    </row>
    <row r="5033" spans="15:15" x14ac:dyDescent="0.2">
      <c r="O5033" s="68">
        <v>89993.425158703496</v>
      </c>
    </row>
    <row r="5034" spans="15:15" x14ac:dyDescent="0.2">
      <c r="O5034" s="68">
        <v>89993.425158703496</v>
      </c>
    </row>
    <row r="5035" spans="15:15" x14ac:dyDescent="0.2">
      <c r="O5035" s="68">
        <v>89993.425158703496</v>
      </c>
    </row>
    <row r="5036" spans="15:15" x14ac:dyDescent="0.2">
      <c r="O5036" s="68">
        <v>89993.425158703496</v>
      </c>
    </row>
    <row r="5037" spans="15:15" x14ac:dyDescent="0.2">
      <c r="O5037" s="68">
        <v>89993.425158703496</v>
      </c>
    </row>
    <row r="5038" spans="15:15" x14ac:dyDescent="0.2">
      <c r="O5038" s="68">
        <v>89993.425158703496</v>
      </c>
    </row>
    <row r="5039" spans="15:15" x14ac:dyDescent="0.2">
      <c r="O5039" s="68">
        <v>89993.425158703496</v>
      </c>
    </row>
    <row r="5040" spans="15:15" x14ac:dyDescent="0.2">
      <c r="O5040" s="68">
        <v>89993.425158703496</v>
      </c>
    </row>
    <row r="5041" spans="15:15" x14ac:dyDescent="0.2">
      <c r="O5041" s="68">
        <v>89993.425158703496</v>
      </c>
    </row>
    <row r="5042" spans="15:15" x14ac:dyDescent="0.2">
      <c r="O5042" s="68">
        <v>89993.425158703496</v>
      </c>
    </row>
    <row r="5043" spans="15:15" x14ac:dyDescent="0.2">
      <c r="O5043" s="68">
        <v>89993.425158703496</v>
      </c>
    </row>
    <row r="5044" spans="15:15" x14ac:dyDescent="0.2">
      <c r="O5044" s="68">
        <v>89993.425158703496</v>
      </c>
    </row>
    <row r="5045" spans="15:15" x14ac:dyDescent="0.2">
      <c r="O5045" s="68">
        <v>89993.425158703496</v>
      </c>
    </row>
    <row r="5046" spans="15:15" x14ac:dyDescent="0.2">
      <c r="O5046" s="68">
        <v>89993.425158703496</v>
      </c>
    </row>
    <row r="5047" spans="15:15" x14ac:dyDescent="0.2">
      <c r="O5047" s="68">
        <v>89993.425158703496</v>
      </c>
    </row>
    <row r="5048" spans="15:15" x14ac:dyDescent="0.2">
      <c r="O5048" s="68">
        <v>89993.425158703496</v>
      </c>
    </row>
    <row r="5049" spans="15:15" x14ac:dyDescent="0.2">
      <c r="O5049" s="68">
        <v>89993.425158703496</v>
      </c>
    </row>
    <row r="5050" spans="15:15" x14ac:dyDescent="0.2">
      <c r="O5050" s="68">
        <v>89993.425158703496</v>
      </c>
    </row>
    <row r="5051" spans="15:15" x14ac:dyDescent="0.2">
      <c r="O5051" s="68">
        <v>89993.425158703496</v>
      </c>
    </row>
    <row r="5052" spans="15:15" x14ac:dyDescent="0.2">
      <c r="O5052" s="68">
        <v>89993.425158703496</v>
      </c>
    </row>
    <row r="5053" spans="15:15" x14ac:dyDescent="0.2">
      <c r="O5053" s="68">
        <v>89993.425158703496</v>
      </c>
    </row>
    <row r="5054" spans="15:15" x14ac:dyDescent="0.2">
      <c r="O5054" s="68">
        <v>89993.425158703496</v>
      </c>
    </row>
    <row r="5055" spans="15:15" x14ac:dyDescent="0.2">
      <c r="O5055" s="68">
        <v>89993.425158703496</v>
      </c>
    </row>
    <row r="5056" spans="15:15" x14ac:dyDescent="0.2">
      <c r="O5056" s="68">
        <v>89993.425158703496</v>
      </c>
    </row>
    <row r="5057" spans="15:15" x14ac:dyDescent="0.2">
      <c r="O5057" s="68">
        <v>89993.425158703496</v>
      </c>
    </row>
    <row r="5058" spans="15:15" x14ac:dyDescent="0.2">
      <c r="O5058" s="68">
        <v>89993.425158703496</v>
      </c>
    </row>
    <row r="5059" spans="15:15" x14ac:dyDescent="0.2">
      <c r="O5059" s="68">
        <v>89993.425158703496</v>
      </c>
    </row>
    <row r="5060" spans="15:15" x14ac:dyDescent="0.2">
      <c r="O5060" s="68">
        <v>89993.425158703496</v>
      </c>
    </row>
    <row r="5061" spans="15:15" x14ac:dyDescent="0.2">
      <c r="O5061" s="68">
        <v>89993.425158703496</v>
      </c>
    </row>
    <row r="5062" spans="15:15" x14ac:dyDescent="0.2">
      <c r="O5062" s="68">
        <v>89993.425158703496</v>
      </c>
    </row>
    <row r="5063" spans="15:15" x14ac:dyDescent="0.2">
      <c r="O5063" s="68">
        <v>89993.425158703496</v>
      </c>
    </row>
    <row r="5064" spans="15:15" x14ac:dyDescent="0.2">
      <c r="O5064" s="68">
        <v>89993.425158703496</v>
      </c>
    </row>
    <row r="5065" spans="15:15" x14ac:dyDescent="0.2">
      <c r="O5065" s="68">
        <v>89993.425158703496</v>
      </c>
    </row>
    <row r="5066" spans="15:15" x14ac:dyDescent="0.2">
      <c r="O5066" s="68">
        <v>89993.425158703496</v>
      </c>
    </row>
    <row r="5067" spans="15:15" x14ac:dyDescent="0.2">
      <c r="O5067" s="68">
        <v>89993.425158703496</v>
      </c>
    </row>
    <row r="5068" spans="15:15" x14ac:dyDescent="0.2">
      <c r="O5068" s="68">
        <v>89993.425158703496</v>
      </c>
    </row>
    <row r="5069" spans="15:15" x14ac:dyDescent="0.2">
      <c r="O5069" s="68">
        <v>89993.425158703496</v>
      </c>
    </row>
    <row r="5070" spans="15:15" x14ac:dyDescent="0.2">
      <c r="O5070" s="68">
        <v>89993.425158703496</v>
      </c>
    </row>
    <row r="5071" spans="15:15" x14ac:dyDescent="0.2">
      <c r="O5071" s="68">
        <v>89993.425158703496</v>
      </c>
    </row>
    <row r="5072" spans="15:15" x14ac:dyDescent="0.2">
      <c r="O5072" s="68">
        <v>89993.425158703496</v>
      </c>
    </row>
    <row r="5073" spans="15:15" x14ac:dyDescent="0.2">
      <c r="O5073" s="68">
        <v>89993.425158703496</v>
      </c>
    </row>
    <row r="5074" spans="15:15" x14ac:dyDescent="0.2">
      <c r="O5074" s="68">
        <v>89993.425158703496</v>
      </c>
    </row>
    <row r="5075" spans="15:15" x14ac:dyDescent="0.2">
      <c r="O5075" s="68">
        <v>89993.425158703496</v>
      </c>
    </row>
    <row r="5076" spans="15:15" x14ac:dyDescent="0.2">
      <c r="O5076" s="68">
        <v>89993.425158703496</v>
      </c>
    </row>
    <row r="5077" spans="15:15" x14ac:dyDescent="0.2">
      <c r="O5077" s="68">
        <v>89993.425158703496</v>
      </c>
    </row>
    <row r="5078" spans="15:15" x14ac:dyDescent="0.2">
      <c r="O5078" s="68">
        <v>89993.425158703496</v>
      </c>
    </row>
    <row r="5079" spans="15:15" x14ac:dyDescent="0.2">
      <c r="O5079" s="68">
        <v>89993.425158703496</v>
      </c>
    </row>
    <row r="5080" spans="15:15" x14ac:dyDescent="0.2">
      <c r="O5080" s="68">
        <v>89993.425158703496</v>
      </c>
    </row>
    <row r="5081" spans="15:15" x14ac:dyDescent="0.2">
      <c r="O5081" s="68">
        <v>89993.425158703496</v>
      </c>
    </row>
    <row r="5082" spans="15:15" x14ac:dyDescent="0.2">
      <c r="O5082" s="68">
        <v>89993.425158703496</v>
      </c>
    </row>
    <row r="5083" spans="15:15" x14ac:dyDescent="0.2">
      <c r="O5083" s="68">
        <v>89993.425158703496</v>
      </c>
    </row>
    <row r="5084" spans="15:15" x14ac:dyDescent="0.2">
      <c r="O5084" s="68">
        <v>89993.425158703496</v>
      </c>
    </row>
    <row r="5085" spans="15:15" x14ac:dyDescent="0.2">
      <c r="O5085" s="68">
        <v>89993.425158703496</v>
      </c>
    </row>
    <row r="5086" spans="15:15" x14ac:dyDescent="0.2">
      <c r="O5086" s="68">
        <v>89993.425158703496</v>
      </c>
    </row>
    <row r="5087" spans="15:15" x14ac:dyDescent="0.2">
      <c r="O5087" s="68">
        <v>89993.425158703496</v>
      </c>
    </row>
    <row r="5088" spans="15:15" x14ac:dyDescent="0.2">
      <c r="O5088" s="68">
        <v>89993.425158703496</v>
      </c>
    </row>
    <row r="5089" spans="15:15" x14ac:dyDescent="0.2">
      <c r="O5089" s="68">
        <v>89993.425158703496</v>
      </c>
    </row>
    <row r="5090" spans="15:15" x14ac:dyDescent="0.2">
      <c r="O5090" s="68">
        <v>89993.425158703496</v>
      </c>
    </row>
    <row r="5091" spans="15:15" x14ac:dyDescent="0.2">
      <c r="O5091" s="68">
        <v>89993.425158703496</v>
      </c>
    </row>
    <row r="5092" spans="15:15" x14ac:dyDescent="0.2">
      <c r="O5092" s="68">
        <v>89993.425158703496</v>
      </c>
    </row>
    <row r="5093" spans="15:15" x14ac:dyDescent="0.2">
      <c r="O5093" s="68">
        <v>89993.425158703496</v>
      </c>
    </row>
    <row r="5094" spans="15:15" x14ac:dyDescent="0.2">
      <c r="O5094" s="68">
        <v>89993.425158703496</v>
      </c>
    </row>
    <row r="5095" spans="15:15" x14ac:dyDescent="0.2">
      <c r="O5095" s="68">
        <v>89993.425158703496</v>
      </c>
    </row>
    <row r="5096" spans="15:15" x14ac:dyDescent="0.2">
      <c r="O5096" s="68">
        <v>89993.425158703496</v>
      </c>
    </row>
    <row r="5097" spans="15:15" x14ac:dyDescent="0.2">
      <c r="O5097" s="68">
        <v>89993.425158703496</v>
      </c>
    </row>
    <row r="5098" spans="15:15" x14ac:dyDescent="0.2">
      <c r="O5098" s="68">
        <v>89993.425158703496</v>
      </c>
    </row>
    <row r="5099" spans="15:15" x14ac:dyDescent="0.2">
      <c r="O5099" s="68">
        <v>89993.425158703496</v>
      </c>
    </row>
    <row r="5100" spans="15:15" x14ac:dyDescent="0.2">
      <c r="O5100" s="68">
        <v>89993.425158703496</v>
      </c>
    </row>
    <row r="5101" spans="15:15" x14ac:dyDescent="0.2">
      <c r="O5101" s="68">
        <v>89993.425158703496</v>
      </c>
    </row>
    <row r="5102" spans="15:15" x14ac:dyDescent="0.2">
      <c r="O5102" s="68">
        <v>89993.425158703496</v>
      </c>
    </row>
    <row r="5103" spans="15:15" x14ac:dyDescent="0.2">
      <c r="O5103" s="68">
        <v>89993.425158703496</v>
      </c>
    </row>
    <row r="5104" spans="15:15" x14ac:dyDescent="0.2">
      <c r="O5104" s="68">
        <v>89993.425158703496</v>
      </c>
    </row>
    <row r="5105" spans="15:15" x14ac:dyDescent="0.2">
      <c r="O5105" s="68">
        <v>89993.425158703496</v>
      </c>
    </row>
    <row r="5106" spans="15:15" x14ac:dyDescent="0.2">
      <c r="O5106" s="68">
        <v>89993.425158703496</v>
      </c>
    </row>
    <row r="5107" spans="15:15" x14ac:dyDescent="0.2">
      <c r="O5107" s="68">
        <v>89993.425158703496</v>
      </c>
    </row>
    <row r="5108" spans="15:15" x14ac:dyDescent="0.2">
      <c r="O5108" s="68">
        <v>89993.425158703496</v>
      </c>
    </row>
    <row r="5109" spans="15:15" x14ac:dyDescent="0.2">
      <c r="O5109" s="68">
        <v>89993.425158703496</v>
      </c>
    </row>
    <row r="5110" spans="15:15" x14ac:dyDescent="0.2">
      <c r="O5110" s="68">
        <v>89993.425158703496</v>
      </c>
    </row>
    <row r="5111" spans="15:15" x14ac:dyDescent="0.2">
      <c r="O5111" s="68">
        <v>89993.425158703496</v>
      </c>
    </row>
    <row r="5112" spans="15:15" x14ac:dyDescent="0.2">
      <c r="O5112" s="68">
        <v>89993.425158703496</v>
      </c>
    </row>
    <row r="5113" spans="15:15" x14ac:dyDescent="0.2">
      <c r="O5113" s="68">
        <v>89993.425158703496</v>
      </c>
    </row>
    <row r="5114" spans="15:15" x14ac:dyDescent="0.2">
      <c r="O5114" s="68">
        <v>89993.425158703496</v>
      </c>
    </row>
    <row r="5115" spans="15:15" x14ac:dyDescent="0.2">
      <c r="O5115" s="68">
        <v>89993.425158703496</v>
      </c>
    </row>
    <row r="5116" spans="15:15" x14ac:dyDescent="0.2">
      <c r="O5116" s="68">
        <v>89993.425158703496</v>
      </c>
    </row>
    <row r="5117" spans="15:15" x14ac:dyDescent="0.2">
      <c r="O5117" s="68">
        <v>89993.425158703496</v>
      </c>
    </row>
    <row r="5118" spans="15:15" x14ac:dyDescent="0.2">
      <c r="O5118" s="68">
        <v>89993.425158703496</v>
      </c>
    </row>
    <row r="5119" spans="15:15" x14ac:dyDescent="0.2">
      <c r="O5119" s="68">
        <v>89993.425158703496</v>
      </c>
    </row>
    <row r="5120" spans="15:15" x14ac:dyDescent="0.2">
      <c r="O5120" s="68">
        <v>89993.425158703496</v>
      </c>
    </row>
    <row r="5121" spans="15:15" x14ac:dyDescent="0.2">
      <c r="O5121" s="68">
        <v>89993.425158703496</v>
      </c>
    </row>
    <row r="5122" spans="15:15" x14ac:dyDescent="0.2">
      <c r="O5122" s="68">
        <v>89993.425158703496</v>
      </c>
    </row>
    <row r="5123" spans="15:15" x14ac:dyDescent="0.2">
      <c r="O5123" s="68">
        <v>89993.425158703496</v>
      </c>
    </row>
    <row r="5124" spans="15:15" x14ac:dyDescent="0.2">
      <c r="O5124" s="68">
        <v>89993.425158703496</v>
      </c>
    </row>
    <row r="5125" spans="15:15" x14ac:dyDescent="0.2">
      <c r="O5125" s="68">
        <v>89993.425158703496</v>
      </c>
    </row>
    <row r="5126" spans="15:15" x14ac:dyDescent="0.2">
      <c r="O5126" s="68">
        <v>89993.425158703496</v>
      </c>
    </row>
    <row r="5127" spans="15:15" x14ac:dyDescent="0.2">
      <c r="O5127" s="68">
        <v>89993.425158703496</v>
      </c>
    </row>
    <row r="5128" spans="15:15" x14ac:dyDescent="0.2">
      <c r="O5128" s="68">
        <v>89993.425158703496</v>
      </c>
    </row>
    <row r="5129" spans="15:15" x14ac:dyDescent="0.2">
      <c r="O5129" s="68">
        <v>89993.425158703496</v>
      </c>
    </row>
    <row r="5130" spans="15:15" x14ac:dyDescent="0.2">
      <c r="O5130" s="68">
        <v>89993.425158703496</v>
      </c>
    </row>
    <row r="5131" spans="15:15" x14ac:dyDescent="0.2">
      <c r="O5131" s="68">
        <v>89993.425158703496</v>
      </c>
    </row>
    <row r="5132" spans="15:15" x14ac:dyDescent="0.2">
      <c r="O5132" s="68">
        <v>89993.425158703496</v>
      </c>
    </row>
    <row r="5133" spans="15:15" x14ac:dyDescent="0.2">
      <c r="O5133" s="68">
        <v>89993.425158703496</v>
      </c>
    </row>
    <row r="5134" spans="15:15" x14ac:dyDescent="0.2">
      <c r="O5134" s="68">
        <v>89993.425158703496</v>
      </c>
    </row>
    <row r="5135" spans="15:15" x14ac:dyDescent="0.2">
      <c r="O5135" s="68">
        <v>89993.425158703496</v>
      </c>
    </row>
    <row r="5136" spans="15:15" x14ac:dyDescent="0.2">
      <c r="O5136" s="68">
        <v>89993.425158703496</v>
      </c>
    </row>
    <row r="5137" spans="15:15" x14ac:dyDescent="0.2">
      <c r="O5137" s="68">
        <v>89993.425158703496</v>
      </c>
    </row>
    <row r="5138" spans="15:15" x14ac:dyDescent="0.2">
      <c r="O5138" s="68">
        <v>89993.425158703496</v>
      </c>
    </row>
    <row r="5139" spans="15:15" x14ac:dyDescent="0.2">
      <c r="O5139" s="68">
        <v>89993.425158703496</v>
      </c>
    </row>
    <row r="5140" spans="15:15" x14ac:dyDescent="0.2">
      <c r="O5140" s="68">
        <v>89993.425158703496</v>
      </c>
    </row>
    <row r="5141" spans="15:15" x14ac:dyDescent="0.2">
      <c r="O5141" s="68">
        <v>89993.425158703496</v>
      </c>
    </row>
    <row r="5142" spans="15:15" x14ac:dyDescent="0.2">
      <c r="O5142" s="68">
        <v>89993.425158703496</v>
      </c>
    </row>
    <row r="5143" spans="15:15" x14ac:dyDescent="0.2">
      <c r="O5143" s="68">
        <v>89993.425158703496</v>
      </c>
    </row>
    <row r="5144" spans="15:15" x14ac:dyDescent="0.2">
      <c r="O5144" s="68">
        <v>89993.425158703496</v>
      </c>
    </row>
    <row r="5145" spans="15:15" x14ac:dyDescent="0.2">
      <c r="O5145" s="68">
        <v>89993.425158703496</v>
      </c>
    </row>
    <row r="5146" spans="15:15" x14ac:dyDescent="0.2">
      <c r="O5146" s="68">
        <v>89993.425158703496</v>
      </c>
    </row>
    <row r="5147" spans="15:15" x14ac:dyDescent="0.2">
      <c r="O5147" s="68">
        <v>89993.425158703496</v>
      </c>
    </row>
    <row r="5148" spans="15:15" x14ac:dyDescent="0.2">
      <c r="O5148" s="68">
        <v>89993.425158703496</v>
      </c>
    </row>
    <row r="5149" spans="15:15" x14ac:dyDescent="0.2">
      <c r="O5149" s="68">
        <v>89993.425158703496</v>
      </c>
    </row>
    <row r="5150" spans="15:15" x14ac:dyDescent="0.2">
      <c r="O5150" s="68">
        <v>89993.425158703496</v>
      </c>
    </row>
    <row r="5151" spans="15:15" x14ac:dyDescent="0.2">
      <c r="O5151" s="68">
        <v>89993.425158703496</v>
      </c>
    </row>
    <row r="5152" spans="15:15" x14ac:dyDescent="0.2">
      <c r="O5152" s="68">
        <v>89993.425158703496</v>
      </c>
    </row>
    <row r="5153" spans="15:15" x14ac:dyDescent="0.2">
      <c r="O5153" s="68">
        <v>89993.425158703496</v>
      </c>
    </row>
    <row r="5154" spans="15:15" x14ac:dyDescent="0.2">
      <c r="O5154" s="68">
        <v>89993.425158703496</v>
      </c>
    </row>
    <row r="5155" spans="15:15" x14ac:dyDescent="0.2">
      <c r="O5155" s="68">
        <v>89993.425158703496</v>
      </c>
    </row>
    <row r="5156" spans="15:15" x14ac:dyDescent="0.2">
      <c r="O5156" s="68">
        <v>89993.425158703496</v>
      </c>
    </row>
    <row r="5157" spans="15:15" x14ac:dyDescent="0.2">
      <c r="O5157" s="68">
        <v>89993.425158703496</v>
      </c>
    </row>
    <row r="5158" spans="15:15" x14ac:dyDescent="0.2">
      <c r="O5158" s="68">
        <v>89993.425158703496</v>
      </c>
    </row>
    <row r="5159" spans="15:15" x14ac:dyDescent="0.2">
      <c r="O5159" s="68">
        <v>89993.425158703496</v>
      </c>
    </row>
    <row r="5160" spans="15:15" x14ac:dyDescent="0.2">
      <c r="O5160" s="68">
        <v>89993.425158703496</v>
      </c>
    </row>
    <row r="5161" spans="15:15" x14ac:dyDescent="0.2">
      <c r="O5161" s="68">
        <v>89993.425158703496</v>
      </c>
    </row>
    <row r="5162" spans="15:15" x14ac:dyDescent="0.2">
      <c r="O5162" s="68">
        <v>89993.425158703496</v>
      </c>
    </row>
    <row r="5163" spans="15:15" x14ac:dyDescent="0.2">
      <c r="O5163" s="68">
        <v>89993.425158703496</v>
      </c>
    </row>
    <row r="5164" spans="15:15" x14ac:dyDescent="0.2">
      <c r="O5164" s="68">
        <v>89993.425158703496</v>
      </c>
    </row>
    <row r="5165" spans="15:15" x14ac:dyDescent="0.2">
      <c r="O5165" s="68">
        <v>89993.425158703496</v>
      </c>
    </row>
    <row r="5166" spans="15:15" x14ac:dyDescent="0.2">
      <c r="O5166" s="68">
        <v>89993.425158703496</v>
      </c>
    </row>
    <row r="5167" spans="15:15" x14ac:dyDescent="0.2">
      <c r="O5167" s="68">
        <v>89993.425158703496</v>
      </c>
    </row>
    <row r="5168" spans="15:15" x14ac:dyDescent="0.2">
      <c r="O5168" s="68">
        <v>89993.425158703496</v>
      </c>
    </row>
    <row r="5169" spans="15:15" x14ac:dyDescent="0.2">
      <c r="O5169" s="68">
        <v>89993.425158703496</v>
      </c>
    </row>
    <row r="5170" spans="15:15" x14ac:dyDescent="0.2">
      <c r="O5170" s="68">
        <v>89993.425158703496</v>
      </c>
    </row>
    <row r="5171" spans="15:15" x14ac:dyDescent="0.2">
      <c r="O5171" s="68">
        <v>89993.425158703496</v>
      </c>
    </row>
    <row r="5172" spans="15:15" x14ac:dyDescent="0.2">
      <c r="O5172" s="68">
        <v>89993.425158703496</v>
      </c>
    </row>
    <row r="5173" spans="15:15" x14ac:dyDescent="0.2">
      <c r="O5173" s="68">
        <v>89993.425158703496</v>
      </c>
    </row>
    <row r="5174" spans="15:15" x14ac:dyDescent="0.2">
      <c r="O5174" s="68">
        <v>89993.425158703496</v>
      </c>
    </row>
    <row r="5175" spans="15:15" x14ac:dyDescent="0.2">
      <c r="O5175" s="68">
        <v>89993.425158703496</v>
      </c>
    </row>
    <row r="5176" spans="15:15" x14ac:dyDescent="0.2">
      <c r="O5176" s="68">
        <v>89993.425158703496</v>
      </c>
    </row>
    <row r="5177" spans="15:15" x14ac:dyDescent="0.2">
      <c r="O5177" s="68">
        <v>89993.425158703496</v>
      </c>
    </row>
    <row r="5178" spans="15:15" x14ac:dyDescent="0.2">
      <c r="O5178" s="68">
        <v>89993.425158703496</v>
      </c>
    </row>
    <row r="5179" spans="15:15" x14ac:dyDescent="0.2">
      <c r="O5179" s="68">
        <v>89993.425158703496</v>
      </c>
    </row>
    <row r="5180" spans="15:15" x14ac:dyDescent="0.2">
      <c r="O5180" s="68">
        <v>89993.425158703496</v>
      </c>
    </row>
    <row r="5181" spans="15:15" x14ac:dyDescent="0.2">
      <c r="O5181" s="68">
        <v>89993.425158703496</v>
      </c>
    </row>
    <row r="5182" spans="15:15" x14ac:dyDescent="0.2">
      <c r="O5182" s="68">
        <v>89993.425158703496</v>
      </c>
    </row>
    <row r="5183" spans="15:15" x14ac:dyDescent="0.2">
      <c r="O5183" s="68">
        <v>89993.425158703496</v>
      </c>
    </row>
    <row r="5184" spans="15:15" x14ac:dyDescent="0.2">
      <c r="O5184" s="68">
        <v>89993.425158703496</v>
      </c>
    </row>
    <row r="5185" spans="15:15" x14ac:dyDescent="0.2">
      <c r="O5185" s="68">
        <v>89993.425158703496</v>
      </c>
    </row>
    <row r="5186" spans="15:15" x14ac:dyDescent="0.2">
      <c r="O5186" s="68">
        <v>89993.425158703496</v>
      </c>
    </row>
    <row r="5187" spans="15:15" x14ac:dyDescent="0.2">
      <c r="O5187" s="68">
        <v>89993.425158703496</v>
      </c>
    </row>
    <row r="5188" spans="15:15" x14ac:dyDescent="0.2">
      <c r="O5188" s="68">
        <v>89993.425158703496</v>
      </c>
    </row>
    <row r="5189" spans="15:15" x14ac:dyDescent="0.2">
      <c r="O5189" s="68">
        <v>89993.425158703496</v>
      </c>
    </row>
    <row r="5190" spans="15:15" x14ac:dyDescent="0.2">
      <c r="O5190" s="68">
        <v>89993.425158703496</v>
      </c>
    </row>
    <row r="5191" spans="15:15" x14ac:dyDescent="0.2">
      <c r="O5191" s="68">
        <v>89993.425158703496</v>
      </c>
    </row>
    <row r="5192" spans="15:15" x14ac:dyDescent="0.2">
      <c r="O5192" s="68">
        <v>89993.425158703496</v>
      </c>
    </row>
    <row r="5193" spans="15:15" x14ac:dyDescent="0.2">
      <c r="O5193" s="68">
        <v>89993.425158703496</v>
      </c>
    </row>
    <row r="5194" spans="15:15" x14ac:dyDescent="0.2">
      <c r="O5194" s="68">
        <v>89993.425158703496</v>
      </c>
    </row>
    <row r="5195" spans="15:15" x14ac:dyDescent="0.2">
      <c r="O5195" s="68">
        <v>89993.425158703496</v>
      </c>
    </row>
    <row r="5196" spans="15:15" x14ac:dyDescent="0.2">
      <c r="O5196" s="68">
        <v>89993.425158703496</v>
      </c>
    </row>
    <row r="5197" spans="15:15" x14ac:dyDescent="0.2">
      <c r="O5197" s="68">
        <v>89993.425158703496</v>
      </c>
    </row>
    <row r="5198" spans="15:15" x14ac:dyDescent="0.2">
      <c r="O5198" s="68">
        <v>89993.425158703496</v>
      </c>
    </row>
    <row r="5199" spans="15:15" x14ac:dyDescent="0.2">
      <c r="O5199" s="68">
        <v>89993.425158703496</v>
      </c>
    </row>
    <row r="5200" spans="15:15" x14ac:dyDescent="0.2">
      <c r="O5200" s="68">
        <v>89993.425158703496</v>
      </c>
    </row>
    <row r="5201" spans="15:15" x14ac:dyDescent="0.2">
      <c r="O5201" s="68">
        <v>89993.425158703496</v>
      </c>
    </row>
    <row r="5202" spans="15:15" x14ac:dyDescent="0.2">
      <c r="O5202" s="68">
        <v>89993.425158703496</v>
      </c>
    </row>
    <row r="5203" spans="15:15" x14ac:dyDescent="0.2">
      <c r="O5203" s="68">
        <v>89993.425158703496</v>
      </c>
    </row>
    <row r="5204" spans="15:15" x14ac:dyDescent="0.2">
      <c r="O5204" s="68">
        <v>89993.425158703496</v>
      </c>
    </row>
    <row r="5205" spans="15:15" x14ac:dyDescent="0.2">
      <c r="O5205" s="68">
        <v>89993.425158703496</v>
      </c>
    </row>
    <row r="5206" spans="15:15" x14ac:dyDescent="0.2">
      <c r="O5206" s="68">
        <v>89993.425158703496</v>
      </c>
    </row>
    <row r="5207" spans="15:15" x14ac:dyDescent="0.2">
      <c r="O5207" s="68">
        <v>89993.425158703496</v>
      </c>
    </row>
    <row r="5208" spans="15:15" x14ac:dyDescent="0.2">
      <c r="O5208" s="68">
        <v>89993.425158703496</v>
      </c>
    </row>
    <row r="5209" spans="15:15" x14ac:dyDescent="0.2">
      <c r="O5209" s="68">
        <v>89993.425158703496</v>
      </c>
    </row>
    <row r="5210" spans="15:15" x14ac:dyDescent="0.2">
      <c r="O5210" s="68">
        <v>89993.425158703496</v>
      </c>
    </row>
    <row r="5211" spans="15:15" x14ac:dyDescent="0.2">
      <c r="O5211" s="68">
        <v>89993.425158703496</v>
      </c>
    </row>
    <row r="5212" spans="15:15" x14ac:dyDescent="0.2">
      <c r="O5212" s="68">
        <v>89993.425158703496</v>
      </c>
    </row>
    <row r="5213" spans="15:15" x14ac:dyDescent="0.2">
      <c r="O5213" s="68">
        <v>89993.425158703496</v>
      </c>
    </row>
    <row r="5214" spans="15:15" x14ac:dyDescent="0.2">
      <c r="O5214" s="68">
        <v>89993.425158703496</v>
      </c>
    </row>
    <row r="5215" spans="15:15" x14ac:dyDescent="0.2">
      <c r="O5215" s="68">
        <v>89993.425158703496</v>
      </c>
    </row>
    <row r="5216" spans="15:15" x14ac:dyDescent="0.2">
      <c r="O5216" s="68">
        <v>89993.425158703496</v>
      </c>
    </row>
    <row r="5217" spans="15:15" x14ac:dyDescent="0.2">
      <c r="O5217" s="68">
        <v>89993.425158703496</v>
      </c>
    </row>
    <row r="5218" spans="15:15" x14ac:dyDescent="0.2">
      <c r="O5218" s="68">
        <v>89993.425158703496</v>
      </c>
    </row>
    <row r="5219" spans="15:15" x14ac:dyDescent="0.2">
      <c r="O5219" s="68">
        <v>89993.425158703496</v>
      </c>
    </row>
    <row r="5220" spans="15:15" x14ac:dyDescent="0.2">
      <c r="O5220" s="68">
        <v>89993.425158703496</v>
      </c>
    </row>
    <row r="5221" spans="15:15" x14ac:dyDescent="0.2">
      <c r="O5221" s="68">
        <v>89993.425158703496</v>
      </c>
    </row>
    <row r="5222" spans="15:15" x14ac:dyDescent="0.2">
      <c r="O5222" s="68">
        <v>89993.425158703496</v>
      </c>
    </row>
    <row r="5223" spans="15:15" x14ac:dyDescent="0.2">
      <c r="O5223" s="68">
        <v>89993.425158703496</v>
      </c>
    </row>
    <row r="5224" spans="15:15" x14ac:dyDescent="0.2">
      <c r="O5224" s="68">
        <v>89993.425158703496</v>
      </c>
    </row>
    <row r="5225" spans="15:15" x14ac:dyDescent="0.2">
      <c r="O5225" s="68">
        <v>89993.425158703496</v>
      </c>
    </row>
    <row r="5226" spans="15:15" x14ac:dyDescent="0.2">
      <c r="O5226" s="68">
        <v>89993.425158703496</v>
      </c>
    </row>
    <row r="5227" spans="15:15" x14ac:dyDescent="0.2">
      <c r="O5227" s="68">
        <v>89993.425158703496</v>
      </c>
    </row>
    <row r="5228" spans="15:15" x14ac:dyDescent="0.2">
      <c r="O5228" s="68">
        <v>89993.425158703496</v>
      </c>
    </row>
    <row r="5229" spans="15:15" x14ac:dyDescent="0.2">
      <c r="O5229" s="68">
        <v>89993.425158703496</v>
      </c>
    </row>
    <row r="5230" spans="15:15" x14ac:dyDescent="0.2">
      <c r="O5230" s="68">
        <v>89993.425158703496</v>
      </c>
    </row>
    <row r="5231" spans="15:15" x14ac:dyDescent="0.2">
      <c r="O5231" s="68">
        <v>89993.425158703496</v>
      </c>
    </row>
    <row r="5232" spans="15:15" x14ac:dyDescent="0.2">
      <c r="O5232" s="68">
        <v>89993.425158703496</v>
      </c>
    </row>
    <row r="5233" spans="15:15" x14ac:dyDescent="0.2">
      <c r="O5233" s="68">
        <v>89993.425158703496</v>
      </c>
    </row>
    <row r="5234" spans="15:15" x14ac:dyDescent="0.2">
      <c r="O5234" s="68">
        <v>89993.425158703496</v>
      </c>
    </row>
    <row r="5235" spans="15:15" x14ac:dyDescent="0.2">
      <c r="O5235" s="68">
        <v>89993.425158703496</v>
      </c>
    </row>
    <row r="5236" spans="15:15" x14ac:dyDescent="0.2">
      <c r="O5236" s="68">
        <v>89993.425158703496</v>
      </c>
    </row>
    <row r="5237" spans="15:15" x14ac:dyDescent="0.2">
      <c r="O5237" s="68">
        <v>89993.425158703496</v>
      </c>
    </row>
    <row r="5238" spans="15:15" x14ac:dyDescent="0.2">
      <c r="O5238" s="68">
        <v>89993.425158703496</v>
      </c>
    </row>
    <row r="5239" spans="15:15" x14ac:dyDescent="0.2">
      <c r="O5239" s="68">
        <v>89993.425158703496</v>
      </c>
    </row>
    <row r="5240" spans="15:15" x14ac:dyDescent="0.2">
      <c r="O5240" s="68">
        <v>89993.425158703496</v>
      </c>
    </row>
    <row r="5241" spans="15:15" x14ac:dyDescent="0.2">
      <c r="O5241" s="68">
        <v>89993.425158703496</v>
      </c>
    </row>
    <row r="5242" spans="15:15" x14ac:dyDescent="0.2">
      <c r="O5242" s="68">
        <v>89993.425158703496</v>
      </c>
    </row>
    <row r="5243" spans="15:15" x14ac:dyDescent="0.2">
      <c r="O5243" s="68">
        <v>89993.425158703496</v>
      </c>
    </row>
    <row r="5244" spans="15:15" x14ac:dyDescent="0.2">
      <c r="O5244" s="68">
        <v>89993.425158703496</v>
      </c>
    </row>
    <row r="5245" spans="15:15" x14ac:dyDescent="0.2">
      <c r="O5245" s="68">
        <v>89993.425158703496</v>
      </c>
    </row>
    <row r="5246" spans="15:15" x14ac:dyDescent="0.2">
      <c r="O5246" s="68">
        <v>89993.425158703496</v>
      </c>
    </row>
    <row r="5247" spans="15:15" x14ac:dyDescent="0.2">
      <c r="O5247" s="68">
        <v>89993.425158703496</v>
      </c>
    </row>
    <row r="5248" spans="15:15" x14ac:dyDescent="0.2">
      <c r="O5248" s="68">
        <v>89993.425158703496</v>
      </c>
    </row>
    <row r="5249" spans="15:15" x14ac:dyDescent="0.2">
      <c r="O5249" s="68">
        <v>89993.425158703496</v>
      </c>
    </row>
    <row r="5250" spans="15:15" x14ac:dyDescent="0.2">
      <c r="O5250" s="68">
        <v>89993.425158703496</v>
      </c>
    </row>
    <row r="5251" spans="15:15" x14ac:dyDescent="0.2">
      <c r="O5251" s="68">
        <v>89993.425158703496</v>
      </c>
    </row>
    <row r="5252" spans="15:15" x14ac:dyDescent="0.2">
      <c r="O5252" s="68">
        <v>89993.425158703496</v>
      </c>
    </row>
    <row r="5253" spans="15:15" x14ac:dyDescent="0.2">
      <c r="O5253" s="68">
        <v>89993.425158703496</v>
      </c>
    </row>
    <row r="5254" spans="15:15" x14ac:dyDescent="0.2">
      <c r="O5254" s="68">
        <v>89993.425158703496</v>
      </c>
    </row>
    <row r="5255" spans="15:15" x14ac:dyDescent="0.2">
      <c r="O5255" s="68">
        <v>89993.425158703496</v>
      </c>
    </row>
    <row r="5256" spans="15:15" x14ac:dyDescent="0.2">
      <c r="O5256" s="68">
        <v>89993.425158703496</v>
      </c>
    </row>
    <row r="5257" spans="15:15" x14ac:dyDescent="0.2">
      <c r="O5257" s="68">
        <v>89993.425158703496</v>
      </c>
    </row>
    <row r="5258" spans="15:15" x14ac:dyDescent="0.2">
      <c r="O5258" s="68">
        <v>89993.425158703496</v>
      </c>
    </row>
    <row r="5259" spans="15:15" x14ac:dyDescent="0.2">
      <c r="O5259" s="68">
        <v>89993.425158703496</v>
      </c>
    </row>
    <row r="5260" spans="15:15" x14ac:dyDescent="0.2">
      <c r="O5260" s="68">
        <v>89993.425158703496</v>
      </c>
    </row>
    <row r="5261" spans="15:15" x14ac:dyDescent="0.2">
      <c r="O5261" s="68">
        <v>89993.425158703496</v>
      </c>
    </row>
    <row r="5262" spans="15:15" x14ac:dyDescent="0.2">
      <c r="O5262" s="68">
        <v>89993.425158703496</v>
      </c>
    </row>
    <row r="5263" spans="15:15" x14ac:dyDescent="0.2">
      <c r="O5263" s="68">
        <v>89993.425158703496</v>
      </c>
    </row>
    <row r="5264" spans="15:15" x14ac:dyDescent="0.2">
      <c r="O5264" s="68">
        <v>89993.425158703496</v>
      </c>
    </row>
    <row r="5265" spans="15:15" x14ac:dyDescent="0.2">
      <c r="O5265" s="68">
        <v>89993.425158703496</v>
      </c>
    </row>
    <row r="5266" spans="15:15" x14ac:dyDescent="0.2">
      <c r="O5266" s="68">
        <v>89993.425158703496</v>
      </c>
    </row>
    <row r="5267" spans="15:15" x14ac:dyDescent="0.2">
      <c r="O5267" s="68">
        <v>89993.425158703496</v>
      </c>
    </row>
    <row r="5268" spans="15:15" x14ac:dyDescent="0.2">
      <c r="O5268" s="68">
        <v>89993.425158703496</v>
      </c>
    </row>
    <row r="5269" spans="15:15" x14ac:dyDescent="0.2">
      <c r="O5269" s="68">
        <v>89993.425158703496</v>
      </c>
    </row>
    <row r="5270" spans="15:15" x14ac:dyDescent="0.2">
      <c r="O5270" s="68">
        <v>89993.425158703496</v>
      </c>
    </row>
    <row r="5271" spans="15:15" x14ac:dyDescent="0.2">
      <c r="O5271" s="68">
        <v>89993.425158703496</v>
      </c>
    </row>
    <row r="5272" spans="15:15" x14ac:dyDescent="0.2">
      <c r="O5272" s="68">
        <v>89993.425158703496</v>
      </c>
    </row>
    <row r="5273" spans="15:15" x14ac:dyDescent="0.2">
      <c r="O5273" s="68">
        <v>89993.425158703496</v>
      </c>
    </row>
    <row r="5274" spans="15:15" x14ac:dyDescent="0.2">
      <c r="O5274" s="68">
        <v>89993.425158703496</v>
      </c>
    </row>
    <row r="5275" spans="15:15" x14ac:dyDescent="0.2">
      <c r="O5275" s="68">
        <v>89993.425158703496</v>
      </c>
    </row>
    <row r="5276" spans="15:15" x14ac:dyDescent="0.2">
      <c r="O5276" s="68">
        <v>89993.425158703496</v>
      </c>
    </row>
    <row r="5277" spans="15:15" x14ac:dyDescent="0.2">
      <c r="O5277" s="68">
        <v>89993.425158703496</v>
      </c>
    </row>
    <row r="5278" spans="15:15" x14ac:dyDescent="0.2">
      <c r="O5278" s="68">
        <v>89993.425158703496</v>
      </c>
    </row>
    <row r="5279" spans="15:15" x14ac:dyDescent="0.2">
      <c r="O5279" s="68">
        <v>89993.425158703496</v>
      </c>
    </row>
    <row r="5280" spans="15:15" x14ac:dyDescent="0.2">
      <c r="O5280" s="68">
        <v>89993.425158703496</v>
      </c>
    </row>
    <row r="5281" spans="15:15" x14ac:dyDescent="0.2">
      <c r="O5281" s="68">
        <v>89993.425158703496</v>
      </c>
    </row>
    <row r="5282" spans="15:15" x14ac:dyDescent="0.2">
      <c r="O5282" s="68">
        <v>89993.425158703496</v>
      </c>
    </row>
    <row r="5283" spans="15:15" x14ac:dyDescent="0.2">
      <c r="O5283" s="68">
        <v>89993.425158703496</v>
      </c>
    </row>
    <row r="5284" spans="15:15" x14ac:dyDescent="0.2">
      <c r="O5284" s="68">
        <v>89993.425158703496</v>
      </c>
    </row>
    <row r="5285" spans="15:15" x14ac:dyDescent="0.2">
      <c r="O5285" s="68">
        <v>89993.425158703496</v>
      </c>
    </row>
    <row r="5286" spans="15:15" x14ac:dyDescent="0.2">
      <c r="O5286" s="68">
        <v>89993.425158703496</v>
      </c>
    </row>
    <row r="5287" spans="15:15" x14ac:dyDescent="0.2">
      <c r="O5287" s="68">
        <v>89993.425158703496</v>
      </c>
    </row>
    <row r="5288" spans="15:15" x14ac:dyDescent="0.2">
      <c r="O5288" s="68">
        <v>89993.425158703496</v>
      </c>
    </row>
    <row r="5289" spans="15:15" x14ac:dyDescent="0.2">
      <c r="O5289" s="68">
        <v>89993.425158703496</v>
      </c>
    </row>
    <row r="5290" spans="15:15" x14ac:dyDescent="0.2">
      <c r="O5290" s="68">
        <v>89993.425158703496</v>
      </c>
    </row>
    <row r="5291" spans="15:15" x14ac:dyDescent="0.2">
      <c r="O5291" s="68">
        <v>89993.425158703496</v>
      </c>
    </row>
    <row r="5292" spans="15:15" x14ac:dyDescent="0.2">
      <c r="O5292" s="68">
        <v>89993.425158703496</v>
      </c>
    </row>
    <row r="5293" spans="15:15" x14ac:dyDescent="0.2">
      <c r="O5293" s="68">
        <v>89993.425158703496</v>
      </c>
    </row>
    <row r="5294" spans="15:15" x14ac:dyDescent="0.2">
      <c r="O5294" s="68">
        <v>89993.425158703496</v>
      </c>
    </row>
    <row r="5295" spans="15:15" x14ac:dyDescent="0.2">
      <c r="O5295" s="68">
        <v>89993.425158703496</v>
      </c>
    </row>
    <row r="5296" spans="15:15" x14ac:dyDescent="0.2">
      <c r="O5296" s="68">
        <v>89993.425158703496</v>
      </c>
    </row>
    <row r="5297" spans="15:15" x14ac:dyDescent="0.2">
      <c r="O5297" s="68">
        <v>89993.425158703496</v>
      </c>
    </row>
    <row r="5298" spans="15:15" x14ac:dyDescent="0.2">
      <c r="O5298" s="68">
        <v>89993.425158703496</v>
      </c>
    </row>
    <row r="5299" spans="15:15" x14ac:dyDescent="0.2">
      <c r="O5299" s="68">
        <v>89993.425158703496</v>
      </c>
    </row>
    <row r="5300" spans="15:15" x14ac:dyDescent="0.2">
      <c r="O5300" s="68">
        <v>89993.425158703496</v>
      </c>
    </row>
    <row r="5301" spans="15:15" x14ac:dyDescent="0.2">
      <c r="O5301" s="68">
        <v>89993.425158703496</v>
      </c>
    </row>
    <row r="5302" spans="15:15" x14ac:dyDescent="0.2">
      <c r="O5302" s="68">
        <v>89993.425158703496</v>
      </c>
    </row>
    <row r="5303" spans="15:15" x14ac:dyDescent="0.2">
      <c r="O5303" s="68">
        <v>89993.425158703496</v>
      </c>
    </row>
    <row r="5304" spans="15:15" x14ac:dyDescent="0.2">
      <c r="O5304" s="68">
        <v>89993.425158703496</v>
      </c>
    </row>
    <row r="5305" spans="15:15" x14ac:dyDescent="0.2">
      <c r="O5305" s="68">
        <v>89993.425158703496</v>
      </c>
    </row>
    <row r="5306" spans="15:15" x14ac:dyDescent="0.2">
      <c r="O5306" s="68">
        <v>89993.425158703496</v>
      </c>
    </row>
    <row r="5307" spans="15:15" x14ac:dyDescent="0.2">
      <c r="O5307" s="68">
        <v>89993.425158703496</v>
      </c>
    </row>
    <row r="5308" spans="15:15" x14ac:dyDescent="0.2">
      <c r="O5308" s="68">
        <v>89993.425158703496</v>
      </c>
    </row>
    <row r="5309" spans="15:15" x14ac:dyDescent="0.2">
      <c r="O5309" s="68">
        <v>89993.425158703496</v>
      </c>
    </row>
    <row r="5310" spans="15:15" x14ac:dyDescent="0.2">
      <c r="O5310" s="68">
        <v>89993.425158703496</v>
      </c>
    </row>
    <row r="5311" spans="15:15" x14ac:dyDescent="0.2">
      <c r="O5311" s="68">
        <v>89993.425158703496</v>
      </c>
    </row>
    <row r="5312" spans="15:15" x14ac:dyDescent="0.2">
      <c r="O5312" s="68">
        <v>89993.425158703496</v>
      </c>
    </row>
    <row r="5313" spans="15:15" x14ac:dyDescent="0.2">
      <c r="O5313" s="68">
        <v>89993.425158703496</v>
      </c>
    </row>
    <row r="5314" spans="15:15" x14ac:dyDescent="0.2">
      <c r="O5314" s="68">
        <v>89993.425158703496</v>
      </c>
    </row>
    <row r="5315" spans="15:15" x14ac:dyDescent="0.2">
      <c r="O5315" s="68">
        <v>89993.425158703496</v>
      </c>
    </row>
    <row r="5316" spans="15:15" x14ac:dyDescent="0.2">
      <c r="O5316" s="68">
        <v>89993.425158703496</v>
      </c>
    </row>
    <row r="5317" spans="15:15" x14ac:dyDescent="0.2">
      <c r="O5317" s="68">
        <v>89993.425158703496</v>
      </c>
    </row>
    <row r="5318" spans="15:15" x14ac:dyDescent="0.2">
      <c r="O5318" s="68">
        <v>89993.425158703496</v>
      </c>
    </row>
    <row r="5319" spans="15:15" x14ac:dyDescent="0.2">
      <c r="O5319" s="68">
        <v>89993.425158703496</v>
      </c>
    </row>
    <row r="5320" spans="15:15" x14ac:dyDescent="0.2">
      <c r="O5320" s="68">
        <v>89993.425158703496</v>
      </c>
    </row>
    <row r="5321" spans="15:15" x14ac:dyDescent="0.2">
      <c r="O5321" s="68">
        <v>89993.425158703496</v>
      </c>
    </row>
    <row r="5322" spans="15:15" x14ac:dyDescent="0.2">
      <c r="O5322" s="68">
        <v>89993.425158703496</v>
      </c>
    </row>
    <row r="5323" spans="15:15" x14ac:dyDescent="0.2">
      <c r="O5323" s="68">
        <v>89993.425158703496</v>
      </c>
    </row>
    <row r="5324" spans="15:15" x14ac:dyDescent="0.2">
      <c r="O5324" s="68">
        <v>89993.425158703496</v>
      </c>
    </row>
    <row r="5325" spans="15:15" x14ac:dyDescent="0.2">
      <c r="O5325" s="68">
        <v>89993.425158703496</v>
      </c>
    </row>
    <row r="5326" spans="15:15" x14ac:dyDescent="0.2">
      <c r="O5326" s="68">
        <v>89993.425158703496</v>
      </c>
    </row>
    <row r="5327" spans="15:15" x14ac:dyDescent="0.2">
      <c r="O5327" s="68">
        <v>89993.425158703496</v>
      </c>
    </row>
    <row r="5328" spans="15:15" x14ac:dyDescent="0.2">
      <c r="O5328" s="68">
        <v>89993.425158703496</v>
      </c>
    </row>
    <row r="5329" spans="15:15" x14ac:dyDescent="0.2">
      <c r="O5329" s="68">
        <v>89993.425158703496</v>
      </c>
    </row>
    <row r="5330" spans="15:15" x14ac:dyDescent="0.2">
      <c r="O5330" s="68">
        <v>89993.425158703496</v>
      </c>
    </row>
    <row r="5331" spans="15:15" x14ac:dyDescent="0.2">
      <c r="O5331" s="68">
        <v>89993.425158703496</v>
      </c>
    </row>
    <row r="5332" spans="15:15" x14ac:dyDescent="0.2">
      <c r="O5332" s="68">
        <v>89993.425158703496</v>
      </c>
    </row>
    <row r="5333" spans="15:15" x14ac:dyDescent="0.2">
      <c r="O5333" s="68">
        <v>89993.425158703496</v>
      </c>
    </row>
    <row r="5334" spans="15:15" x14ac:dyDescent="0.2">
      <c r="O5334" s="68">
        <v>89993.425158703496</v>
      </c>
    </row>
    <row r="5335" spans="15:15" x14ac:dyDescent="0.2">
      <c r="O5335" s="68">
        <v>89993.425158703496</v>
      </c>
    </row>
    <row r="5336" spans="15:15" x14ac:dyDescent="0.2">
      <c r="O5336" s="68">
        <v>89993.425158703496</v>
      </c>
    </row>
    <row r="5337" spans="15:15" x14ac:dyDescent="0.2">
      <c r="O5337" s="68">
        <v>89993.425158703496</v>
      </c>
    </row>
    <row r="5338" spans="15:15" x14ac:dyDescent="0.2">
      <c r="O5338" s="68">
        <v>89993.425158703496</v>
      </c>
    </row>
    <row r="5339" spans="15:15" x14ac:dyDescent="0.2">
      <c r="O5339" s="68">
        <v>89993.425158703496</v>
      </c>
    </row>
    <row r="5340" spans="15:15" x14ac:dyDescent="0.2">
      <c r="O5340" s="68">
        <v>89993.425158703496</v>
      </c>
    </row>
    <row r="5341" spans="15:15" x14ac:dyDescent="0.2">
      <c r="O5341" s="68">
        <v>89993.425158703496</v>
      </c>
    </row>
    <row r="5342" spans="15:15" x14ac:dyDescent="0.2">
      <c r="O5342" s="68">
        <v>89993.425158703496</v>
      </c>
    </row>
    <row r="5343" spans="15:15" x14ac:dyDescent="0.2">
      <c r="O5343" s="68">
        <v>89993.425158703496</v>
      </c>
    </row>
    <row r="5344" spans="15:15" x14ac:dyDescent="0.2">
      <c r="O5344" s="68">
        <v>89993.425158703496</v>
      </c>
    </row>
    <row r="5345" spans="15:15" x14ac:dyDescent="0.2">
      <c r="O5345" s="68">
        <v>89993.425158703496</v>
      </c>
    </row>
    <row r="5346" spans="15:15" x14ac:dyDescent="0.2">
      <c r="O5346" s="68">
        <v>89993.425158703496</v>
      </c>
    </row>
    <row r="5347" spans="15:15" x14ac:dyDescent="0.2">
      <c r="O5347" s="68">
        <v>89993.425158703496</v>
      </c>
    </row>
    <row r="5348" spans="15:15" x14ac:dyDescent="0.2">
      <c r="O5348" s="68">
        <v>89993.425158703496</v>
      </c>
    </row>
    <row r="5349" spans="15:15" x14ac:dyDescent="0.2">
      <c r="O5349" s="68">
        <v>89993.425158703496</v>
      </c>
    </row>
    <row r="5350" spans="15:15" x14ac:dyDescent="0.2">
      <c r="O5350" s="68">
        <v>89993.425158703496</v>
      </c>
    </row>
    <row r="5351" spans="15:15" x14ac:dyDescent="0.2">
      <c r="O5351" s="68">
        <v>89993.425158703496</v>
      </c>
    </row>
    <row r="5352" spans="15:15" x14ac:dyDescent="0.2">
      <c r="O5352" s="68">
        <v>89993.425158703496</v>
      </c>
    </row>
    <row r="5353" spans="15:15" x14ac:dyDescent="0.2">
      <c r="O5353" s="68">
        <v>89993.425158703496</v>
      </c>
    </row>
    <row r="5354" spans="15:15" x14ac:dyDescent="0.2">
      <c r="O5354" s="68">
        <v>89993.425158703496</v>
      </c>
    </row>
    <row r="5355" spans="15:15" x14ac:dyDescent="0.2">
      <c r="O5355" s="68">
        <v>89993.425158703496</v>
      </c>
    </row>
    <row r="5356" spans="15:15" x14ac:dyDescent="0.2">
      <c r="O5356" s="68">
        <v>89993.425158703496</v>
      </c>
    </row>
    <row r="5357" spans="15:15" x14ac:dyDescent="0.2">
      <c r="O5357" s="68">
        <v>89993.425158703496</v>
      </c>
    </row>
    <row r="5358" spans="15:15" x14ac:dyDescent="0.2">
      <c r="O5358" s="68">
        <v>89993.425158703496</v>
      </c>
    </row>
    <row r="5359" spans="15:15" x14ac:dyDescent="0.2">
      <c r="O5359" s="68">
        <v>89993.425158703496</v>
      </c>
    </row>
    <row r="5360" spans="15:15" x14ac:dyDescent="0.2">
      <c r="O5360" s="68">
        <v>89993.425158703496</v>
      </c>
    </row>
    <row r="5361" spans="15:15" x14ac:dyDescent="0.2">
      <c r="O5361" s="68">
        <v>89993.425158703496</v>
      </c>
    </row>
    <row r="5362" spans="15:15" x14ac:dyDescent="0.2">
      <c r="O5362" s="68">
        <v>89993.425158703496</v>
      </c>
    </row>
    <row r="5363" spans="15:15" x14ac:dyDescent="0.2">
      <c r="O5363" s="68">
        <v>89993.425158703496</v>
      </c>
    </row>
    <row r="5364" spans="15:15" x14ac:dyDescent="0.2">
      <c r="O5364" s="68">
        <v>89993.425158703496</v>
      </c>
    </row>
    <row r="5365" spans="15:15" x14ac:dyDescent="0.2">
      <c r="O5365" s="68">
        <v>89993.425158703496</v>
      </c>
    </row>
    <row r="5366" spans="15:15" x14ac:dyDescent="0.2">
      <c r="O5366" s="68">
        <v>89993.425158703496</v>
      </c>
    </row>
    <row r="5367" spans="15:15" x14ac:dyDescent="0.2">
      <c r="O5367" s="68">
        <v>89993.425158703496</v>
      </c>
    </row>
    <row r="5368" spans="15:15" x14ac:dyDescent="0.2">
      <c r="O5368" s="68">
        <v>89993.425158703496</v>
      </c>
    </row>
    <row r="5369" spans="15:15" x14ac:dyDescent="0.2">
      <c r="O5369" s="68">
        <v>89993.425158703496</v>
      </c>
    </row>
    <row r="5370" spans="15:15" x14ac:dyDescent="0.2">
      <c r="O5370" s="68">
        <v>89993.425158703496</v>
      </c>
    </row>
    <row r="5371" spans="15:15" x14ac:dyDescent="0.2">
      <c r="O5371" s="68">
        <v>89993.425158703496</v>
      </c>
    </row>
    <row r="5372" spans="15:15" x14ac:dyDescent="0.2">
      <c r="O5372" s="68">
        <v>89993.425158703496</v>
      </c>
    </row>
    <row r="5373" spans="15:15" x14ac:dyDescent="0.2">
      <c r="O5373" s="68">
        <v>89993.425158703496</v>
      </c>
    </row>
    <row r="5374" spans="15:15" x14ac:dyDescent="0.2">
      <c r="O5374" s="68">
        <v>89993.425158703496</v>
      </c>
    </row>
    <row r="5375" spans="15:15" x14ac:dyDescent="0.2">
      <c r="O5375" s="68">
        <v>89993.425158703496</v>
      </c>
    </row>
    <row r="5376" spans="15:15" x14ac:dyDescent="0.2">
      <c r="O5376" s="68">
        <v>89993.425158703496</v>
      </c>
    </row>
    <row r="5377" spans="15:15" x14ac:dyDescent="0.2">
      <c r="O5377" s="68">
        <v>89993.425158703496</v>
      </c>
    </row>
    <row r="5378" spans="15:15" x14ac:dyDescent="0.2">
      <c r="O5378" s="68">
        <v>89993.425158703496</v>
      </c>
    </row>
    <row r="5379" spans="15:15" x14ac:dyDescent="0.2">
      <c r="O5379" s="68">
        <v>89993.425158703496</v>
      </c>
    </row>
    <row r="5380" spans="15:15" x14ac:dyDescent="0.2">
      <c r="O5380" s="68">
        <v>89993.425158703496</v>
      </c>
    </row>
    <row r="5381" spans="15:15" x14ac:dyDescent="0.2">
      <c r="O5381" s="68">
        <v>89993.425158703496</v>
      </c>
    </row>
    <row r="5382" spans="15:15" x14ac:dyDescent="0.2">
      <c r="O5382" s="68">
        <v>89993.425158703496</v>
      </c>
    </row>
    <row r="5383" spans="15:15" x14ac:dyDescent="0.2">
      <c r="O5383" s="68">
        <v>89993.425158703496</v>
      </c>
    </row>
    <row r="5384" spans="15:15" x14ac:dyDescent="0.2">
      <c r="O5384" s="68">
        <v>89993.425158703496</v>
      </c>
    </row>
    <row r="5385" spans="15:15" x14ac:dyDescent="0.2">
      <c r="O5385" s="68">
        <v>89993.425158703496</v>
      </c>
    </row>
    <row r="5386" spans="15:15" x14ac:dyDescent="0.2">
      <c r="O5386" s="68">
        <v>89993.425158703496</v>
      </c>
    </row>
    <row r="5387" spans="15:15" x14ac:dyDescent="0.2">
      <c r="O5387" s="68">
        <v>89993.425158703496</v>
      </c>
    </row>
    <row r="5388" spans="15:15" x14ac:dyDescent="0.2">
      <c r="O5388" s="68">
        <v>89993.425158703496</v>
      </c>
    </row>
    <row r="5389" spans="15:15" x14ac:dyDescent="0.2">
      <c r="O5389" s="68">
        <v>89993.425158703496</v>
      </c>
    </row>
    <row r="5390" spans="15:15" x14ac:dyDescent="0.2">
      <c r="O5390" s="68">
        <v>89993.425158703496</v>
      </c>
    </row>
    <row r="5391" spans="15:15" x14ac:dyDescent="0.2">
      <c r="O5391" s="68">
        <v>89993.425158703496</v>
      </c>
    </row>
    <row r="5392" spans="15:15" x14ac:dyDescent="0.2">
      <c r="O5392" s="68">
        <v>89993.425158703496</v>
      </c>
    </row>
    <row r="5393" spans="15:15" x14ac:dyDescent="0.2">
      <c r="O5393" s="68">
        <v>89993.425158703496</v>
      </c>
    </row>
    <row r="5394" spans="15:15" x14ac:dyDescent="0.2">
      <c r="O5394" s="68">
        <v>89993.425158703496</v>
      </c>
    </row>
    <row r="5395" spans="15:15" x14ac:dyDescent="0.2">
      <c r="O5395" s="68">
        <v>89993.425158703496</v>
      </c>
    </row>
    <row r="5396" spans="15:15" x14ac:dyDescent="0.2">
      <c r="O5396" s="68">
        <v>89993.425158703496</v>
      </c>
    </row>
    <row r="5397" spans="15:15" x14ac:dyDescent="0.2">
      <c r="O5397" s="68">
        <v>89993.425158703496</v>
      </c>
    </row>
    <row r="5398" spans="15:15" x14ac:dyDescent="0.2">
      <c r="O5398" s="68">
        <v>89993.425158703496</v>
      </c>
    </row>
    <row r="5399" spans="15:15" x14ac:dyDescent="0.2">
      <c r="O5399" s="68">
        <v>89993.425158703496</v>
      </c>
    </row>
    <row r="5400" spans="15:15" x14ac:dyDescent="0.2">
      <c r="O5400" s="68">
        <v>89993.425158703496</v>
      </c>
    </row>
    <row r="5401" spans="15:15" x14ac:dyDescent="0.2">
      <c r="O5401" s="68">
        <v>89993.425158703496</v>
      </c>
    </row>
    <row r="5402" spans="15:15" x14ac:dyDescent="0.2">
      <c r="O5402" s="68">
        <v>89993.425158703496</v>
      </c>
    </row>
    <row r="5403" spans="15:15" x14ac:dyDescent="0.2">
      <c r="O5403" s="68">
        <v>89993.425158703496</v>
      </c>
    </row>
    <row r="5404" spans="15:15" x14ac:dyDescent="0.2">
      <c r="O5404" s="68">
        <v>89993.425158703496</v>
      </c>
    </row>
    <row r="5405" spans="15:15" x14ac:dyDescent="0.2">
      <c r="O5405" s="68">
        <v>89993.425158703496</v>
      </c>
    </row>
    <row r="5406" spans="15:15" x14ac:dyDescent="0.2">
      <c r="O5406" s="68">
        <v>89993.425158703496</v>
      </c>
    </row>
    <row r="5407" spans="15:15" x14ac:dyDescent="0.2">
      <c r="O5407" s="68">
        <v>89993.425158703496</v>
      </c>
    </row>
    <row r="5408" spans="15:15" x14ac:dyDescent="0.2">
      <c r="O5408" s="68">
        <v>89993.425158703496</v>
      </c>
    </row>
    <row r="5409" spans="15:15" x14ac:dyDescent="0.2">
      <c r="O5409" s="68">
        <v>89993.425158703496</v>
      </c>
    </row>
    <row r="5410" spans="15:15" x14ac:dyDescent="0.2">
      <c r="O5410" s="68">
        <v>89993.425158703496</v>
      </c>
    </row>
    <row r="5411" spans="15:15" x14ac:dyDescent="0.2">
      <c r="O5411" s="68">
        <v>89993.425158703496</v>
      </c>
    </row>
    <row r="5412" spans="15:15" x14ac:dyDescent="0.2">
      <c r="O5412" s="68">
        <v>89993.425158703496</v>
      </c>
    </row>
    <row r="5413" spans="15:15" x14ac:dyDescent="0.2">
      <c r="O5413" s="68">
        <v>89993.425158703496</v>
      </c>
    </row>
    <row r="5414" spans="15:15" x14ac:dyDescent="0.2">
      <c r="O5414" s="68">
        <v>89993.425158703496</v>
      </c>
    </row>
    <row r="5415" spans="15:15" x14ac:dyDescent="0.2">
      <c r="O5415" s="68">
        <v>89993.425158703496</v>
      </c>
    </row>
    <row r="5416" spans="15:15" x14ac:dyDescent="0.2">
      <c r="O5416" s="68">
        <v>89993.425158703496</v>
      </c>
    </row>
    <row r="5417" spans="15:15" x14ac:dyDescent="0.2">
      <c r="O5417" s="68">
        <v>89993.425158703496</v>
      </c>
    </row>
    <row r="5418" spans="15:15" x14ac:dyDescent="0.2">
      <c r="O5418" s="68">
        <v>89993.425158703496</v>
      </c>
    </row>
    <row r="5419" spans="15:15" x14ac:dyDescent="0.2">
      <c r="O5419" s="68">
        <v>89993.425158703496</v>
      </c>
    </row>
    <row r="5420" spans="15:15" x14ac:dyDescent="0.2">
      <c r="O5420" s="68">
        <v>89993.425158703496</v>
      </c>
    </row>
    <row r="5421" spans="15:15" x14ac:dyDescent="0.2">
      <c r="O5421" s="68">
        <v>89993.425158703496</v>
      </c>
    </row>
    <row r="5422" spans="15:15" x14ac:dyDescent="0.2">
      <c r="O5422" s="68">
        <v>89993.425158703496</v>
      </c>
    </row>
    <row r="5423" spans="15:15" x14ac:dyDescent="0.2">
      <c r="O5423" s="68">
        <v>89993.425158703496</v>
      </c>
    </row>
    <row r="5424" spans="15:15" x14ac:dyDescent="0.2">
      <c r="O5424" s="68">
        <v>89993.425158703496</v>
      </c>
    </row>
    <row r="5425" spans="15:15" x14ac:dyDescent="0.2">
      <c r="O5425" s="68">
        <v>89993.425158703496</v>
      </c>
    </row>
    <row r="5426" spans="15:15" x14ac:dyDescent="0.2">
      <c r="O5426" s="68">
        <v>89993.425158703496</v>
      </c>
    </row>
    <row r="5427" spans="15:15" x14ac:dyDescent="0.2">
      <c r="O5427" s="68">
        <v>89993.425158703496</v>
      </c>
    </row>
    <row r="5428" spans="15:15" x14ac:dyDescent="0.2">
      <c r="O5428" s="68">
        <v>89993.425158703496</v>
      </c>
    </row>
    <row r="5429" spans="15:15" x14ac:dyDescent="0.2">
      <c r="O5429" s="68">
        <v>89993.425158703496</v>
      </c>
    </row>
    <row r="5430" spans="15:15" x14ac:dyDescent="0.2">
      <c r="O5430" s="68">
        <v>89993.425158703496</v>
      </c>
    </row>
    <row r="5431" spans="15:15" x14ac:dyDescent="0.2">
      <c r="O5431" s="68">
        <v>89993.425158703496</v>
      </c>
    </row>
    <row r="5432" spans="15:15" x14ac:dyDescent="0.2">
      <c r="O5432" s="68">
        <v>89993.425158703496</v>
      </c>
    </row>
    <row r="5433" spans="15:15" x14ac:dyDescent="0.2">
      <c r="O5433" s="68">
        <v>89993.425158703496</v>
      </c>
    </row>
    <row r="5434" spans="15:15" x14ac:dyDescent="0.2">
      <c r="O5434" s="68">
        <v>89993.425158703496</v>
      </c>
    </row>
    <row r="5435" spans="15:15" x14ac:dyDescent="0.2">
      <c r="O5435" s="68">
        <v>89993.425158703496</v>
      </c>
    </row>
    <row r="5436" spans="15:15" x14ac:dyDescent="0.2">
      <c r="O5436" s="68">
        <v>89993.425158703496</v>
      </c>
    </row>
    <row r="5437" spans="15:15" x14ac:dyDescent="0.2">
      <c r="O5437" s="68">
        <v>89993.425158703496</v>
      </c>
    </row>
    <row r="5438" spans="15:15" x14ac:dyDescent="0.2">
      <c r="O5438" s="68">
        <v>89993.425158703496</v>
      </c>
    </row>
    <row r="5439" spans="15:15" x14ac:dyDescent="0.2">
      <c r="O5439" s="68">
        <v>89993.425158703496</v>
      </c>
    </row>
    <row r="5440" spans="15:15" x14ac:dyDescent="0.2">
      <c r="O5440" s="68">
        <v>89993.425158703496</v>
      </c>
    </row>
    <row r="5441" spans="15:15" x14ac:dyDescent="0.2">
      <c r="O5441" s="68">
        <v>89993.425158703496</v>
      </c>
    </row>
    <row r="5442" spans="15:15" x14ac:dyDescent="0.2">
      <c r="O5442" s="68">
        <v>89993.425158703496</v>
      </c>
    </row>
    <row r="5443" spans="15:15" x14ac:dyDescent="0.2">
      <c r="O5443" s="68">
        <v>89993.425158703496</v>
      </c>
    </row>
    <row r="5444" spans="15:15" x14ac:dyDescent="0.2">
      <c r="O5444" s="68">
        <v>89993.425158703496</v>
      </c>
    </row>
    <row r="5445" spans="15:15" x14ac:dyDescent="0.2">
      <c r="O5445" s="68">
        <v>89993.425158703496</v>
      </c>
    </row>
    <row r="5446" spans="15:15" x14ac:dyDescent="0.2">
      <c r="O5446" s="68">
        <v>89993.425158703496</v>
      </c>
    </row>
    <row r="5447" spans="15:15" x14ac:dyDescent="0.2">
      <c r="O5447" s="68">
        <v>89993.425158703496</v>
      </c>
    </row>
    <row r="5448" spans="15:15" x14ac:dyDescent="0.2">
      <c r="O5448" s="68">
        <v>89993.425158703496</v>
      </c>
    </row>
    <row r="5449" spans="15:15" x14ac:dyDescent="0.2">
      <c r="O5449" s="68">
        <v>89993.425158703496</v>
      </c>
    </row>
    <row r="5450" spans="15:15" x14ac:dyDescent="0.2">
      <c r="O5450" s="68">
        <v>89993.425158703496</v>
      </c>
    </row>
    <row r="5451" spans="15:15" x14ac:dyDescent="0.2">
      <c r="O5451" s="68">
        <v>89993.425158703496</v>
      </c>
    </row>
    <row r="5452" spans="15:15" x14ac:dyDescent="0.2">
      <c r="O5452" s="68">
        <v>89993.425158703496</v>
      </c>
    </row>
    <row r="5453" spans="15:15" x14ac:dyDescent="0.2">
      <c r="O5453" s="68">
        <v>89993.425158703496</v>
      </c>
    </row>
    <row r="5454" spans="15:15" x14ac:dyDescent="0.2">
      <c r="O5454" s="68">
        <v>89993.425158703496</v>
      </c>
    </row>
    <row r="5455" spans="15:15" x14ac:dyDescent="0.2">
      <c r="O5455" s="68">
        <v>89993.425158703496</v>
      </c>
    </row>
    <row r="5456" spans="15:15" x14ac:dyDescent="0.2">
      <c r="O5456" s="68">
        <v>89993.425158703496</v>
      </c>
    </row>
    <row r="5457" spans="15:15" x14ac:dyDescent="0.2">
      <c r="O5457" s="68">
        <v>89993.425158703496</v>
      </c>
    </row>
    <row r="5458" spans="15:15" x14ac:dyDescent="0.2">
      <c r="O5458" s="68">
        <v>89993.425158703496</v>
      </c>
    </row>
    <row r="5459" spans="15:15" x14ac:dyDescent="0.2">
      <c r="O5459" s="68">
        <v>89993.425158703496</v>
      </c>
    </row>
    <row r="5460" spans="15:15" x14ac:dyDescent="0.2">
      <c r="O5460" s="68">
        <v>89993.425158703496</v>
      </c>
    </row>
    <row r="5461" spans="15:15" x14ac:dyDescent="0.2">
      <c r="O5461" s="68">
        <v>89993.425158703496</v>
      </c>
    </row>
    <row r="5462" spans="15:15" x14ac:dyDescent="0.2">
      <c r="O5462" s="68">
        <v>89993.425158703496</v>
      </c>
    </row>
    <row r="5463" spans="15:15" x14ac:dyDescent="0.2">
      <c r="O5463" s="68">
        <v>89993.425158703496</v>
      </c>
    </row>
    <row r="5464" spans="15:15" x14ac:dyDescent="0.2">
      <c r="O5464" s="68">
        <v>89993.425158703496</v>
      </c>
    </row>
    <row r="5465" spans="15:15" x14ac:dyDescent="0.2">
      <c r="O5465" s="68">
        <v>89993.425158703496</v>
      </c>
    </row>
    <row r="5466" spans="15:15" x14ac:dyDescent="0.2">
      <c r="O5466" s="68">
        <v>89993.425158703496</v>
      </c>
    </row>
    <row r="5467" spans="15:15" x14ac:dyDescent="0.2">
      <c r="O5467" s="68">
        <v>89993.425158703496</v>
      </c>
    </row>
    <row r="5468" spans="15:15" x14ac:dyDescent="0.2">
      <c r="O5468" s="68">
        <v>89993.425158703496</v>
      </c>
    </row>
    <row r="5469" spans="15:15" x14ac:dyDescent="0.2">
      <c r="O5469" s="68">
        <v>89993.425158703496</v>
      </c>
    </row>
    <row r="5470" spans="15:15" x14ac:dyDescent="0.2">
      <c r="O5470" s="68">
        <v>89993.425158703496</v>
      </c>
    </row>
    <row r="5471" spans="15:15" x14ac:dyDescent="0.2">
      <c r="O5471" s="68">
        <v>89993.425158703496</v>
      </c>
    </row>
    <row r="5472" spans="15:15" x14ac:dyDescent="0.2">
      <c r="O5472" s="68">
        <v>89993.425158703496</v>
      </c>
    </row>
    <row r="5473" spans="15:15" x14ac:dyDescent="0.2">
      <c r="O5473" s="68">
        <v>89993.425158703496</v>
      </c>
    </row>
    <row r="5474" spans="15:15" x14ac:dyDescent="0.2">
      <c r="O5474" s="68">
        <v>89993.425158703496</v>
      </c>
    </row>
    <row r="5475" spans="15:15" x14ac:dyDescent="0.2">
      <c r="O5475" s="68">
        <v>89993.425158703496</v>
      </c>
    </row>
    <row r="5476" spans="15:15" x14ac:dyDescent="0.2">
      <c r="O5476" s="68">
        <v>89993.425158703496</v>
      </c>
    </row>
    <row r="5477" spans="15:15" x14ac:dyDescent="0.2">
      <c r="O5477" s="68">
        <v>89993.425158703496</v>
      </c>
    </row>
    <row r="5478" spans="15:15" x14ac:dyDescent="0.2">
      <c r="O5478" s="68">
        <v>89993.425158703496</v>
      </c>
    </row>
    <row r="5479" spans="15:15" x14ac:dyDescent="0.2">
      <c r="O5479" s="68">
        <v>89993.425158703496</v>
      </c>
    </row>
    <row r="5480" spans="15:15" x14ac:dyDescent="0.2">
      <c r="O5480" s="68">
        <v>89993.425158703496</v>
      </c>
    </row>
    <row r="5481" spans="15:15" x14ac:dyDescent="0.2">
      <c r="O5481" s="68">
        <v>89993.425158703496</v>
      </c>
    </row>
    <row r="5482" spans="15:15" x14ac:dyDescent="0.2">
      <c r="O5482" s="68">
        <v>89993.425158703496</v>
      </c>
    </row>
    <row r="5483" spans="15:15" x14ac:dyDescent="0.2">
      <c r="O5483" s="68">
        <v>89993.425158703496</v>
      </c>
    </row>
    <row r="5484" spans="15:15" x14ac:dyDescent="0.2">
      <c r="O5484" s="68">
        <v>89993.425158703496</v>
      </c>
    </row>
    <row r="5485" spans="15:15" x14ac:dyDescent="0.2">
      <c r="O5485" s="68">
        <v>89993.425158703496</v>
      </c>
    </row>
    <row r="5486" spans="15:15" x14ac:dyDescent="0.2">
      <c r="O5486" s="68">
        <v>89993.425158703496</v>
      </c>
    </row>
    <row r="5487" spans="15:15" x14ac:dyDescent="0.2">
      <c r="O5487" s="68">
        <v>89993.425158703496</v>
      </c>
    </row>
    <row r="5488" spans="15:15" x14ac:dyDescent="0.2">
      <c r="O5488" s="68">
        <v>89993.425158703496</v>
      </c>
    </row>
    <row r="5489" spans="15:15" x14ac:dyDescent="0.2">
      <c r="O5489" s="68">
        <v>89993.425158703496</v>
      </c>
    </row>
    <row r="5490" spans="15:15" x14ac:dyDescent="0.2">
      <c r="O5490" s="68">
        <v>89993.425158703496</v>
      </c>
    </row>
    <row r="5491" spans="15:15" x14ac:dyDescent="0.2">
      <c r="O5491" s="68">
        <v>89993.425158703496</v>
      </c>
    </row>
    <row r="5492" spans="15:15" x14ac:dyDescent="0.2">
      <c r="O5492" s="68">
        <v>89993.425158703496</v>
      </c>
    </row>
    <row r="5493" spans="15:15" x14ac:dyDescent="0.2">
      <c r="O5493" s="68">
        <v>89993.425158703496</v>
      </c>
    </row>
    <row r="5494" spans="15:15" x14ac:dyDescent="0.2">
      <c r="O5494" s="68">
        <v>89993.425158703496</v>
      </c>
    </row>
    <row r="5495" spans="15:15" x14ac:dyDescent="0.2">
      <c r="O5495" s="68">
        <v>89993.425158703496</v>
      </c>
    </row>
    <row r="5496" spans="15:15" x14ac:dyDescent="0.2">
      <c r="O5496" s="68">
        <v>89993.425158703496</v>
      </c>
    </row>
    <row r="5497" spans="15:15" x14ac:dyDescent="0.2">
      <c r="O5497" s="68">
        <v>89993.425158703496</v>
      </c>
    </row>
    <row r="5498" spans="15:15" x14ac:dyDescent="0.2">
      <c r="O5498" s="68">
        <v>89993.425158703496</v>
      </c>
    </row>
    <row r="5499" spans="15:15" x14ac:dyDescent="0.2">
      <c r="O5499" s="68">
        <v>89993.425158703496</v>
      </c>
    </row>
    <row r="5500" spans="15:15" x14ac:dyDescent="0.2">
      <c r="O5500" s="68">
        <v>89993.425158703496</v>
      </c>
    </row>
    <row r="5501" spans="15:15" x14ac:dyDescent="0.2">
      <c r="O5501" s="68">
        <v>89993.425158703496</v>
      </c>
    </row>
    <row r="5502" spans="15:15" x14ac:dyDescent="0.2">
      <c r="O5502" s="68">
        <v>89993.425158703496</v>
      </c>
    </row>
    <row r="5503" spans="15:15" x14ac:dyDescent="0.2">
      <c r="O5503" s="68">
        <v>89993.425158703496</v>
      </c>
    </row>
    <row r="5504" spans="15:15" x14ac:dyDescent="0.2">
      <c r="O5504" s="68">
        <v>89993.425158703496</v>
      </c>
    </row>
    <row r="5505" spans="15:15" x14ac:dyDescent="0.2">
      <c r="O5505" s="68">
        <v>89993.425158703496</v>
      </c>
    </row>
    <row r="5506" spans="15:15" x14ac:dyDescent="0.2">
      <c r="O5506" s="68">
        <v>89993.425158703496</v>
      </c>
    </row>
    <row r="5507" spans="15:15" x14ac:dyDescent="0.2">
      <c r="O5507" s="68">
        <v>89993.425158703496</v>
      </c>
    </row>
    <row r="5508" spans="15:15" x14ac:dyDescent="0.2">
      <c r="O5508" s="68">
        <v>89993.425158703496</v>
      </c>
    </row>
    <row r="5509" spans="15:15" x14ac:dyDescent="0.2">
      <c r="O5509" s="68">
        <v>89993.425158703496</v>
      </c>
    </row>
    <row r="5510" spans="15:15" x14ac:dyDescent="0.2">
      <c r="O5510" s="68">
        <v>89993.425158703496</v>
      </c>
    </row>
    <row r="5511" spans="15:15" x14ac:dyDescent="0.2">
      <c r="O5511" s="68">
        <v>89993.425158703496</v>
      </c>
    </row>
    <row r="5512" spans="15:15" x14ac:dyDescent="0.2">
      <c r="O5512" s="68">
        <v>89993.425158703496</v>
      </c>
    </row>
    <row r="5513" spans="15:15" x14ac:dyDescent="0.2">
      <c r="O5513" s="68">
        <v>89993.425158703496</v>
      </c>
    </row>
    <row r="5514" spans="15:15" x14ac:dyDescent="0.2">
      <c r="O5514" s="68">
        <v>89993.425158703496</v>
      </c>
    </row>
    <row r="5515" spans="15:15" x14ac:dyDescent="0.2">
      <c r="O5515" s="68">
        <v>89993.425158703496</v>
      </c>
    </row>
    <row r="5516" spans="15:15" x14ac:dyDescent="0.2">
      <c r="O5516" s="68">
        <v>89993.425158703496</v>
      </c>
    </row>
    <row r="5517" spans="15:15" x14ac:dyDescent="0.2">
      <c r="O5517" s="68">
        <v>89993.425158703496</v>
      </c>
    </row>
    <row r="5518" spans="15:15" x14ac:dyDescent="0.2">
      <c r="O5518" s="68">
        <v>89993.425158703496</v>
      </c>
    </row>
    <row r="5519" spans="15:15" x14ac:dyDescent="0.2">
      <c r="O5519" s="68">
        <v>89993.425158703496</v>
      </c>
    </row>
    <row r="5520" spans="15:15" x14ac:dyDescent="0.2">
      <c r="O5520" s="68">
        <v>89993.425158703496</v>
      </c>
    </row>
    <row r="5521" spans="15:15" x14ac:dyDescent="0.2">
      <c r="O5521" s="68">
        <v>89993.425158703496</v>
      </c>
    </row>
    <row r="5522" spans="15:15" x14ac:dyDescent="0.2">
      <c r="O5522" s="68">
        <v>89993.425158703496</v>
      </c>
    </row>
    <row r="5523" spans="15:15" x14ac:dyDescent="0.2">
      <c r="O5523" s="68">
        <v>89993.425158703496</v>
      </c>
    </row>
    <row r="5524" spans="15:15" x14ac:dyDescent="0.2">
      <c r="O5524" s="68">
        <v>89993.425158703496</v>
      </c>
    </row>
    <row r="5525" spans="15:15" x14ac:dyDescent="0.2">
      <c r="O5525" s="68">
        <v>89993.425158703496</v>
      </c>
    </row>
    <row r="5526" spans="15:15" x14ac:dyDescent="0.2">
      <c r="O5526" s="68">
        <v>89993.425158703496</v>
      </c>
    </row>
    <row r="5527" spans="15:15" x14ac:dyDescent="0.2">
      <c r="O5527" s="68">
        <v>89993.425158703496</v>
      </c>
    </row>
    <row r="5528" spans="15:15" x14ac:dyDescent="0.2">
      <c r="O5528" s="68">
        <v>89993.425158703496</v>
      </c>
    </row>
    <row r="5529" spans="15:15" x14ac:dyDescent="0.2">
      <c r="O5529" s="68">
        <v>89993.425158703496</v>
      </c>
    </row>
    <row r="5530" spans="15:15" x14ac:dyDescent="0.2">
      <c r="O5530" s="68">
        <v>89993.425158703496</v>
      </c>
    </row>
    <row r="5531" spans="15:15" x14ac:dyDescent="0.2">
      <c r="O5531" s="68">
        <v>89993.425158703496</v>
      </c>
    </row>
    <row r="5532" spans="15:15" x14ac:dyDescent="0.2">
      <c r="O5532" s="68">
        <v>89993.425158703496</v>
      </c>
    </row>
    <row r="5533" spans="15:15" x14ac:dyDescent="0.2">
      <c r="O5533" s="68">
        <v>89993.425158703496</v>
      </c>
    </row>
    <row r="5534" spans="15:15" x14ac:dyDescent="0.2">
      <c r="O5534" s="68">
        <v>89993.425158703496</v>
      </c>
    </row>
    <row r="5535" spans="15:15" x14ac:dyDescent="0.2">
      <c r="O5535" s="68">
        <v>89993.425158703496</v>
      </c>
    </row>
    <row r="5536" spans="15:15" x14ac:dyDescent="0.2">
      <c r="O5536" s="68">
        <v>89993.425158703496</v>
      </c>
    </row>
    <row r="5537" spans="15:15" x14ac:dyDescent="0.2">
      <c r="O5537" s="68">
        <v>89993.425158703496</v>
      </c>
    </row>
    <row r="5538" spans="15:15" x14ac:dyDescent="0.2">
      <c r="O5538" s="68">
        <v>89993.425158703496</v>
      </c>
    </row>
    <row r="5539" spans="15:15" x14ac:dyDescent="0.2">
      <c r="O5539" s="68">
        <v>89993.425158703496</v>
      </c>
    </row>
    <row r="5540" spans="15:15" x14ac:dyDescent="0.2">
      <c r="O5540" s="68">
        <v>89993.425158703496</v>
      </c>
    </row>
    <row r="5541" spans="15:15" x14ac:dyDescent="0.2">
      <c r="O5541" s="68">
        <v>89993.425158703496</v>
      </c>
    </row>
    <row r="5542" spans="15:15" x14ac:dyDescent="0.2">
      <c r="O5542" s="68">
        <v>89993.425158703496</v>
      </c>
    </row>
    <row r="5543" spans="15:15" x14ac:dyDescent="0.2">
      <c r="O5543" s="68">
        <v>89993.425158703496</v>
      </c>
    </row>
    <row r="5544" spans="15:15" x14ac:dyDescent="0.2">
      <c r="O5544" s="68">
        <v>89993.425158703496</v>
      </c>
    </row>
    <row r="5545" spans="15:15" x14ac:dyDescent="0.2">
      <c r="O5545" s="68">
        <v>89993.425158703496</v>
      </c>
    </row>
    <row r="5546" spans="15:15" x14ac:dyDescent="0.2">
      <c r="O5546" s="68">
        <v>89993.425158703496</v>
      </c>
    </row>
    <row r="5547" spans="15:15" x14ac:dyDescent="0.2">
      <c r="O5547" s="68">
        <v>89993.425158703496</v>
      </c>
    </row>
    <row r="5548" spans="15:15" x14ac:dyDescent="0.2">
      <c r="O5548" s="68">
        <v>89993.425158703496</v>
      </c>
    </row>
    <row r="5549" spans="15:15" x14ac:dyDescent="0.2">
      <c r="O5549" s="68">
        <v>89993.425158703496</v>
      </c>
    </row>
    <row r="5550" spans="15:15" x14ac:dyDescent="0.2">
      <c r="O5550" s="68">
        <v>89993.425158703496</v>
      </c>
    </row>
    <row r="5551" spans="15:15" x14ac:dyDescent="0.2">
      <c r="O5551" s="68">
        <v>89993.425158703496</v>
      </c>
    </row>
    <row r="5552" spans="15:15" x14ac:dyDescent="0.2">
      <c r="O5552" s="68">
        <v>89993.425158703496</v>
      </c>
    </row>
    <row r="5553" spans="15:15" x14ac:dyDescent="0.2">
      <c r="O5553" s="68">
        <v>89993.425158703496</v>
      </c>
    </row>
    <row r="5554" spans="15:15" x14ac:dyDescent="0.2">
      <c r="O5554" s="68">
        <v>89993.425158703496</v>
      </c>
    </row>
    <row r="5555" spans="15:15" x14ac:dyDescent="0.2">
      <c r="O5555" s="68">
        <v>89993.425158703496</v>
      </c>
    </row>
    <row r="5556" spans="15:15" x14ac:dyDescent="0.2">
      <c r="O5556" s="68">
        <v>89993.425158703496</v>
      </c>
    </row>
    <row r="5557" spans="15:15" x14ac:dyDescent="0.2">
      <c r="O5557" s="68">
        <v>89993.425158703496</v>
      </c>
    </row>
    <row r="5558" spans="15:15" x14ac:dyDescent="0.2">
      <c r="O5558" s="68">
        <v>89993.425158703496</v>
      </c>
    </row>
    <row r="5559" spans="15:15" x14ac:dyDescent="0.2">
      <c r="O5559" s="68">
        <v>89993.425158703496</v>
      </c>
    </row>
    <row r="5560" spans="15:15" x14ac:dyDescent="0.2">
      <c r="O5560" s="68">
        <v>89993.425158703496</v>
      </c>
    </row>
    <row r="5561" spans="15:15" x14ac:dyDescent="0.2">
      <c r="O5561" s="68">
        <v>89993.425158703496</v>
      </c>
    </row>
    <row r="5562" spans="15:15" x14ac:dyDescent="0.2">
      <c r="O5562" s="68">
        <v>89993.425158703496</v>
      </c>
    </row>
    <row r="5563" spans="15:15" x14ac:dyDescent="0.2">
      <c r="O5563" s="68">
        <v>89993.425158703496</v>
      </c>
    </row>
    <row r="5564" spans="15:15" x14ac:dyDescent="0.2">
      <c r="O5564" s="68">
        <v>89993.425158703496</v>
      </c>
    </row>
    <row r="5565" spans="15:15" x14ac:dyDescent="0.2">
      <c r="O5565" s="68">
        <v>89993.425158703496</v>
      </c>
    </row>
    <row r="5566" spans="15:15" x14ac:dyDescent="0.2">
      <c r="O5566" s="68">
        <v>89993.425158703496</v>
      </c>
    </row>
    <row r="5567" spans="15:15" x14ac:dyDescent="0.2">
      <c r="O5567" s="68">
        <v>89993.425158703496</v>
      </c>
    </row>
    <row r="5568" spans="15:15" x14ac:dyDescent="0.2">
      <c r="O5568" s="68">
        <v>89993.425158703496</v>
      </c>
    </row>
    <row r="5569" spans="15:15" x14ac:dyDescent="0.2">
      <c r="O5569" s="68">
        <v>89993.425158703496</v>
      </c>
    </row>
    <row r="5570" spans="15:15" x14ac:dyDescent="0.2">
      <c r="O5570" s="68">
        <v>89993.425158703496</v>
      </c>
    </row>
    <row r="5571" spans="15:15" x14ac:dyDescent="0.2">
      <c r="O5571" s="68">
        <v>89993.425158703496</v>
      </c>
    </row>
    <row r="5572" spans="15:15" x14ac:dyDescent="0.2">
      <c r="O5572" s="68">
        <v>89993.425158703496</v>
      </c>
    </row>
    <row r="5573" spans="15:15" x14ac:dyDescent="0.2">
      <c r="O5573" s="68">
        <v>89993.425158703496</v>
      </c>
    </row>
    <row r="5574" spans="15:15" x14ac:dyDescent="0.2">
      <c r="O5574" s="68">
        <v>89993.425158703496</v>
      </c>
    </row>
    <row r="5575" spans="15:15" x14ac:dyDescent="0.2">
      <c r="O5575" s="68">
        <v>89993.425158703496</v>
      </c>
    </row>
    <row r="5576" spans="15:15" x14ac:dyDescent="0.2">
      <c r="O5576" s="68">
        <v>89993.425158703496</v>
      </c>
    </row>
    <row r="5577" spans="15:15" x14ac:dyDescent="0.2">
      <c r="O5577" s="68">
        <v>89993.425158703496</v>
      </c>
    </row>
    <row r="5578" spans="15:15" x14ac:dyDescent="0.2">
      <c r="O5578" s="68">
        <v>89993.425158703496</v>
      </c>
    </row>
    <row r="5579" spans="15:15" x14ac:dyDescent="0.2">
      <c r="O5579" s="68">
        <v>89993.425158703496</v>
      </c>
    </row>
    <row r="5580" spans="15:15" x14ac:dyDescent="0.2">
      <c r="O5580" s="68">
        <v>89993.425158703496</v>
      </c>
    </row>
    <row r="5581" spans="15:15" x14ac:dyDescent="0.2">
      <c r="O5581" s="68">
        <v>89993.425158703496</v>
      </c>
    </row>
    <row r="5582" spans="15:15" x14ac:dyDescent="0.2">
      <c r="O5582" s="68">
        <v>89993.425158703496</v>
      </c>
    </row>
    <row r="5583" spans="15:15" x14ac:dyDescent="0.2">
      <c r="O5583" s="68">
        <v>89993.425158703496</v>
      </c>
    </row>
    <row r="5584" spans="15:15" x14ac:dyDescent="0.2">
      <c r="O5584" s="68">
        <v>89993.425158703496</v>
      </c>
    </row>
    <row r="5585" spans="15:15" x14ac:dyDescent="0.2">
      <c r="O5585" s="68">
        <v>89993.425158703496</v>
      </c>
    </row>
    <row r="5586" spans="15:15" x14ac:dyDescent="0.2">
      <c r="O5586" s="68">
        <v>89993.425158703496</v>
      </c>
    </row>
    <row r="5587" spans="15:15" x14ac:dyDescent="0.2">
      <c r="O5587" s="68">
        <v>89993.425158703496</v>
      </c>
    </row>
    <row r="5588" spans="15:15" x14ac:dyDescent="0.2">
      <c r="O5588" s="68">
        <v>89993.425158703496</v>
      </c>
    </row>
    <row r="5589" spans="15:15" x14ac:dyDescent="0.2">
      <c r="O5589" s="68">
        <v>89993.425158703496</v>
      </c>
    </row>
    <row r="5590" spans="15:15" x14ac:dyDescent="0.2">
      <c r="O5590" s="68">
        <v>89993.425158703496</v>
      </c>
    </row>
    <row r="5591" spans="15:15" x14ac:dyDescent="0.2">
      <c r="O5591" s="68">
        <v>89993.425158703496</v>
      </c>
    </row>
    <row r="5592" spans="15:15" x14ac:dyDescent="0.2">
      <c r="O5592" s="68">
        <v>89993.425158703496</v>
      </c>
    </row>
    <row r="5593" spans="15:15" x14ac:dyDescent="0.2">
      <c r="O5593" s="68">
        <v>89993.425158703496</v>
      </c>
    </row>
    <row r="5594" spans="15:15" x14ac:dyDescent="0.2">
      <c r="O5594" s="68">
        <v>89993.425158703496</v>
      </c>
    </row>
    <row r="5595" spans="15:15" x14ac:dyDescent="0.2">
      <c r="O5595" s="68">
        <v>89993.425158703496</v>
      </c>
    </row>
    <row r="5596" spans="15:15" x14ac:dyDescent="0.2">
      <c r="O5596" s="68">
        <v>89993.425158703496</v>
      </c>
    </row>
    <row r="5597" spans="15:15" x14ac:dyDescent="0.2">
      <c r="O5597" s="68">
        <v>89993.425158703496</v>
      </c>
    </row>
    <row r="5598" spans="15:15" x14ac:dyDescent="0.2">
      <c r="O5598" s="68">
        <v>89993.425158703496</v>
      </c>
    </row>
    <row r="5599" spans="15:15" x14ac:dyDescent="0.2">
      <c r="O5599" s="68">
        <v>89993.425158703496</v>
      </c>
    </row>
    <row r="5600" spans="15:15" x14ac:dyDescent="0.2">
      <c r="O5600" s="68">
        <v>89993.425158703496</v>
      </c>
    </row>
    <row r="5601" spans="15:15" x14ac:dyDescent="0.2">
      <c r="O5601" s="68">
        <v>89993.425158703496</v>
      </c>
    </row>
    <row r="5602" spans="15:15" x14ac:dyDescent="0.2">
      <c r="O5602" s="68">
        <v>89993.425158703496</v>
      </c>
    </row>
    <row r="5603" spans="15:15" x14ac:dyDescent="0.2">
      <c r="O5603" s="68">
        <v>89993.425158703496</v>
      </c>
    </row>
    <row r="5604" spans="15:15" x14ac:dyDescent="0.2">
      <c r="O5604" s="68">
        <v>89993.425158703496</v>
      </c>
    </row>
    <row r="5605" spans="15:15" x14ac:dyDescent="0.2">
      <c r="O5605" s="68">
        <v>89993.425158703496</v>
      </c>
    </row>
    <row r="5606" spans="15:15" x14ac:dyDescent="0.2">
      <c r="O5606" s="68">
        <v>89993.425158703496</v>
      </c>
    </row>
    <row r="5607" spans="15:15" x14ac:dyDescent="0.2">
      <c r="O5607" s="68">
        <v>89993.425158703496</v>
      </c>
    </row>
    <row r="5608" spans="15:15" x14ac:dyDescent="0.2">
      <c r="O5608" s="68">
        <v>89993.425158703496</v>
      </c>
    </row>
    <row r="5609" spans="15:15" x14ac:dyDescent="0.2">
      <c r="O5609" s="68">
        <v>89993.425158703496</v>
      </c>
    </row>
    <row r="5610" spans="15:15" x14ac:dyDescent="0.2">
      <c r="O5610" s="68">
        <v>89993.425158703496</v>
      </c>
    </row>
    <row r="5611" spans="15:15" x14ac:dyDescent="0.2">
      <c r="O5611" s="68">
        <v>89993.425158703496</v>
      </c>
    </row>
    <row r="5612" spans="15:15" x14ac:dyDescent="0.2">
      <c r="O5612" s="68">
        <v>89993.425158703496</v>
      </c>
    </row>
    <row r="5613" spans="15:15" x14ac:dyDescent="0.2">
      <c r="O5613" s="68">
        <v>89993.425158703496</v>
      </c>
    </row>
    <row r="5614" spans="15:15" x14ac:dyDescent="0.2">
      <c r="O5614" s="68">
        <v>89993.425158703496</v>
      </c>
    </row>
    <row r="5615" spans="15:15" x14ac:dyDescent="0.2">
      <c r="O5615" s="68">
        <v>89993.425158703496</v>
      </c>
    </row>
    <row r="5616" spans="15:15" x14ac:dyDescent="0.2">
      <c r="O5616" s="68">
        <v>89993.425158703496</v>
      </c>
    </row>
    <row r="5617" spans="15:15" x14ac:dyDescent="0.2">
      <c r="O5617" s="68">
        <v>89993.425158703496</v>
      </c>
    </row>
    <row r="5618" spans="15:15" x14ac:dyDescent="0.2">
      <c r="O5618" s="68">
        <v>89993.425158703496</v>
      </c>
    </row>
    <row r="5619" spans="15:15" x14ac:dyDescent="0.2">
      <c r="O5619" s="68">
        <v>89993.425158703496</v>
      </c>
    </row>
    <row r="5620" spans="15:15" x14ac:dyDescent="0.2">
      <c r="O5620" s="68">
        <v>89993.425158703496</v>
      </c>
    </row>
    <row r="5621" spans="15:15" x14ac:dyDescent="0.2">
      <c r="O5621" s="68">
        <v>89993.425158703496</v>
      </c>
    </row>
    <row r="5622" spans="15:15" x14ac:dyDescent="0.2">
      <c r="O5622" s="68">
        <v>89993.425158703496</v>
      </c>
    </row>
    <row r="5623" spans="15:15" x14ac:dyDescent="0.2">
      <c r="O5623" s="68">
        <v>89993.425158703496</v>
      </c>
    </row>
    <row r="5624" spans="15:15" x14ac:dyDescent="0.2">
      <c r="O5624" s="68">
        <v>89993.425158703496</v>
      </c>
    </row>
    <row r="5625" spans="15:15" x14ac:dyDescent="0.2">
      <c r="O5625" s="68">
        <v>89993.425158703496</v>
      </c>
    </row>
    <row r="5626" spans="15:15" x14ac:dyDescent="0.2">
      <c r="O5626" s="68">
        <v>89993.425158703496</v>
      </c>
    </row>
    <row r="5627" spans="15:15" x14ac:dyDescent="0.2">
      <c r="O5627" s="68">
        <v>89993.425158703496</v>
      </c>
    </row>
    <row r="5628" spans="15:15" x14ac:dyDescent="0.2">
      <c r="O5628" s="68">
        <v>89993.425158703496</v>
      </c>
    </row>
    <row r="5629" spans="15:15" x14ac:dyDescent="0.2">
      <c r="O5629" s="68">
        <v>89993.425158703496</v>
      </c>
    </row>
    <row r="5630" spans="15:15" x14ac:dyDescent="0.2">
      <c r="O5630" s="68">
        <v>89993.425158703496</v>
      </c>
    </row>
    <row r="5631" spans="15:15" x14ac:dyDescent="0.2">
      <c r="O5631" s="68">
        <v>89993.425158703496</v>
      </c>
    </row>
    <row r="5632" spans="15:15" x14ac:dyDescent="0.2">
      <c r="O5632" s="68">
        <v>89993.425158703496</v>
      </c>
    </row>
    <row r="5633" spans="15:15" x14ac:dyDescent="0.2">
      <c r="O5633" s="68">
        <v>89993.425158703496</v>
      </c>
    </row>
    <row r="5634" spans="15:15" x14ac:dyDescent="0.2">
      <c r="O5634" s="68">
        <v>89993.425158703496</v>
      </c>
    </row>
    <row r="5635" spans="15:15" x14ac:dyDescent="0.2">
      <c r="O5635" s="68">
        <v>89993.425158703496</v>
      </c>
    </row>
    <row r="5636" spans="15:15" x14ac:dyDescent="0.2">
      <c r="O5636" s="68">
        <v>89993.425158703496</v>
      </c>
    </row>
    <row r="5637" spans="15:15" x14ac:dyDescent="0.2">
      <c r="O5637" s="68">
        <v>89993.425158703496</v>
      </c>
    </row>
    <row r="5638" spans="15:15" x14ac:dyDescent="0.2">
      <c r="O5638" s="68">
        <v>89993.425158703496</v>
      </c>
    </row>
    <row r="5639" spans="15:15" x14ac:dyDescent="0.2">
      <c r="O5639" s="68">
        <v>89993.425158703496</v>
      </c>
    </row>
    <row r="5640" spans="15:15" x14ac:dyDescent="0.2">
      <c r="O5640" s="68">
        <v>89993.425158703496</v>
      </c>
    </row>
    <row r="5641" spans="15:15" x14ac:dyDescent="0.2">
      <c r="O5641" s="68">
        <v>89993.425158703496</v>
      </c>
    </row>
    <row r="5642" spans="15:15" x14ac:dyDescent="0.2">
      <c r="O5642" s="68">
        <v>89993.425158703496</v>
      </c>
    </row>
    <row r="5643" spans="15:15" x14ac:dyDescent="0.2">
      <c r="O5643" s="68">
        <v>89993.425158703496</v>
      </c>
    </row>
    <row r="5644" spans="15:15" x14ac:dyDescent="0.2">
      <c r="O5644" s="68">
        <v>89993.425158703496</v>
      </c>
    </row>
    <row r="5645" spans="15:15" x14ac:dyDescent="0.2">
      <c r="O5645" s="68">
        <v>89993.425158703496</v>
      </c>
    </row>
    <row r="5646" spans="15:15" x14ac:dyDescent="0.2">
      <c r="O5646" s="68">
        <v>89993.425158703496</v>
      </c>
    </row>
    <row r="5647" spans="15:15" x14ac:dyDescent="0.2">
      <c r="O5647" s="68">
        <v>89993.425158703496</v>
      </c>
    </row>
    <row r="5648" spans="15:15" x14ac:dyDescent="0.2">
      <c r="O5648" s="68">
        <v>89993.425158703496</v>
      </c>
    </row>
    <row r="5649" spans="15:15" x14ac:dyDescent="0.2">
      <c r="O5649" s="68">
        <v>89993.425158703496</v>
      </c>
    </row>
    <row r="5650" spans="15:15" x14ac:dyDescent="0.2">
      <c r="O5650" s="68">
        <v>89993.425158703496</v>
      </c>
    </row>
    <row r="5651" spans="15:15" x14ac:dyDescent="0.2">
      <c r="O5651" s="68">
        <v>89993.425158703496</v>
      </c>
    </row>
    <row r="5652" spans="15:15" x14ac:dyDescent="0.2">
      <c r="O5652" s="68">
        <v>89993.425158703496</v>
      </c>
    </row>
    <row r="5653" spans="15:15" x14ac:dyDescent="0.2">
      <c r="O5653" s="68">
        <v>89993.425158703496</v>
      </c>
    </row>
    <row r="5654" spans="15:15" x14ac:dyDescent="0.2">
      <c r="O5654" s="68">
        <v>89993.425158703496</v>
      </c>
    </row>
    <row r="5655" spans="15:15" x14ac:dyDescent="0.2">
      <c r="O5655" s="68">
        <v>89993.425158703496</v>
      </c>
    </row>
    <row r="5656" spans="15:15" x14ac:dyDescent="0.2">
      <c r="O5656" s="68">
        <v>89993.425158703496</v>
      </c>
    </row>
    <row r="5657" spans="15:15" x14ac:dyDescent="0.2">
      <c r="O5657" s="68">
        <v>89993.425158703496</v>
      </c>
    </row>
    <row r="5658" spans="15:15" x14ac:dyDescent="0.2">
      <c r="O5658" s="68">
        <v>89993.425158703496</v>
      </c>
    </row>
    <row r="5659" spans="15:15" x14ac:dyDescent="0.2">
      <c r="O5659" s="68">
        <v>89993.425158703496</v>
      </c>
    </row>
    <row r="5660" spans="15:15" x14ac:dyDescent="0.2">
      <c r="O5660" s="68">
        <v>89993.425158703496</v>
      </c>
    </row>
    <row r="5661" spans="15:15" x14ac:dyDescent="0.2">
      <c r="O5661" s="68">
        <v>89993.425158703496</v>
      </c>
    </row>
    <row r="5662" spans="15:15" x14ac:dyDescent="0.2">
      <c r="O5662" s="68">
        <v>89993.425158703496</v>
      </c>
    </row>
    <row r="5663" spans="15:15" x14ac:dyDescent="0.2">
      <c r="O5663" s="68">
        <v>89993.425158703496</v>
      </c>
    </row>
    <row r="5664" spans="15:15" x14ac:dyDescent="0.2">
      <c r="O5664" s="68">
        <v>89993.425158703496</v>
      </c>
    </row>
    <row r="5665" spans="15:15" x14ac:dyDescent="0.2">
      <c r="O5665" s="68">
        <v>89993.425158703496</v>
      </c>
    </row>
    <row r="5666" spans="15:15" x14ac:dyDescent="0.2">
      <c r="O5666" s="68">
        <v>89993.425158703496</v>
      </c>
    </row>
    <row r="5667" spans="15:15" x14ac:dyDescent="0.2">
      <c r="O5667" s="68">
        <v>89993.425158703496</v>
      </c>
    </row>
    <row r="5668" spans="15:15" x14ac:dyDescent="0.2">
      <c r="O5668" s="68">
        <v>89993.425158703496</v>
      </c>
    </row>
    <row r="5669" spans="15:15" x14ac:dyDescent="0.2">
      <c r="O5669" s="68">
        <v>89993.425158703496</v>
      </c>
    </row>
    <row r="5670" spans="15:15" x14ac:dyDescent="0.2">
      <c r="O5670" s="68">
        <v>89993.425158703496</v>
      </c>
    </row>
    <row r="5671" spans="15:15" x14ac:dyDescent="0.2">
      <c r="O5671" s="68">
        <v>89993.425158703496</v>
      </c>
    </row>
    <row r="5672" spans="15:15" x14ac:dyDescent="0.2">
      <c r="O5672" s="68">
        <v>89993.425158703496</v>
      </c>
    </row>
    <row r="5673" spans="15:15" x14ac:dyDescent="0.2">
      <c r="O5673" s="68">
        <v>89993.425158703496</v>
      </c>
    </row>
    <row r="5674" spans="15:15" x14ac:dyDescent="0.2">
      <c r="O5674" s="68">
        <v>89993.425158703496</v>
      </c>
    </row>
    <row r="5675" spans="15:15" x14ac:dyDescent="0.2">
      <c r="O5675" s="68">
        <v>89993.425158703496</v>
      </c>
    </row>
    <row r="5676" spans="15:15" x14ac:dyDescent="0.2">
      <c r="O5676" s="68">
        <v>89993.425158703496</v>
      </c>
    </row>
    <row r="5677" spans="15:15" x14ac:dyDescent="0.2">
      <c r="O5677" s="68">
        <v>89993.425158703496</v>
      </c>
    </row>
    <row r="5678" spans="15:15" x14ac:dyDescent="0.2">
      <c r="O5678" s="68">
        <v>89993.425158703496</v>
      </c>
    </row>
    <row r="5679" spans="15:15" x14ac:dyDescent="0.2">
      <c r="O5679" s="68">
        <v>89993.425158703496</v>
      </c>
    </row>
    <row r="5680" spans="15:15" x14ac:dyDescent="0.2">
      <c r="O5680" s="68">
        <v>89993.425158703496</v>
      </c>
    </row>
    <row r="5681" spans="15:15" x14ac:dyDescent="0.2">
      <c r="O5681" s="68">
        <v>89993.425158703496</v>
      </c>
    </row>
    <row r="5682" spans="15:15" x14ac:dyDescent="0.2">
      <c r="O5682" s="68">
        <v>89993.425158703496</v>
      </c>
    </row>
    <row r="5683" spans="15:15" x14ac:dyDescent="0.2">
      <c r="O5683" s="68">
        <v>89993.425158703496</v>
      </c>
    </row>
    <row r="5684" spans="15:15" x14ac:dyDescent="0.2">
      <c r="O5684" s="68">
        <v>89993.425158703496</v>
      </c>
    </row>
    <row r="5685" spans="15:15" x14ac:dyDescent="0.2">
      <c r="O5685" s="68">
        <v>89993.425158703496</v>
      </c>
    </row>
    <row r="5686" spans="15:15" x14ac:dyDescent="0.2">
      <c r="O5686" s="68">
        <v>89993.425158703496</v>
      </c>
    </row>
    <row r="5687" spans="15:15" x14ac:dyDescent="0.2">
      <c r="O5687" s="68">
        <v>89993.425158703496</v>
      </c>
    </row>
    <row r="5688" spans="15:15" x14ac:dyDescent="0.2">
      <c r="O5688" s="68">
        <v>89993.425158703496</v>
      </c>
    </row>
    <row r="5689" spans="15:15" x14ac:dyDescent="0.2">
      <c r="O5689" s="68">
        <v>89993.425158703496</v>
      </c>
    </row>
    <row r="5690" spans="15:15" x14ac:dyDescent="0.2">
      <c r="O5690" s="68">
        <v>89993.425158703496</v>
      </c>
    </row>
    <row r="5691" spans="15:15" x14ac:dyDescent="0.2">
      <c r="O5691" s="68">
        <v>89993.425158703496</v>
      </c>
    </row>
    <row r="5692" spans="15:15" x14ac:dyDescent="0.2">
      <c r="O5692" s="68">
        <v>89993.425158703496</v>
      </c>
    </row>
    <row r="5693" spans="15:15" x14ac:dyDescent="0.2">
      <c r="O5693" s="68">
        <v>89993.425158703496</v>
      </c>
    </row>
    <row r="5694" spans="15:15" x14ac:dyDescent="0.2">
      <c r="O5694" s="68">
        <v>89993.425158703496</v>
      </c>
    </row>
    <row r="5695" spans="15:15" x14ac:dyDescent="0.2">
      <c r="O5695" s="68">
        <v>89993.425158703496</v>
      </c>
    </row>
    <row r="5696" spans="15:15" x14ac:dyDescent="0.2">
      <c r="O5696" s="68">
        <v>89993.425158703496</v>
      </c>
    </row>
    <row r="5697" spans="15:15" x14ac:dyDescent="0.2">
      <c r="O5697" s="68">
        <v>89993.425158703496</v>
      </c>
    </row>
    <row r="5698" spans="15:15" x14ac:dyDescent="0.2">
      <c r="O5698" s="68">
        <v>89993.425158703496</v>
      </c>
    </row>
    <row r="5699" spans="15:15" x14ac:dyDescent="0.2">
      <c r="O5699" s="68">
        <v>89993.425158703496</v>
      </c>
    </row>
    <row r="5700" spans="15:15" x14ac:dyDescent="0.2">
      <c r="O5700" s="68">
        <v>89993.425158703496</v>
      </c>
    </row>
    <row r="5701" spans="15:15" x14ac:dyDescent="0.2">
      <c r="O5701" s="68">
        <v>89993.425158703496</v>
      </c>
    </row>
    <row r="5702" spans="15:15" x14ac:dyDescent="0.2">
      <c r="O5702" s="68">
        <v>89993.425158703496</v>
      </c>
    </row>
    <row r="5703" spans="15:15" x14ac:dyDescent="0.2">
      <c r="O5703" s="68">
        <v>89993.425158703496</v>
      </c>
    </row>
    <row r="5704" spans="15:15" x14ac:dyDescent="0.2">
      <c r="O5704" s="68">
        <v>89993.425158703496</v>
      </c>
    </row>
    <row r="5705" spans="15:15" x14ac:dyDescent="0.2">
      <c r="O5705" s="68">
        <v>89993.425158703496</v>
      </c>
    </row>
    <row r="5706" spans="15:15" x14ac:dyDescent="0.2">
      <c r="O5706" s="68">
        <v>89993.425158703496</v>
      </c>
    </row>
    <row r="5707" spans="15:15" x14ac:dyDescent="0.2">
      <c r="O5707" s="68">
        <v>89993.425158703496</v>
      </c>
    </row>
    <row r="5708" spans="15:15" x14ac:dyDescent="0.2">
      <c r="O5708" s="68">
        <v>89993.425158703496</v>
      </c>
    </row>
    <row r="5709" spans="15:15" x14ac:dyDescent="0.2">
      <c r="O5709" s="68">
        <v>89993.425158703496</v>
      </c>
    </row>
    <row r="5710" spans="15:15" x14ac:dyDescent="0.2">
      <c r="O5710" s="68">
        <v>89993.425158703496</v>
      </c>
    </row>
    <row r="5711" spans="15:15" x14ac:dyDescent="0.2">
      <c r="O5711" s="68">
        <v>89993.425158703496</v>
      </c>
    </row>
    <row r="5712" spans="15:15" x14ac:dyDescent="0.2">
      <c r="O5712" s="68">
        <v>89993.425158703496</v>
      </c>
    </row>
    <row r="5713" spans="15:15" x14ac:dyDescent="0.2">
      <c r="O5713" s="68">
        <v>89993.425158703496</v>
      </c>
    </row>
    <row r="5714" spans="15:15" x14ac:dyDescent="0.2">
      <c r="O5714" s="68">
        <v>89993.425158703496</v>
      </c>
    </row>
    <row r="5715" spans="15:15" x14ac:dyDescent="0.2">
      <c r="O5715" s="68">
        <v>89993.425158703496</v>
      </c>
    </row>
    <row r="5716" spans="15:15" x14ac:dyDescent="0.2">
      <c r="O5716" s="68">
        <v>89993.425158703496</v>
      </c>
    </row>
    <row r="5717" spans="15:15" x14ac:dyDescent="0.2">
      <c r="O5717" s="68">
        <v>89993.425158703496</v>
      </c>
    </row>
    <row r="5718" spans="15:15" x14ac:dyDescent="0.2">
      <c r="O5718" s="68">
        <v>89993.425158703496</v>
      </c>
    </row>
    <row r="5719" spans="15:15" x14ac:dyDescent="0.2">
      <c r="O5719" s="68">
        <v>89993.425158703496</v>
      </c>
    </row>
    <row r="5720" spans="15:15" x14ac:dyDescent="0.2">
      <c r="O5720" s="68">
        <v>89993.425158703496</v>
      </c>
    </row>
    <row r="5721" spans="15:15" x14ac:dyDescent="0.2">
      <c r="O5721" s="68">
        <v>89993.425158703496</v>
      </c>
    </row>
    <row r="5722" spans="15:15" x14ac:dyDescent="0.2">
      <c r="O5722" s="68">
        <v>89993.425158703496</v>
      </c>
    </row>
    <row r="5723" spans="15:15" x14ac:dyDescent="0.2">
      <c r="O5723" s="68">
        <v>89993.425158703496</v>
      </c>
    </row>
    <row r="5724" spans="15:15" x14ac:dyDescent="0.2">
      <c r="O5724" s="68">
        <v>89993.425158703496</v>
      </c>
    </row>
    <row r="5725" spans="15:15" x14ac:dyDescent="0.2">
      <c r="O5725" s="68">
        <v>89993.425158703496</v>
      </c>
    </row>
    <row r="5726" spans="15:15" x14ac:dyDescent="0.2">
      <c r="O5726" s="68">
        <v>89993.425158703496</v>
      </c>
    </row>
    <row r="5727" spans="15:15" x14ac:dyDescent="0.2">
      <c r="O5727" s="68">
        <v>89993.425158703496</v>
      </c>
    </row>
    <row r="5728" spans="15:15" x14ac:dyDescent="0.2">
      <c r="O5728" s="68">
        <v>89993.425158703496</v>
      </c>
    </row>
    <row r="5729" spans="15:15" x14ac:dyDescent="0.2">
      <c r="O5729" s="68">
        <v>89993.425158703496</v>
      </c>
    </row>
    <row r="5730" spans="15:15" x14ac:dyDescent="0.2">
      <c r="O5730" s="68">
        <v>89993.425158703496</v>
      </c>
    </row>
    <row r="5731" spans="15:15" x14ac:dyDescent="0.2">
      <c r="O5731" s="68">
        <v>89993.425158703496</v>
      </c>
    </row>
    <row r="5732" spans="15:15" x14ac:dyDescent="0.2">
      <c r="O5732" s="68">
        <v>89993.425158703496</v>
      </c>
    </row>
    <row r="5733" spans="15:15" x14ac:dyDescent="0.2">
      <c r="O5733" s="68">
        <v>89993.425158703496</v>
      </c>
    </row>
    <row r="5734" spans="15:15" x14ac:dyDescent="0.2">
      <c r="O5734" s="68">
        <v>89993.425158703496</v>
      </c>
    </row>
    <row r="5735" spans="15:15" x14ac:dyDescent="0.2">
      <c r="O5735" s="68">
        <v>89993.425158703496</v>
      </c>
    </row>
    <row r="5736" spans="15:15" x14ac:dyDescent="0.2">
      <c r="O5736" s="68">
        <v>89993.425158703496</v>
      </c>
    </row>
    <row r="5737" spans="15:15" x14ac:dyDescent="0.2">
      <c r="O5737" s="68">
        <v>89993.425158703496</v>
      </c>
    </row>
    <row r="5738" spans="15:15" x14ac:dyDescent="0.2">
      <c r="O5738" s="68">
        <v>89993.425158703496</v>
      </c>
    </row>
    <row r="5739" spans="15:15" x14ac:dyDescent="0.2">
      <c r="O5739" s="68">
        <v>89993.425158703496</v>
      </c>
    </row>
    <row r="5740" spans="15:15" x14ac:dyDescent="0.2">
      <c r="O5740" s="68">
        <v>89993.425158703496</v>
      </c>
    </row>
    <row r="5741" spans="15:15" x14ac:dyDescent="0.2">
      <c r="O5741" s="68">
        <v>89993.425158703496</v>
      </c>
    </row>
    <row r="5742" spans="15:15" x14ac:dyDescent="0.2">
      <c r="O5742" s="68">
        <v>89993.425158703496</v>
      </c>
    </row>
    <row r="5743" spans="15:15" x14ac:dyDescent="0.2">
      <c r="O5743" s="68">
        <v>89993.425158703496</v>
      </c>
    </row>
    <row r="5744" spans="15:15" x14ac:dyDescent="0.2">
      <c r="O5744" s="68">
        <v>89993.425158703496</v>
      </c>
    </row>
    <row r="5745" spans="15:15" x14ac:dyDescent="0.2">
      <c r="O5745" s="68">
        <v>89993.425158703496</v>
      </c>
    </row>
    <row r="5746" spans="15:15" x14ac:dyDescent="0.2">
      <c r="O5746" s="68">
        <v>89993.425158703496</v>
      </c>
    </row>
    <row r="5747" spans="15:15" x14ac:dyDescent="0.2">
      <c r="O5747" s="68">
        <v>89993.425158703496</v>
      </c>
    </row>
    <row r="5748" spans="15:15" x14ac:dyDescent="0.2">
      <c r="O5748" s="68">
        <v>89993.425158703496</v>
      </c>
    </row>
    <row r="5749" spans="15:15" x14ac:dyDescent="0.2">
      <c r="O5749" s="68">
        <v>89993.425158703496</v>
      </c>
    </row>
    <row r="5750" spans="15:15" x14ac:dyDescent="0.2">
      <c r="O5750" s="68">
        <v>89993.425158703496</v>
      </c>
    </row>
    <row r="5751" spans="15:15" x14ac:dyDescent="0.2">
      <c r="O5751" s="68">
        <v>89993.425158703496</v>
      </c>
    </row>
    <row r="5752" spans="15:15" x14ac:dyDescent="0.2">
      <c r="O5752" s="68">
        <v>89993.425158703496</v>
      </c>
    </row>
    <row r="5753" spans="15:15" x14ac:dyDescent="0.2">
      <c r="O5753" s="68">
        <v>89993.425158703496</v>
      </c>
    </row>
    <row r="5754" spans="15:15" x14ac:dyDescent="0.2">
      <c r="O5754" s="68">
        <v>89993.425158703496</v>
      </c>
    </row>
    <row r="5755" spans="15:15" x14ac:dyDescent="0.2">
      <c r="O5755" s="68">
        <v>89993.425158703496</v>
      </c>
    </row>
    <row r="5756" spans="15:15" x14ac:dyDescent="0.2">
      <c r="O5756" s="68">
        <v>89993.425158703496</v>
      </c>
    </row>
    <row r="5757" spans="15:15" x14ac:dyDescent="0.2">
      <c r="O5757" s="68">
        <v>89993.425158703496</v>
      </c>
    </row>
    <row r="5758" spans="15:15" x14ac:dyDescent="0.2">
      <c r="O5758" s="68">
        <v>89993.425158703496</v>
      </c>
    </row>
    <row r="5759" spans="15:15" x14ac:dyDescent="0.2">
      <c r="O5759" s="68">
        <v>89993.425158703496</v>
      </c>
    </row>
    <row r="5760" spans="15:15" x14ac:dyDescent="0.2">
      <c r="O5760" s="68">
        <v>89993.425158703496</v>
      </c>
    </row>
    <row r="5761" spans="15:15" x14ac:dyDescent="0.2">
      <c r="O5761" s="68">
        <v>89993.425158703496</v>
      </c>
    </row>
    <row r="5762" spans="15:15" x14ac:dyDescent="0.2">
      <c r="O5762" s="68">
        <v>89993.425158703496</v>
      </c>
    </row>
    <row r="5763" spans="15:15" x14ac:dyDescent="0.2">
      <c r="O5763" s="68">
        <v>89993.425158703496</v>
      </c>
    </row>
    <row r="5764" spans="15:15" x14ac:dyDescent="0.2">
      <c r="O5764" s="68">
        <v>89993.425158703496</v>
      </c>
    </row>
    <row r="5765" spans="15:15" x14ac:dyDescent="0.2">
      <c r="O5765" s="68">
        <v>89993.425158703496</v>
      </c>
    </row>
    <row r="5766" spans="15:15" x14ac:dyDescent="0.2">
      <c r="O5766" s="68">
        <v>89993.425158703496</v>
      </c>
    </row>
    <row r="5767" spans="15:15" x14ac:dyDescent="0.2">
      <c r="O5767" s="68">
        <v>89993.425158703496</v>
      </c>
    </row>
    <row r="5768" spans="15:15" x14ac:dyDescent="0.2">
      <c r="O5768" s="68">
        <v>89993.425158703496</v>
      </c>
    </row>
    <row r="5769" spans="15:15" x14ac:dyDescent="0.2">
      <c r="O5769" s="68">
        <v>89993.425158703496</v>
      </c>
    </row>
    <row r="5770" spans="15:15" x14ac:dyDescent="0.2">
      <c r="O5770" s="68">
        <v>89993.425158703496</v>
      </c>
    </row>
    <row r="5771" spans="15:15" x14ac:dyDescent="0.2">
      <c r="O5771" s="68">
        <v>89993.425158703496</v>
      </c>
    </row>
    <row r="5772" spans="15:15" x14ac:dyDescent="0.2">
      <c r="O5772" s="68">
        <v>89993.425158703496</v>
      </c>
    </row>
    <row r="5773" spans="15:15" x14ac:dyDescent="0.2">
      <c r="O5773" s="68">
        <v>89993.425158703496</v>
      </c>
    </row>
    <row r="5774" spans="15:15" x14ac:dyDescent="0.2">
      <c r="O5774" s="68">
        <v>89993.425158703496</v>
      </c>
    </row>
    <row r="5775" spans="15:15" x14ac:dyDescent="0.2">
      <c r="O5775" s="68">
        <v>89993.425158703496</v>
      </c>
    </row>
    <row r="5776" spans="15:15" x14ac:dyDescent="0.2">
      <c r="O5776" s="68">
        <v>89993.425158703496</v>
      </c>
    </row>
    <row r="5777" spans="15:15" x14ac:dyDescent="0.2">
      <c r="O5777" s="68">
        <v>89993.425158703496</v>
      </c>
    </row>
    <row r="5778" spans="15:15" x14ac:dyDescent="0.2">
      <c r="O5778" s="68">
        <v>89993.425158703496</v>
      </c>
    </row>
    <row r="5779" spans="15:15" x14ac:dyDescent="0.2">
      <c r="O5779" s="68">
        <v>89993.425158703496</v>
      </c>
    </row>
    <row r="5780" spans="15:15" x14ac:dyDescent="0.2">
      <c r="O5780" s="68">
        <v>89993.425158703496</v>
      </c>
    </row>
    <row r="5781" spans="15:15" x14ac:dyDescent="0.2">
      <c r="O5781" s="68">
        <v>89993.425158703496</v>
      </c>
    </row>
    <row r="5782" spans="15:15" x14ac:dyDescent="0.2">
      <c r="O5782" s="68">
        <v>89993.425158703496</v>
      </c>
    </row>
    <row r="5783" spans="15:15" x14ac:dyDescent="0.2">
      <c r="O5783" s="68">
        <v>89993.425158703496</v>
      </c>
    </row>
    <row r="5784" spans="15:15" x14ac:dyDescent="0.2">
      <c r="O5784" s="68">
        <v>89993.425158703496</v>
      </c>
    </row>
    <row r="5785" spans="15:15" x14ac:dyDescent="0.2">
      <c r="O5785" s="68">
        <v>89993.425158703496</v>
      </c>
    </row>
    <row r="5786" spans="15:15" x14ac:dyDescent="0.2">
      <c r="O5786" s="68">
        <v>89993.425158703496</v>
      </c>
    </row>
    <row r="5787" spans="15:15" x14ac:dyDescent="0.2">
      <c r="O5787" s="68">
        <v>89993.425158703496</v>
      </c>
    </row>
    <row r="5788" spans="15:15" x14ac:dyDescent="0.2">
      <c r="O5788" s="68">
        <v>89993.425158703496</v>
      </c>
    </row>
    <row r="5789" spans="15:15" x14ac:dyDescent="0.2">
      <c r="O5789" s="68">
        <v>89993.425158703496</v>
      </c>
    </row>
    <row r="5790" spans="15:15" x14ac:dyDescent="0.2">
      <c r="O5790" s="68">
        <v>89993.425158703496</v>
      </c>
    </row>
    <row r="5791" spans="15:15" x14ac:dyDescent="0.2">
      <c r="O5791" s="68">
        <v>89993.425158703496</v>
      </c>
    </row>
    <row r="5792" spans="15:15" x14ac:dyDescent="0.2">
      <c r="O5792" s="68">
        <v>89993.425158703496</v>
      </c>
    </row>
    <row r="5793" spans="15:15" x14ac:dyDescent="0.2">
      <c r="O5793" s="68">
        <v>89993.425158703496</v>
      </c>
    </row>
    <row r="5794" spans="15:15" x14ac:dyDescent="0.2">
      <c r="O5794" s="68">
        <v>89993.425158703496</v>
      </c>
    </row>
    <row r="5795" spans="15:15" x14ac:dyDescent="0.2">
      <c r="O5795" s="68">
        <v>89993.425158703496</v>
      </c>
    </row>
    <row r="5796" spans="15:15" x14ac:dyDescent="0.2">
      <c r="O5796" s="68">
        <v>89993.425158703496</v>
      </c>
    </row>
    <row r="5797" spans="15:15" x14ac:dyDescent="0.2">
      <c r="O5797" s="68">
        <v>89993.425158703496</v>
      </c>
    </row>
    <row r="5798" spans="15:15" x14ac:dyDescent="0.2">
      <c r="O5798" s="68">
        <v>89993.425158703496</v>
      </c>
    </row>
    <row r="5799" spans="15:15" x14ac:dyDescent="0.2">
      <c r="O5799" s="68">
        <v>89993.425158703496</v>
      </c>
    </row>
    <row r="5800" spans="15:15" x14ac:dyDescent="0.2">
      <c r="O5800" s="68">
        <v>89993.425158703496</v>
      </c>
    </row>
    <row r="5801" spans="15:15" x14ac:dyDescent="0.2">
      <c r="O5801" s="68">
        <v>89993.425158703496</v>
      </c>
    </row>
    <row r="5802" spans="15:15" x14ac:dyDescent="0.2">
      <c r="O5802" s="68">
        <v>89993.425158703496</v>
      </c>
    </row>
    <row r="5803" spans="15:15" x14ac:dyDescent="0.2">
      <c r="O5803" s="68">
        <v>89993.425158703496</v>
      </c>
    </row>
    <row r="5804" spans="15:15" x14ac:dyDescent="0.2">
      <c r="O5804" s="68">
        <v>89993.425158703496</v>
      </c>
    </row>
    <row r="5805" spans="15:15" x14ac:dyDescent="0.2">
      <c r="O5805" s="68">
        <v>89993.425158703496</v>
      </c>
    </row>
    <row r="5806" spans="15:15" x14ac:dyDescent="0.2">
      <c r="O5806" s="68">
        <v>89993.425158703496</v>
      </c>
    </row>
    <row r="5807" spans="15:15" x14ac:dyDescent="0.2">
      <c r="O5807" s="68">
        <v>89993.425158703496</v>
      </c>
    </row>
    <row r="5808" spans="15:15" x14ac:dyDescent="0.2">
      <c r="O5808" s="68">
        <v>89993.425158703496</v>
      </c>
    </row>
    <row r="5809" spans="15:15" x14ac:dyDescent="0.2">
      <c r="O5809" s="68">
        <v>89993.425158703496</v>
      </c>
    </row>
    <row r="5810" spans="15:15" x14ac:dyDescent="0.2">
      <c r="O5810" s="68">
        <v>89993.425158703496</v>
      </c>
    </row>
    <row r="5811" spans="15:15" x14ac:dyDescent="0.2">
      <c r="O5811" s="68">
        <v>89993.425158703496</v>
      </c>
    </row>
    <row r="5812" spans="15:15" x14ac:dyDescent="0.2">
      <c r="O5812" s="68">
        <v>89993.425158703496</v>
      </c>
    </row>
    <row r="5813" spans="15:15" x14ac:dyDescent="0.2">
      <c r="O5813" s="68">
        <v>89993.425158703496</v>
      </c>
    </row>
    <row r="5814" spans="15:15" x14ac:dyDescent="0.2">
      <c r="O5814" s="68">
        <v>89993.425158703496</v>
      </c>
    </row>
    <row r="5815" spans="15:15" x14ac:dyDescent="0.2">
      <c r="O5815" s="68">
        <v>89993.425158703496</v>
      </c>
    </row>
    <row r="5816" spans="15:15" x14ac:dyDescent="0.2">
      <c r="O5816" s="68">
        <v>89993.425158703496</v>
      </c>
    </row>
    <row r="5817" spans="15:15" x14ac:dyDescent="0.2">
      <c r="O5817" s="68">
        <v>89993.425158703496</v>
      </c>
    </row>
    <row r="5818" spans="15:15" x14ac:dyDescent="0.2">
      <c r="O5818" s="68">
        <v>89993.425158703496</v>
      </c>
    </row>
    <row r="5819" spans="15:15" x14ac:dyDescent="0.2">
      <c r="O5819" s="68">
        <v>89993.425158703496</v>
      </c>
    </row>
    <row r="5820" spans="15:15" x14ac:dyDescent="0.2">
      <c r="O5820" s="68">
        <v>89993.425158703496</v>
      </c>
    </row>
    <row r="5821" spans="15:15" x14ac:dyDescent="0.2">
      <c r="O5821" s="68">
        <v>89993.425158703496</v>
      </c>
    </row>
    <row r="5822" spans="15:15" x14ac:dyDescent="0.2">
      <c r="O5822" s="68">
        <v>89993.425158703496</v>
      </c>
    </row>
    <row r="5823" spans="15:15" x14ac:dyDescent="0.2">
      <c r="O5823" s="68">
        <v>89993.425158703496</v>
      </c>
    </row>
    <row r="5824" spans="15:15" x14ac:dyDescent="0.2">
      <c r="O5824" s="68">
        <v>89993.425158703496</v>
      </c>
    </row>
    <row r="5825" spans="15:15" x14ac:dyDescent="0.2">
      <c r="O5825" s="68">
        <v>89993.425158703496</v>
      </c>
    </row>
    <row r="5826" spans="15:15" x14ac:dyDescent="0.2">
      <c r="O5826" s="68">
        <v>89993.425158703496</v>
      </c>
    </row>
    <row r="5827" spans="15:15" x14ac:dyDescent="0.2">
      <c r="O5827" s="68">
        <v>89993.425158703496</v>
      </c>
    </row>
    <row r="5828" spans="15:15" x14ac:dyDescent="0.2">
      <c r="O5828" s="68">
        <v>89993.425158703496</v>
      </c>
    </row>
    <row r="5829" spans="15:15" x14ac:dyDescent="0.2">
      <c r="O5829" s="68">
        <v>89993.425158703496</v>
      </c>
    </row>
    <row r="5830" spans="15:15" x14ac:dyDescent="0.2">
      <c r="O5830" s="68">
        <v>89993.425158703496</v>
      </c>
    </row>
    <row r="5831" spans="15:15" x14ac:dyDescent="0.2">
      <c r="O5831" s="68">
        <v>89993.425158703496</v>
      </c>
    </row>
    <row r="5832" spans="15:15" x14ac:dyDescent="0.2">
      <c r="O5832" s="68">
        <v>89993.425158703496</v>
      </c>
    </row>
    <row r="5833" spans="15:15" x14ac:dyDescent="0.2">
      <c r="O5833" s="68">
        <v>89993.425158703496</v>
      </c>
    </row>
    <row r="5834" spans="15:15" x14ac:dyDescent="0.2">
      <c r="O5834" s="68">
        <v>89993.425158703496</v>
      </c>
    </row>
    <row r="5835" spans="15:15" x14ac:dyDescent="0.2">
      <c r="O5835" s="68">
        <v>89993.425158703496</v>
      </c>
    </row>
    <row r="5836" spans="15:15" x14ac:dyDescent="0.2">
      <c r="O5836" s="68">
        <v>89993.425158703496</v>
      </c>
    </row>
    <row r="5837" spans="15:15" x14ac:dyDescent="0.2">
      <c r="O5837" s="68">
        <v>89993.425158703496</v>
      </c>
    </row>
    <row r="5838" spans="15:15" x14ac:dyDescent="0.2">
      <c r="O5838" s="68">
        <v>89993.425158703496</v>
      </c>
    </row>
    <row r="5839" spans="15:15" x14ac:dyDescent="0.2">
      <c r="O5839" s="68">
        <v>89993.425158703496</v>
      </c>
    </row>
    <row r="5840" spans="15:15" x14ac:dyDescent="0.2">
      <c r="O5840" s="68">
        <v>89993.425158703496</v>
      </c>
    </row>
    <row r="5841" spans="15:15" x14ac:dyDescent="0.2">
      <c r="O5841" s="68">
        <v>89993.425158703496</v>
      </c>
    </row>
    <row r="5842" spans="15:15" x14ac:dyDescent="0.2">
      <c r="O5842" s="68">
        <v>89993.425158703496</v>
      </c>
    </row>
    <row r="5843" spans="15:15" x14ac:dyDescent="0.2">
      <c r="O5843" s="68">
        <v>89993.425158703496</v>
      </c>
    </row>
    <row r="5844" spans="15:15" x14ac:dyDescent="0.2">
      <c r="O5844" s="68">
        <v>89993.425158703496</v>
      </c>
    </row>
    <row r="5845" spans="15:15" x14ac:dyDescent="0.2">
      <c r="O5845" s="68">
        <v>89993.425158703496</v>
      </c>
    </row>
    <row r="5846" spans="15:15" x14ac:dyDescent="0.2">
      <c r="O5846" s="68">
        <v>89993.425158703496</v>
      </c>
    </row>
    <row r="5847" spans="15:15" x14ac:dyDescent="0.2">
      <c r="O5847" s="68">
        <v>89993.425158703496</v>
      </c>
    </row>
    <row r="5848" spans="15:15" x14ac:dyDescent="0.2">
      <c r="O5848" s="68">
        <v>89993.425158703496</v>
      </c>
    </row>
    <row r="5849" spans="15:15" x14ac:dyDescent="0.2">
      <c r="O5849" s="68">
        <v>89993.425158703496</v>
      </c>
    </row>
    <row r="5850" spans="15:15" x14ac:dyDescent="0.2">
      <c r="O5850" s="68">
        <v>89993.425158703496</v>
      </c>
    </row>
    <row r="5851" spans="15:15" x14ac:dyDescent="0.2">
      <c r="O5851" s="68">
        <v>89993.425158703496</v>
      </c>
    </row>
    <row r="5852" spans="15:15" x14ac:dyDescent="0.2">
      <c r="O5852" s="68">
        <v>89993.425158703496</v>
      </c>
    </row>
    <row r="5853" spans="15:15" x14ac:dyDescent="0.2">
      <c r="O5853" s="68">
        <v>89993.425158703496</v>
      </c>
    </row>
    <row r="5854" spans="15:15" x14ac:dyDescent="0.2">
      <c r="O5854" s="68">
        <v>89993.425158703496</v>
      </c>
    </row>
    <row r="5855" spans="15:15" x14ac:dyDescent="0.2">
      <c r="O5855" s="68">
        <v>89993.425158703496</v>
      </c>
    </row>
    <row r="5856" spans="15:15" x14ac:dyDescent="0.2">
      <c r="O5856" s="68">
        <v>89993.425158703496</v>
      </c>
    </row>
    <row r="5857" spans="15:15" x14ac:dyDescent="0.2">
      <c r="O5857" s="68">
        <v>89993.425158703496</v>
      </c>
    </row>
    <row r="5858" spans="15:15" x14ac:dyDescent="0.2">
      <c r="O5858" s="68">
        <v>89993.425158703496</v>
      </c>
    </row>
    <row r="5859" spans="15:15" x14ac:dyDescent="0.2">
      <c r="O5859" s="68">
        <v>89993.425158703496</v>
      </c>
    </row>
    <row r="5860" spans="15:15" x14ac:dyDescent="0.2">
      <c r="O5860" s="68">
        <v>89993.425158703496</v>
      </c>
    </row>
    <row r="5861" spans="15:15" x14ac:dyDescent="0.2">
      <c r="O5861" s="68">
        <v>89993.425158703496</v>
      </c>
    </row>
    <row r="5862" spans="15:15" x14ac:dyDescent="0.2">
      <c r="O5862" s="68">
        <v>89993.425158703496</v>
      </c>
    </row>
    <row r="5863" spans="15:15" x14ac:dyDescent="0.2">
      <c r="O5863" s="68">
        <v>89993.425158703496</v>
      </c>
    </row>
    <row r="5864" spans="15:15" x14ac:dyDescent="0.2">
      <c r="O5864" s="68">
        <v>89993.425158703496</v>
      </c>
    </row>
    <row r="5865" spans="15:15" x14ac:dyDescent="0.2">
      <c r="O5865" s="68">
        <v>89993.425158703496</v>
      </c>
    </row>
    <row r="5866" spans="15:15" x14ac:dyDescent="0.2">
      <c r="O5866" s="68">
        <v>89993.425158703496</v>
      </c>
    </row>
    <row r="5867" spans="15:15" x14ac:dyDescent="0.2">
      <c r="O5867" s="68">
        <v>89993.425158703496</v>
      </c>
    </row>
    <row r="5868" spans="15:15" x14ac:dyDescent="0.2">
      <c r="O5868" s="68">
        <v>89993.425158703496</v>
      </c>
    </row>
    <row r="5869" spans="15:15" x14ac:dyDescent="0.2">
      <c r="O5869" s="68">
        <v>89993.425158703496</v>
      </c>
    </row>
    <row r="5870" spans="15:15" x14ac:dyDescent="0.2">
      <c r="O5870" s="68">
        <v>89993.425158703496</v>
      </c>
    </row>
    <row r="5871" spans="15:15" x14ac:dyDescent="0.2">
      <c r="O5871" s="68">
        <v>89993.425158703496</v>
      </c>
    </row>
    <row r="5872" spans="15:15" x14ac:dyDescent="0.2">
      <c r="O5872" s="68">
        <v>89993.425158703496</v>
      </c>
    </row>
    <row r="5873" spans="15:15" x14ac:dyDescent="0.2">
      <c r="O5873" s="68">
        <v>89993.425158703496</v>
      </c>
    </row>
    <row r="5874" spans="15:15" x14ac:dyDescent="0.2">
      <c r="O5874" s="68">
        <v>89993.425158703496</v>
      </c>
    </row>
    <row r="5875" spans="15:15" x14ac:dyDescent="0.2">
      <c r="O5875" s="68">
        <v>89993.425158703496</v>
      </c>
    </row>
    <row r="5876" spans="15:15" x14ac:dyDescent="0.2">
      <c r="O5876" s="68">
        <v>89993.425158703496</v>
      </c>
    </row>
    <row r="5877" spans="15:15" x14ac:dyDescent="0.2">
      <c r="O5877" s="68">
        <v>89993.425158703496</v>
      </c>
    </row>
    <row r="5878" spans="15:15" x14ac:dyDescent="0.2">
      <c r="O5878" s="68">
        <v>89993.425158703496</v>
      </c>
    </row>
    <row r="5879" spans="15:15" x14ac:dyDescent="0.2">
      <c r="O5879" s="68">
        <v>89993.425158703496</v>
      </c>
    </row>
    <row r="5880" spans="15:15" x14ac:dyDescent="0.2">
      <c r="O5880" s="68">
        <v>89993.425158703496</v>
      </c>
    </row>
    <row r="5881" spans="15:15" x14ac:dyDescent="0.2">
      <c r="O5881" s="68">
        <v>89993.425158703496</v>
      </c>
    </row>
    <row r="5882" spans="15:15" x14ac:dyDescent="0.2">
      <c r="O5882" s="68">
        <v>89993.425158703496</v>
      </c>
    </row>
    <row r="5883" spans="15:15" x14ac:dyDescent="0.2">
      <c r="O5883" s="68">
        <v>89993.425158703496</v>
      </c>
    </row>
    <row r="5884" spans="15:15" x14ac:dyDescent="0.2">
      <c r="O5884" s="68">
        <v>89993.425158703496</v>
      </c>
    </row>
    <row r="5885" spans="15:15" x14ac:dyDescent="0.2">
      <c r="O5885" s="68">
        <v>89993.425158703496</v>
      </c>
    </row>
    <row r="5886" spans="15:15" x14ac:dyDescent="0.2">
      <c r="O5886" s="68">
        <v>89993.425158703496</v>
      </c>
    </row>
    <row r="5887" spans="15:15" x14ac:dyDescent="0.2">
      <c r="O5887" s="68">
        <v>89993.425158703496</v>
      </c>
    </row>
    <row r="5888" spans="15:15" x14ac:dyDescent="0.2">
      <c r="O5888" s="68">
        <v>89993.425158703496</v>
      </c>
    </row>
    <row r="5889" spans="15:15" x14ac:dyDescent="0.2">
      <c r="O5889" s="68">
        <v>89993.425158703496</v>
      </c>
    </row>
    <row r="5890" spans="15:15" x14ac:dyDescent="0.2">
      <c r="O5890" s="68">
        <v>89993.425158703496</v>
      </c>
    </row>
    <row r="5891" spans="15:15" x14ac:dyDescent="0.2">
      <c r="O5891" s="68">
        <v>89993.425158703496</v>
      </c>
    </row>
    <row r="5892" spans="15:15" x14ac:dyDescent="0.2">
      <c r="O5892" s="68">
        <v>89993.425158703496</v>
      </c>
    </row>
    <row r="5893" spans="15:15" x14ac:dyDescent="0.2">
      <c r="O5893" s="68">
        <v>89993.425158703496</v>
      </c>
    </row>
    <row r="5894" spans="15:15" x14ac:dyDescent="0.2">
      <c r="O5894" s="68">
        <v>89993.425158703496</v>
      </c>
    </row>
    <row r="5895" spans="15:15" x14ac:dyDescent="0.2">
      <c r="O5895" s="68">
        <v>89993.425158703496</v>
      </c>
    </row>
    <row r="5896" spans="15:15" x14ac:dyDescent="0.2">
      <c r="O5896" s="68">
        <v>89993.425158703496</v>
      </c>
    </row>
    <row r="5897" spans="15:15" x14ac:dyDescent="0.2">
      <c r="O5897" s="68">
        <v>89993.425158703496</v>
      </c>
    </row>
    <row r="5898" spans="15:15" x14ac:dyDescent="0.2">
      <c r="O5898" s="68">
        <v>89993.425158703496</v>
      </c>
    </row>
    <row r="5899" spans="15:15" x14ac:dyDescent="0.2">
      <c r="O5899" s="68">
        <v>89993.425158703496</v>
      </c>
    </row>
    <row r="5900" spans="15:15" x14ac:dyDescent="0.2">
      <c r="O5900" s="68">
        <v>89993.425158703496</v>
      </c>
    </row>
    <row r="5901" spans="15:15" x14ac:dyDescent="0.2">
      <c r="O5901" s="68">
        <v>89993.425158703496</v>
      </c>
    </row>
    <row r="5902" spans="15:15" x14ac:dyDescent="0.2">
      <c r="O5902" s="68">
        <v>89993.425158703496</v>
      </c>
    </row>
    <row r="5903" spans="15:15" x14ac:dyDescent="0.2">
      <c r="O5903" s="68">
        <v>89993.425158703496</v>
      </c>
    </row>
    <row r="5904" spans="15:15" x14ac:dyDescent="0.2">
      <c r="O5904" s="68">
        <v>89993.425158703496</v>
      </c>
    </row>
    <row r="5905" spans="15:15" x14ac:dyDescent="0.2">
      <c r="O5905" s="68">
        <v>89993.425158703496</v>
      </c>
    </row>
    <row r="5906" spans="15:15" x14ac:dyDescent="0.2">
      <c r="O5906" s="68">
        <v>89993.425158703496</v>
      </c>
    </row>
    <row r="5907" spans="15:15" x14ac:dyDescent="0.2">
      <c r="O5907" s="68">
        <v>89993.425158703496</v>
      </c>
    </row>
    <row r="5908" spans="15:15" x14ac:dyDescent="0.2">
      <c r="O5908" s="68">
        <v>89993.425158703496</v>
      </c>
    </row>
    <row r="5909" spans="15:15" x14ac:dyDescent="0.2">
      <c r="O5909" s="68">
        <v>89993.425158703496</v>
      </c>
    </row>
    <row r="5910" spans="15:15" x14ac:dyDescent="0.2">
      <c r="O5910" s="68">
        <v>89993.425158703496</v>
      </c>
    </row>
    <row r="5911" spans="15:15" x14ac:dyDescent="0.2">
      <c r="O5911" s="68">
        <v>89993.425158703496</v>
      </c>
    </row>
    <row r="5912" spans="15:15" x14ac:dyDescent="0.2">
      <c r="O5912" s="68">
        <v>89993.425158703496</v>
      </c>
    </row>
    <row r="5913" spans="15:15" x14ac:dyDescent="0.2">
      <c r="O5913" s="68">
        <v>89993.425158703496</v>
      </c>
    </row>
    <row r="5914" spans="15:15" x14ac:dyDescent="0.2">
      <c r="O5914" s="68">
        <v>89993.425158703496</v>
      </c>
    </row>
    <row r="5915" spans="15:15" x14ac:dyDescent="0.2">
      <c r="O5915" s="68">
        <v>89993.425158703496</v>
      </c>
    </row>
    <row r="5916" spans="15:15" x14ac:dyDescent="0.2">
      <c r="O5916" s="68">
        <v>89993.425158703496</v>
      </c>
    </row>
    <row r="5917" spans="15:15" x14ac:dyDescent="0.2">
      <c r="O5917" s="68">
        <v>89993.425158703496</v>
      </c>
    </row>
    <row r="5918" spans="15:15" x14ac:dyDescent="0.2">
      <c r="O5918" s="68">
        <v>89993.425158703496</v>
      </c>
    </row>
    <row r="5919" spans="15:15" x14ac:dyDescent="0.2">
      <c r="O5919" s="68">
        <v>89993.425158703496</v>
      </c>
    </row>
    <row r="5920" spans="15:15" x14ac:dyDescent="0.2">
      <c r="O5920" s="68">
        <v>89993.425158703496</v>
      </c>
    </row>
    <row r="5921" spans="15:15" x14ac:dyDescent="0.2">
      <c r="O5921" s="68">
        <v>89993.425158703496</v>
      </c>
    </row>
    <row r="5922" spans="15:15" x14ac:dyDescent="0.2">
      <c r="O5922" s="68">
        <v>89993.425158703496</v>
      </c>
    </row>
    <row r="5923" spans="15:15" x14ac:dyDescent="0.2">
      <c r="O5923" s="68">
        <v>89993.425158703496</v>
      </c>
    </row>
    <row r="5924" spans="15:15" x14ac:dyDescent="0.2">
      <c r="O5924" s="68">
        <v>89993.425158703496</v>
      </c>
    </row>
    <row r="5925" spans="15:15" x14ac:dyDescent="0.2">
      <c r="O5925" s="68">
        <v>89993.425158703496</v>
      </c>
    </row>
    <row r="5926" spans="15:15" x14ac:dyDescent="0.2">
      <c r="O5926" s="68">
        <v>89993.425158703496</v>
      </c>
    </row>
    <row r="5927" spans="15:15" x14ac:dyDescent="0.2">
      <c r="O5927" s="68">
        <v>89993.425158703496</v>
      </c>
    </row>
    <row r="5928" spans="15:15" x14ac:dyDescent="0.2">
      <c r="O5928" s="68">
        <v>89993.425158703496</v>
      </c>
    </row>
    <row r="5929" spans="15:15" x14ac:dyDescent="0.2">
      <c r="O5929" s="68">
        <v>89993.425158703496</v>
      </c>
    </row>
    <row r="5930" spans="15:15" x14ac:dyDescent="0.2">
      <c r="O5930" s="68">
        <v>89993.425158703496</v>
      </c>
    </row>
    <row r="5931" spans="15:15" x14ac:dyDescent="0.2">
      <c r="O5931" s="68">
        <v>89993.425158703496</v>
      </c>
    </row>
    <row r="5932" spans="15:15" x14ac:dyDescent="0.2">
      <c r="O5932" s="68">
        <v>89993.425158703496</v>
      </c>
    </row>
    <row r="5933" spans="15:15" x14ac:dyDescent="0.2">
      <c r="O5933" s="68">
        <v>89993.425158703496</v>
      </c>
    </row>
    <row r="5934" spans="15:15" x14ac:dyDescent="0.2">
      <c r="O5934" s="68">
        <v>89993.425158703496</v>
      </c>
    </row>
    <row r="5935" spans="15:15" x14ac:dyDescent="0.2">
      <c r="O5935" s="68">
        <v>89993.425158703496</v>
      </c>
    </row>
    <row r="5936" spans="15:15" x14ac:dyDescent="0.2">
      <c r="O5936" s="68">
        <v>89993.425158703496</v>
      </c>
    </row>
    <row r="5937" spans="15:15" x14ac:dyDescent="0.2">
      <c r="O5937" s="68">
        <v>89993.425158703496</v>
      </c>
    </row>
    <row r="5938" spans="15:15" x14ac:dyDescent="0.2">
      <c r="O5938" s="68">
        <v>89993.425158703496</v>
      </c>
    </row>
    <row r="5939" spans="15:15" x14ac:dyDescent="0.2">
      <c r="O5939" s="68">
        <v>89993.425158703496</v>
      </c>
    </row>
    <row r="5940" spans="15:15" x14ac:dyDescent="0.2">
      <c r="O5940" s="68">
        <v>89993.425158703496</v>
      </c>
    </row>
    <row r="5941" spans="15:15" x14ac:dyDescent="0.2">
      <c r="O5941" s="68">
        <v>89993.425158703496</v>
      </c>
    </row>
    <row r="5942" spans="15:15" x14ac:dyDescent="0.2">
      <c r="O5942" s="68">
        <v>89993.425158703496</v>
      </c>
    </row>
    <row r="5943" spans="15:15" x14ac:dyDescent="0.2">
      <c r="O5943" s="68">
        <v>89993.425158703496</v>
      </c>
    </row>
    <row r="5944" spans="15:15" x14ac:dyDescent="0.2">
      <c r="O5944" s="68">
        <v>89993.425158703496</v>
      </c>
    </row>
    <row r="5945" spans="15:15" x14ac:dyDescent="0.2">
      <c r="O5945" s="68">
        <v>89993.425158703496</v>
      </c>
    </row>
    <row r="5946" spans="15:15" x14ac:dyDescent="0.2">
      <c r="O5946" s="68">
        <v>89993.425158703496</v>
      </c>
    </row>
    <row r="5947" spans="15:15" x14ac:dyDescent="0.2">
      <c r="O5947" s="68">
        <v>89993.425158703496</v>
      </c>
    </row>
    <row r="5948" spans="15:15" x14ac:dyDescent="0.2">
      <c r="O5948" s="68">
        <v>89993.425158703496</v>
      </c>
    </row>
    <row r="5949" spans="15:15" x14ac:dyDescent="0.2">
      <c r="O5949" s="68">
        <v>89993.425158703496</v>
      </c>
    </row>
    <row r="5950" spans="15:15" x14ac:dyDescent="0.2">
      <c r="O5950" s="68">
        <v>89993.425158703496</v>
      </c>
    </row>
    <row r="5951" spans="15:15" x14ac:dyDescent="0.2">
      <c r="O5951" s="68">
        <v>89993.425158703496</v>
      </c>
    </row>
    <row r="5952" spans="15:15" x14ac:dyDescent="0.2">
      <c r="O5952" s="68">
        <v>89993.425158703496</v>
      </c>
    </row>
    <row r="5953" spans="15:15" x14ac:dyDescent="0.2">
      <c r="O5953" s="68">
        <v>89993.425158703496</v>
      </c>
    </row>
    <row r="5954" spans="15:15" x14ac:dyDescent="0.2">
      <c r="O5954" s="68">
        <v>89993.425158703496</v>
      </c>
    </row>
    <row r="5955" spans="15:15" x14ac:dyDescent="0.2">
      <c r="O5955" s="68">
        <v>89993.425158703496</v>
      </c>
    </row>
    <row r="5956" spans="15:15" x14ac:dyDescent="0.2">
      <c r="O5956" s="68">
        <v>89993.425158703496</v>
      </c>
    </row>
    <row r="5957" spans="15:15" x14ac:dyDescent="0.2">
      <c r="O5957" s="68">
        <v>89993.425158703496</v>
      </c>
    </row>
    <row r="5958" spans="15:15" x14ac:dyDescent="0.2">
      <c r="O5958" s="68">
        <v>89993.425158703496</v>
      </c>
    </row>
    <row r="5959" spans="15:15" x14ac:dyDescent="0.2">
      <c r="O5959" s="68">
        <v>89993.425158703496</v>
      </c>
    </row>
    <row r="5960" spans="15:15" x14ac:dyDescent="0.2">
      <c r="O5960" s="68">
        <v>89993.425158703496</v>
      </c>
    </row>
    <row r="5961" spans="15:15" x14ac:dyDescent="0.2">
      <c r="O5961" s="68">
        <v>89993.425158703496</v>
      </c>
    </row>
    <row r="5962" spans="15:15" x14ac:dyDescent="0.2">
      <c r="O5962" s="68">
        <v>89993.425158703496</v>
      </c>
    </row>
    <row r="5963" spans="15:15" x14ac:dyDescent="0.2">
      <c r="O5963" s="68">
        <v>89993.425158703496</v>
      </c>
    </row>
    <row r="5964" spans="15:15" x14ac:dyDescent="0.2">
      <c r="O5964" s="68">
        <v>89993.425158703496</v>
      </c>
    </row>
    <row r="5965" spans="15:15" x14ac:dyDescent="0.2">
      <c r="O5965" s="68">
        <v>89993.425158703496</v>
      </c>
    </row>
    <row r="5966" spans="15:15" x14ac:dyDescent="0.2">
      <c r="O5966" s="68">
        <v>89993.425158703496</v>
      </c>
    </row>
    <row r="5967" spans="15:15" x14ac:dyDescent="0.2">
      <c r="O5967" s="68">
        <v>89993.425158703496</v>
      </c>
    </row>
    <row r="5968" spans="15:15" x14ac:dyDescent="0.2">
      <c r="O5968" s="68">
        <v>89993.425158703496</v>
      </c>
    </row>
    <row r="5969" spans="15:15" x14ac:dyDescent="0.2">
      <c r="O5969" s="68">
        <v>89993.425158703496</v>
      </c>
    </row>
    <row r="5970" spans="15:15" x14ac:dyDescent="0.2">
      <c r="O5970" s="68">
        <v>89993.425158703496</v>
      </c>
    </row>
    <row r="5971" spans="15:15" x14ac:dyDescent="0.2">
      <c r="O5971" s="68">
        <v>89993.425158703496</v>
      </c>
    </row>
    <row r="5972" spans="15:15" x14ac:dyDescent="0.2">
      <c r="O5972" s="68">
        <v>89993.425158703496</v>
      </c>
    </row>
    <row r="5973" spans="15:15" x14ac:dyDescent="0.2">
      <c r="O5973" s="68">
        <v>89993.425158703496</v>
      </c>
    </row>
    <row r="5974" spans="15:15" x14ac:dyDescent="0.2">
      <c r="O5974" s="68">
        <v>89993.425158703496</v>
      </c>
    </row>
    <row r="5975" spans="15:15" x14ac:dyDescent="0.2">
      <c r="O5975" s="68">
        <v>89993.425158703496</v>
      </c>
    </row>
    <row r="5976" spans="15:15" x14ac:dyDescent="0.2">
      <c r="O5976" s="68">
        <v>89993.425158703496</v>
      </c>
    </row>
    <row r="5977" spans="15:15" x14ac:dyDescent="0.2">
      <c r="O5977" s="68">
        <v>89993.425158703496</v>
      </c>
    </row>
    <row r="5978" spans="15:15" x14ac:dyDescent="0.2">
      <c r="O5978" s="68">
        <v>89993.425158703496</v>
      </c>
    </row>
    <row r="5979" spans="15:15" x14ac:dyDescent="0.2">
      <c r="O5979" s="68">
        <v>89993.425158703496</v>
      </c>
    </row>
    <row r="5980" spans="15:15" x14ac:dyDescent="0.2">
      <c r="O5980" s="68">
        <v>89993.425158703496</v>
      </c>
    </row>
    <row r="5981" spans="15:15" x14ac:dyDescent="0.2">
      <c r="O5981" s="68">
        <v>89993.425158703496</v>
      </c>
    </row>
    <row r="5982" spans="15:15" x14ac:dyDescent="0.2">
      <c r="O5982" s="68">
        <v>89993.425158703496</v>
      </c>
    </row>
    <row r="5983" spans="15:15" x14ac:dyDescent="0.2">
      <c r="O5983" s="68">
        <v>89993.425158703496</v>
      </c>
    </row>
    <row r="5984" spans="15:15" x14ac:dyDescent="0.2">
      <c r="O5984" s="68">
        <v>89993.425158703496</v>
      </c>
    </row>
    <row r="5985" spans="15:15" x14ac:dyDescent="0.2">
      <c r="O5985" s="68">
        <v>89993.425158703496</v>
      </c>
    </row>
    <row r="5986" spans="15:15" x14ac:dyDescent="0.2">
      <c r="O5986" s="68">
        <v>89993.425158703496</v>
      </c>
    </row>
    <row r="5987" spans="15:15" x14ac:dyDescent="0.2">
      <c r="O5987" s="68">
        <v>89993.425158703496</v>
      </c>
    </row>
    <row r="5988" spans="15:15" x14ac:dyDescent="0.2">
      <c r="O5988" s="68">
        <v>89993.425158703496</v>
      </c>
    </row>
    <row r="5989" spans="15:15" x14ac:dyDescent="0.2">
      <c r="O5989" s="68">
        <v>89993.425158703496</v>
      </c>
    </row>
    <row r="5990" spans="15:15" x14ac:dyDescent="0.2">
      <c r="O5990" s="68">
        <v>89993.425158703496</v>
      </c>
    </row>
    <row r="5991" spans="15:15" x14ac:dyDescent="0.2">
      <c r="O5991" s="68">
        <v>89993.425158703496</v>
      </c>
    </row>
    <row r="5992" spans="15:15" x14ac:dyDescent="0.2">
      <c r="O5992" s="68">
        <v>89993.425158703496</v>
      </c>
    </row>
    <row r="5993" spans="15:15" x14ac:dyDescent="0.2">
      <c r="O5993" s="68">
        <v>89993.425158703496</v>
      </c>
    </row>
    <row r="5994" spans="15:15" x14ac:dyDescent="0.2">
      <c r="O5994" s="68">
        <v>89993.425158703496</v>
      </c>
    </row>
    <row r="5995" spans="15:15" x14ac:dyDescent="0.2">
      <c r="O5995" s="68">
        <v>89993.425158703496</v>
      </c>
    </row>
    <row r="5996" spans="15:15" x14ac:dyDescent="0.2">
      <c r="O5996" s="68">
        <v>89993.425158703496</v>
      </c>
    </row>
    <row r="5997" spans="15:15" x14ac:dyDescent="0.2">
      <c r="O5997" s="68">
        <v>89993.425158703496</v>
      </c>
    </row>
    <row r="5998" spans="15:15" x14ac:dyDescent="0.2">
      <c r="O5998" s="68">
        <v>89993.425158703496</v>
      </c>
    </row>
    <row r="5999" spans="15:15" x14ac:dyDescent="0.2">
      <c r="O5999" s="68">
        <v>89993.425158703496</v>
      </c>
    </row>
    <row r="6000" spans="15:15" x14ac:dyDescent="0.2">
      <c r="O6000" s="68">
        <v>89993.425158703496</v>
      </c>
    </row>
    <row r="6001" spans="15:15" x14ac:dyDescent="0.2">
      <c r="O6001" s="68">
        <v>89993.425158703496</v>
      </c>
    </row>
    <row r="6002" spans="15:15" x14ac:dyDescent="0.2">
      <c r="O6002" s="68">
        <v>89993.425158703496</v>
      </c>
    </row>
    <row r="6003" spans="15:15" x14ac:dyDescent="0.2">
      <c r="O6003" s="68">
        <v>89993.425158703496</v>
      </c>
    </row>
    <row r="6004" spans="15:15" x14ac:dyDescent="0.2">
      <c r="O6004" s="68">
        <v>89993.425158703496</v>
      </c>
    </row>
    <row r="6005" spans="15:15" x14ac:dyDescent="0.2">
      <c r="O6005" s="68">
        <v>89993.425158703496</v>
      </c>
    </row>
    <row r="6006" spans="15:15" x14ac:dyDescent="0.2">
      <c r="O6006" s="68">
        <v>89993.425158703496</v>
      </c>
    </row>
    <row r="6007" spans="15:15" x14ac:dyDescent="0.2">
      <c r="O6007" s="68">
        <v>89993.425158703496</v>
      </c>
    </row>
    <row r="6008" spans="15:15" x14ac:dyDescent="0.2">
      <c r="O6008" s="68">
        <v>89993.425158703496</v>
      </c>
    </row>
    <row r="6009" spans="15:15" x14ac:dyDescent="0.2">
      <c r="O6009" s="68">
        <v>89993.425158703496</v>
      </c>
    </row>
    <row r="6010" spans="15:15" x14ac:dyDescent="0.2">
      <c r="O6010" s="68">
        <v>89993.425158703496</v>
      </c>
    </row>
    <row r="6011" spans="15:15" x14ac:dyDescent="0.2">
      <c r="O6011" s="68">
        <v>89993.425158703496</v>
      </c>
    </row>
    <row r="6012" spans="15:15" x14ac:dyDescent="0.2">
      <c r="O6012" s="68">
        <v>89993.471221721906</v>
      </c>
    </row>
    <row r="6013" spans="15:15" x14ac:dyDescent="0.2">
      <c r="O6013" s="68">
        <v>89993.690864598597</v>
      </c>
    </row>
    <row r="6014" spans="15:15" x14ac:dyDescent="0.2">
      <c r="O6014" s="68">
        <v>89994.091330502197</v>
      </c>
    </row>
    <row r="6015" spans="15:15" x14ac:dyDescent="0.2">
      <c r="O6015" s="68">
        <v>89994.672534857906</v>
      </c>
    </row>
    <row r="6016" spans="15:15" x14ac:dyDescent="0.2">
      <c r="O6016" s="68">
        <v>89995.434397857098</v>
      </c>
    </row>
    <row r="6017" spans="15:15" x14ac:dyDescent="0.2">
      <c r="O6017" s="68">
        <v>89996.376842034995</v>
      </c>
    </row>
    <row r="6018" spans="15:15" x14ac:dyDescent="0.2">
      <c r="O6018" s="68">
        <v>89997.499792270304</v>
      </c>
    </row>
    <row r="6019" spans="15:15" x14ac:dyDescent="0.2">
      <c r="O6019" s="68">
        <v>89998.803175785695</v>
      </c>
    </row>
    <row r="6020" spans="15:15" x14ac:dyDescent="0.2">
      <c r="O6020" s="68">
        <v>90000.286922147498</v>
      </c>
    </row>
    <row r="6021" spans="15:15" x14ac:dyDescent="0.2">
      <c r="O6021" s="68">
        <v>90001.950963265903</v>
      </c>
    </row>
    <row r="6022" spans="15:15" x14ac:dyDescent="0.2">
      <c r="O6022" s="68">
        <v>90003.795233394703</v>
      </c>
    </row>
    <row r="6023" spans="15:15" x14ac:dyDescent="0.2">
      <c r="O6023" s="68">
        <v>90005.819669131903</v>
      </c>
    </row>
    <row r="6024" spans="15:15" x14ac:dyDescent="0.2">
      <c r="O6024" s="68">
        <v>90008.024207343406</v>
      </c>
    </row>
    <row r="6025" spans="15:15" x14ac:dyDescent="0.2">
      <c r="O6025" s="68">
        <v>90010.408778701807</v>
      </c>
    </row>
    <row r="6026" spans="15:15" x14ac:dyDescent="0.2">
      <c r="O6026" s="68">
        <v>90012.973313498194</v>
      </c>
    </row>
    <row r="6027" spans="15:15" x14ac:dyDescent="0.2">
      <c r="O6027" s="68">
        <v>90015.717743659203</v>
      </c>
    </row>
    <row r="6028" spans="15:15" x14ac:dyDescent="0.2">
      <c r="O6028" s="68">
        <v>90018.642002746405</v>
      </c>
    </row>
    <row r="6029" spans="15:15" x14ac:dyDescent="0.2">
      <c r="O6029" s="68">
        <v>90021.746025957007</v>
      </c>
    </row>
    <row r="6030" spans="15:15" x14ac:dyDescent="0.2">
      <c r="O6030" s="68">
        <v>90025.029750122994</v>
      </c>
    </row>
    <row r="6031" spans="15:15" x14ac:dyDescent="0.2">
      <c r="O6031" s="68">
        <v>90028.493113712204</v>
      </c>
    </row>
    <row r="6032" spans="15:15" x14ac:dyDescent="0.2">
      <c r="O6032" s="68">
        <v>90032.136056827207</v>
      </c>
    </row>
    <row r="6033" spans="15:15" x14ac:dyDescent="0.2">
      <c r="O6033" s="68">
        <v>90035.958521206296</v>
      </c>
    </row>
    <row r="6034" spans="15:15" x14ac:dyDescent="0.2">
      <c r="O6034" s="68">
        <v>90039.960446902303</v>
      </c>
    </row>
    <row r="6035" spans="15:15" x14ac:dyDescent="0.2">
      <c r="O6035" s="68">
        <v>90044.141761943305</v>
      </c>
    </row>
    <row r="6036" spans="15:15" x14ac:dyDescent="0.2">
      <c r="O6036" s="68">
        <v>90048.502391632603</v>
      </c>
    </row>
    <row r="6037" spans="15:15" x14ac:dyDescent="0.2">
      <c r="O6037" s="68">
        <v>90053.042261775307</v>
      </c>
    </row>
    <row r="6038" spans="15:15" x14ac:dyDescent="0.2">
      <c r="O6038" s="68">
        <v>90057.761298677899</v>
      </c>
    </row>
    <row r="6039" spans="15:15" x14ac:dyDescent="0.2">
      <c r="O6039" s="68">
        <v>90062.659429148902</v>
      </c>
    </row>
    <row r="6040" spans="15:15" x14ac:dyDescent="0.2">
      <c r="O6040" s="68">
        <v>90067.736580498007</v>
      </c>
    </row>
    <row r="6041" spans="15:15" x14ac:dyDescent="0.2">
      <c r="O6041" s="68">
        <v>90072.992680536903</v>
      </c>
    </row>
    <row r="6042" spans="15:15" x14ac:dyDescent="0.2">
      <c r="O6042" s="68">
        <v>90078.427657578897</v>
      </c>
    </row>
    <row r="6043" spans="15:15" x14ac:dyDescent="0.2">
      <c r="O6043" s="68">
        <v>90084.041440439105</v>
      </c>
    </row>
    <row r="6044" spans="15:15" x14ac:dyDescent="0.2">
      <c r="O6044" s="68">
        <v>90089.8339551135</v>
      </c>
    </row>
    <row r="6045" spans="15:15" x14ac:dyDescent="0.2">
      <c r="O6045" s="68">
        <v>90095.805114439994</v>
      </c>
    </row>
    <row r="6046" spans="15:15" x14ac:dyDescent="0.2">
      <c r="O6046" s="68">
        <v>90101.954827398207</v>
      </c>
    </row>
    <row r="6047" spans="15:15" x14ac:dyDescent="0.2">
      <c r="O6047" s="68">
        <v>90108.283002335898</v>
      </c>
    </row>
    <row r="6048" spans="15:15" x14ac:dyDescent="0.2">
      <c r="O6048" s="68">
        <v>90114.789546968706</v>
      </c>
    </row>
    <row r="6049" spans="15:15" x14ac:dyDescent="0.2">
      <c r="O6049" s="68">
        <v>90121.474368380703</v>
      </c>
    </row>
    <row r="6050" spans="15:15" x14ac:dyDescent="0.2">
      <c r="O6050" s="68">
        <v>90128.337373023896</v>
      </c>
    </row>
    <row r="6051" spans="15:15" x14ac:dyDescent="0.2">
      <c r="O6051" s="68">
        <v>90135.378466718699</v>
      </c>
    </row>
    <row r="6052" spans="15:15" x14ac:dyDescent="0.2">
      <c r="O6052" s="68">
        <v>90142.597554653606</v>
      </c>
    </row>
    <row r="6053" spans="15:15" x14ac:dyDescent="0.2">
      <c r="O6053" s="68">
        <v>90149.9945413854</v>
      </c>
    </row>
    <row r="6054" spans="15:15" x14ac:dyDescent="0.2">
      <c r="O6054" s="68">
        <v>90157.569330839193</v>
      </c>
    </row>
    <row r="6055" spans="15:15" x14ac:dyDescent="0.2">
      <c r="O6055" s="68">
        <v>90165.321826308704</v>
      </c>
    </row>
    <row r="6056" spans="15:15" x14ac:dyDescent="0.2">
      <c r="O6056" s="68">
        <v>90173.251930455706</v>
      </c>
    </row>
    <row r="6057" spans="15:15" x14ac:dyDescent="0.2">
      <c r="O6057" s="68">
        <v>90181.359545310595</v>
      </c>
    </row>
    <row r="6058" spans="15:15" x14ac:dyDescent="0.2">
      <c r="O6058" s="68">
        <v>90189.644572272096</v>
      </c>
    </row>
    <row r="6059" spans="15:15" x14ac:dyDescent="0.2">
      <c r="O6059" s="68">
        <v>90198.106912107702</v>
      </c>
    </row>
    <row r="6060" spans="15:15" x14ac:dyDescent="0.2">
      <c r="O6060" s="68">
        <v>90206.746464953307</v>
      </c>
    </row>
    <row r="6061" spans="15:15" x14ac:dyDescent="0.2">
      <c r="O6061" s="68">
        <v>90215.5631303134</v>
      </c>
    </row>
    <row r="6062" spans="15:15" x14ac:dyDescent="0.2">
      <c r="O6062" s="68">
        <v>90224.556807061206</v>
      </c>
    </row>
    <row r="6063" spans="15:15" x14ac:dyDescent="0.2">
      <c r="O6063" s="68">
        <v>90233.727393438501</v>
      </c>
    </row>
    <row r="6064" spans="15:15" x14ac:dyDescent="0.2">
      <c r="O6064" s="68">
        <v>90243.074785697405</v>
      </c>
    </row>
    <row r="6065" spans="15:15" x14ac:dyDescent="0.2">
      <c r="O6065" s="68">
        <v>90252.598873870695</v>
      </c>
    </row>
    <row r="6066" spans="15:15" x14ac:dyDescent="0.2">
      <c r="O6066" s="68">
        <v>90262.299545576097</v>
      </c>
    </row>
    <row r="6067" spans="15:15" x14ac:dyDescent="0.2">
      <c r="O6067" s="68">
        <v>90272.176687336498</v>
      </c>
    </row>
    <row r="6068" spans="15:15" x14ac:dyDescent="0.2">
      <c r="O6068" s="68">
        <v>90282.230184580098</v>
      </c>
    </row>
    <row r="6069" spans="15:15" x14ac:dyDescent="0.2">
      <c r="O6069" s="68">
        <v>90292.459921639893</v>
      </c>
    </row>
    <row r="6070" spans="15:15" x14ac:dyDescent="0.2">
      <c r="O6070" s="68">
        <v>90302.865781754095</v>
      </c>
    </row>
    <row r="6071" spans="15:15" x14ac:dyDescent="0.2">
      <c r="O6071" s="68">
        <v>90313.447647066394</v>
      </c>
    </row>
    <row r="6072" spans="15:15" x14ac:dyDescent="0.2">
      <c r="O6072" s="68">
        <v>90324.205398625607</v>
      </c>
    </row>
    <row r="6073" spans="15:15" x14ac:dyDescent="0.2">
      <c r="O6073" s="68">
        <v>90335.138916385898</v>
      </c>
    </row>
    <row r="6074" spans="15:15" x14ac:dyDescent="0.2">
      <c r="O6074" s="68">
        <v>90346.248080112404</v>
      </c>
    </row>
    <row r="6075" spans="15:15" x14ac:dyDescent="0.2">
      <c r="O6075" s="68">
        <v>90357.532772201201</v>
      </c>
    </row>
    <row r="6076" spans="15:15" x14ac:dyDescent="0.2">
      <c r="O6076" s="68">
        <v>90368.9928751431</v>
      </c>
    </row>
    <row r="6077" spans="15:15" x14ac:dyDescent="0.2">
      <c r="O6077" s="68">
        <v>90380.628270643399</v>
      </c>
    </row>
    <row r="6078" spans="15:15" x14ac:dyDescent="0.2">
      <c r="O6078" s="68">
        <v>90392.438839622395</v>
      </c>
    </row>
    <row r="6079" spans="15:15" x14ac:dyDescent="0.2">
      <c r="O6079" s="68">
        <v>90404.424462215102</v>
      </c>
    </row>
    <row r="6080" spans="15:15" x14ac:dyDescent="0.2">
      <c r="O6080" s="68">
        <v>90416.585017771504</v>
      </c>
    </row>
    <row r="6081" spans="15:15" x14ac:dyDescent="0.2">
      <c r="O6081" s="68">
        <v>90428.920384856596</v>
      </c>
    </row>
    <row r="6082" spans="15:15" x14ac:dyDescent="0.2">
      <c r="O6082" s="68">
        <v>90441.430441250093</v>
      </c>
    </row>
    <row r="6083" spans="15:15" x14ac:dyDescent="0.2">
      <c r="O6083" s="68">
        <v>90454.115063947102</v>
      </c>
    </row>
    <row r="6084" spans="15:15" x14ac:dyDescent="0.2">
      <c r="O6084" s="68">
        <v>90466.974129575901</v>
      </c>
    </row>
    <row r="6085" spans="15:15" x14ac:dyDescent="0.2">
      <c r="O6085" s="68">
        <v>90480.007655467605</v>
      </c>
    </row>
    <row r="6086" spans="15:15" x14ac:dyDescent="0.2">
      <c r="O6086" s="68">
        <v>90493.2159671228</v>
      </c>
    </row>
    <row r="6087" spans="15:15" x14ac:dyDescent="0.2">
      <c r="O6087" s="68">
        <v>90506.599443802595</v>
      </c>
    </row>
    <row r="6088" spans="15:15" x14ac:dyDescent="0.2">
      <c r="O6088" s="68">
        <v>90520.158490504298</v>
      </c>
    </row>
    <row r="6089" spans="15:15" x14ac:dyDescent="0.2">
      <c r="O6089" s="68">
        <v>90533.893537961194</v>
      </c>
    </row>
    <row r="6090" spans="15:15" x14ac:dyDescent="0.2">
      <c r="O6090" s="68">
        <v>90547.805042643406</v>
      </c>
    </row>
    <row r="6091" spans="15:15" x14ac:dyDescent="0.2">
      <c r="O6091" s="68">
        <v>90561.893486757806</v>
      </c>
    </row>
    <row r="6092" spans="15:15" x14ac:dyDescent="0.2">
      <c r="O6092" s="68">
        <v>90576.159378248907</v>
      </c>
    </row>
    <row r="6093" spans="15:15" x14ac:dyDescent="0.2">
      <c r="O6093" s="68">
        <v>90590.603250798595</v>
      </c>
    </row>
    <row r="6094" spans="15:15" x14ac:dyDescent="0.2">
      <c r="O6094" s="68">
        <v>90605.225586183893</v>
      </c>
    </row>
    <row r="6095" spans="15:15" x14ac:dyDescent="0.2">
      <c r="O6095" s="68">
        <v>90620.026572507399</v>
      </c>
    </row>
    <row r="6096" spans="15:15" x14ac:dyDescent="0.2">
      <c r="O6096" s="68">
        <v>90635.006321653796</v>
      </c>
    </row>
    <row r="6097" spans="15:15" x14ac:dyDescent="0.2">
      <c r="O6097" s="68">
        <v>90650.164944723394</v>
      </c>
    </row>
    <row r="6098" spans="15:15" x14ac:dyDescent="0.2">
      <c r="O6098" s="68">
        <v>90665.502552031699</v>
      </c>
    </row>
    <row r="6099" spans="15:15" x14ac:dyDescent="0.2">
      <c r="O6099" s="68">
        <v>90681.019253109102</v>
      </c>
    </row>
    <row r="6100" spans="15:15" x14ac:dyDescent="0.2">
      <c r="O6100" s="68">
        <v>90696.715156701306</v>
      </c>
    </row>
    <row r="6101" spans="15:15" x14ac:dyDescent="0.2">
      <c r="O6101" s="68">
        <v>90712.590370768899</v>
      </c>
    </row>
    <row r="6102" spans="15:15" x14ac:dyDescent="0.2">
      <c r="O6102" s="68">
        <v>90728.645002487494</v>
      </c>
    </row>
    <row r="6103" spans="15:15" x14ac:dyDescent="0.2">
      <c r="O6103" s="68">
        <v>90744.879158247699</v>
      </c>
    </row>
    <row r="6104" spans="15:15" x14ac:dyDescent="0.2">
      <c r="O6104" s="68">
        <v>90761.292943655004</v>
      </c>
    </row>
    <row r="6105" spans="15:15" x14ac:dyDescent="0.2">
      <c r="O6105" s="68">
        <v>90777.886463529401</v>
      </c>
    </row>
    <row r="6106" spans="15:15" x14ac:dyDescent="0.2">
      <c r="O6106" s="68">
        <v>90794.659821906098</v>
      </c>
    </row>
    <row r="6107" spans="15:15" x14ac:dyDescent="0.2">
      <c r="O6107" s="68">
        <v>90811.613122034498</v>
      </c>
    </row>
    <row r="6108" spans="15:15" x14ac:dyDescent="0.2">
      <c r="O6108" s="68">
        <v>90828.746466379103</v>
      </c>
    </row>
    <row r="6109" spans="15:15" x14ac:dyDescent="0.2">
      <c r="O6109" s="68">
        <v>90846.059956618701</v>
      </c>
    </row>
    <row r="6110" spans="15:15" x14ac:dyDescent="0.2">
      <c r="O6110" s="68">
        <v>90863.553693646798</v>
      </c>
    </row>
    <row r="6111" spans="15:15" x14ac:dyDescent="0.2">
      <c r="O6111" s="68">
        <v>90881.227777571301</v>
      </c>
    </row>
    <row r="6112" spans="15:15" x14ac:dyDescent="0.2">
      <c r="O6112" s="68">
        <v>90899.082307714503</v>
      </c>
    </row>
    <row r="6113" spans="15:15" x14ac:dyDescent="0.2">
      <c r="O6113" s="68">
        <v>90917.117382613098</v>
      </c>
    </row>
    <row r="6114" spans="15:15" x14ac:dyDescent="0.2">
      <c r="O6114" s="68">
        <v>90935.333100018193</v>
      </c>
    </row>
    <row r="6115" spans="15:15" x14ac:dyDescent="0.2">
      <c r="O6115" s="68">
        <v>90953.729556895196</v>
      </c>
    </row>
    <row r="6116" spans="15:15" x14ac:dyDescent="0.2">
      <c r="O6116" s="68">
        <v>90972.306849423505</v>
      </c>
    </row>
    <row r="6117" spans="15:15" x14ac:dyDescent="0.2">
      <c r="O6117" s="68">
        <v>90991.065072996804</v>
      </c>
    </row>
    <row r="6118" spans="15:15" x14ac:dyDescent="0.2">
      <c r="O6118" s="68">
        <v>91010.004322223103</v>
      </c>
    </row>
    <row r="6119" spans="15:15" x14ac:dyDescent="0.2">
      <c r="O6119" s="68">
        <v>91029.124690924102</v>
      </c>
    </row>
    <row r="6120" spans="15:15" x14ac:dyDescent="0.2">
      <c r="O6120" s="68">
        <v>91048.426272135897</v>
      </c>
    </row>
    <row r="6121" spans="15:15" x14ac:dyDescent="0.2">
      <c r="O6121" s="68">
        <v>91067.909158108203</v>
      </c>
    </row>
    <row r="6122" spans="15:15" x14ac:dyDescent="0.2">
      <c r="O6122" s="68">
        <v>91087.573440304899</v>
      </c>
    </row>
    <row r="6123" spans="15:15" x14ac:dyDescent="0.2">
      <c r="O6123" s="68">
        <v>91107.419209403597</v>
      </c>
    </row>
    <row r="6124" spans="15:15" x14ac:dyDescent="0.2">
      <c r="O6124" s="68">
        <v>91127.446555295901</v>
      </c>
    </row>
    <row r="6125" spans="15:15" x14ac:dyDescent="0.2">
      <c r="O6125" s="68">
        <v>91147.655567086898</v>
      </c>
    </row>
    <row r="6126" spans="15:15" x14ac:dyDescent="0.2">
      <c r="O6126" s="68">
        <v>91168.046333095597</v>
      </c>
    </row>
    <row r="6127" spans="15:15" x14ac:dyDescent="0.2">
      <c r="O6127" s="68">
        <v>91188.618940854707</v>
      </c>
    </row>
    <row r="6128" spans="15:15" x14ac:dyDescent="0.2">
      <c r="O6128" s="68">
        <v>91209.373477110494</v>
      </c>
    </row>
    <row r="6129" spans="15:15" x14ac:dyDescent="0.2">
      <c r="O6129" s="68">
        <v>91230.310027822707</v>
      </c>
    </row>
    <row r="6130" spans="15:15" x14ac:dyDescent="0.2">
      <c r="O6130" s="68">
        <v>91251.428678164695</v>
      </c>
    </row>
    <row r="6131" spans="15:15" x14ac:dyDescent="0.2">
      <c r="O6131" s="68">
        <v>91272.729512523394</v>
      </c>
    </row>
    <row r="6132" spans="15:15" x14ac:dyDescent="0.2">
      <c r="O6132" s="68">
        <v>91294.212614499003</v>
      </c>
    </row>
    <row r="6133" spans="15:15" x14ac:dyDescent="0.2">
      <c r="O6133" s="68">
        <v>91315.878066905207</v>
      </c>
    </row>
    <row r="6134" spans="15:15" x14ac:dyDescent="0.2">
      <c r="O6134" s="68">
        <v>91337.725951768894</v>
      </c>
    </row>
    <row r="6135" spans="15:15" x14ac:dyDescent="0.2">
      <c r="O6135" s="68">
        <v>91359.756350330499</v>
      </c>
    </row>
    <row r="6136" spans="15:15" x14ac:dyDescent="0.2">
      <c r="O6136" s="68">
        <v>91381.9693430435</v>
      </c>
    </row>
    <row r="6137" spans="15:15" x14ac:dyDescent="0.2">
      <c r="O6137" s="68">
        <v>91404.365009574496</v>
      </c>
    </row>
    <row r="6138" spans="15:15" x14ac:dyDescent="0.2">
      <c r="O6138" s="68">
        <v>91426.943428803599</v>
      </c>
    </row>
    <row r="6139" spans="15:15" x14ac:dyDescent="0.2">
      <c r="O6139" s="68">
        <v>91449.704678823604</v>
      </c>
    </row>
    <row r="6140" spans="15:15" x14ac:dyDescent="0.2">
      <c r="O6140" s="68">
        <v>91472.648836940702</v>
      </c>
    </row>
    <row r="6141" spans="15:15" x14ac:dyDescent="0.2">
      <c r="O6141" s="68">
        <v>91495.775979673796</v>
      </c>
    </row>
    <row r="6142" spans="15:15" x14ac:dyDescent="0.2">
      <c r="O6142" s="68">
        <v>91519.086182755098</v>
      </c>
    </row>
    <row r="6143" spans="15:15" x14ac:dyDescent="0.2">
      <c r="O6143" s="68">
        <v>91542.579521129504</v>
      </c>
    </row>
    <row r="6144" spans="15:15" x14ac:dyDescent="0.2">
      <c r="O6144" s="68">
        <v>91566.256068954899</v>
      </c>
    </row>
    <row r="6145" spans="15:15" x14ac:dyDescent="0.2">
      <c r="O6145" s="68">
        <v>91590.115899602097</v>
      </c>
    </row>
    <row r="6146" spans="15:15" x14ac:dyDescent="0.2">
      <c r="O6146" s="68">
        <v>91614.159085654406</v>
      </c>
    </row>
    <row r="6147" spans="15:15" x14ac:dyDescent="0.2">
      <c r="O6147" s="68">
        <v>91638.385698908198</v>
      </c>
    </row>
    <row r="6148" spans="15:15" x14ac:dyDescent="0.2">
      <c r="O6148" s="68">
        <v>91662.795810372496</v>
      </c>
    </row>
    <row r="6149" spans="15:15" x14ac:dyDescent="0.2">
      <c r="O6149" s="68">
        <v>91687.389490268994</v>
      </c>
    </row>
    <row r="6150" spans="15:15" x14ac:dyDescent="0.2">
      <c r="O6150" s="68">
        <v>91712.166808031805</v>
      </c>
    </row>
    <row r="6151" spans="15:15" x14ac:dyDescent="0.2">
      <c r="O6151" s="68">
        <v>91737.127832307902</v>
      </c>
    </row>
    <row r="6152" spans="15:15" x14ac:dyDescent="0.2">
      <c r="O6152" s="68">
        <v>91762.272630956795</v>
      </c>
    </row>
    <row r="6153" spans="15:15" x14ac:dyDescent="0.2">
      <c r="O6153" s="68">
        <v>91787.601271050298</v>
      </c>
    </row>
    <row r="6154" spans="15:15" x14ac:dyDescent="0.2">
      <c r="O6154" s="68">
        <v>91813.113821934705</v>
      </c>
    </row>
    <row r="6155" spans="15:15" x14ac:dyDescent="0.2">
      <c r="O6155" s="68">
        <v>91838.810364764693</v>
      </c>
    </row>
    <row r="6156" spans="15:15" x14ac:dyDescent="0.2">
      <c r="O6156" s="68">
        <v>91864.6909839281</v>
      </c>
    </row>
    <row r="6157" spans="15:15" x14ac:dyDescent="0.2">
      <c r="O6157" s="68">
        <v>91890.755764070898</v>
      </c>
    </row>
    <row r="6158" spans="15:15" x14ac:dyDescent="0.2">
      <c r="O6158" s="68">
        <v>91917.004790097504</v>
      </c>
    </row>
    <row r="6159" spans="15:15" x14ac:dyDescent="0.2">
      <c r="O6159" s="68">
        <v>91943.438147170396</v>
      </c>
    </row>
    <row r="6160" spans="15:15" x14ac:dyDescent="0.2">
      <c r="O6160" s="68">
        <v>91970.055920710598</v>
      </c>
    </row>
    <row r="6161" spans="15:15" x14ac:dyDescent="0.2">
      <c r="O6161" s="68">
        <v>91996.858196397006</v>
      </c>
    </row>
    <row r="6162" spans="15:15" x14ac:dyDescent="0.2">
      <c r="O6162" s="68">
        <v>92023.845060166801</v>
      </c>
    </row>
    <row r="6163" spans="15:15" x14ac:dyDescent="0.2">
      <c r="O6163" s="68">
        <v>92051.016598215399</v>
      </c>
    </row>
    <row r="6164" spans="15:15" x14ac:dyDescent="0.2">
      <c r="O6164" s="68">
        <v>92078.372896996196</v>
      </c>
    </row>
    <row r="6165" spans="15:15" x14ac:dyDescent="0.2">
      <c r="O6165" s="68">
        <v>92105.914043220895</v>
      </c>
    </row>
    <row r="6166" spans="15:15" x14ac:dyDescent="0.2">
      <c r="O6166" s="68">
        <v>92133.640123859193</v>
      </c>
    </row>
    <row r="6167" spans="15:15" x14ac:dyDescent="0.2">
      <c r="O6167" s="68">
        <v>92161.551226138603</v>
      </c>
    </row>
    <row r="6168" spans="15:15" x14ac:dyDescent="0.2">
      <c r="O6168" s="68">
        <v>92189.647437544903</v>
      </c>
    </row>
    <row r="6169" spans="15:15" x14ac:dyDescent="0.2">
      <c r="O6169" s="68">
        <v>92217.928845821894</v>
      </c>
    </row>
    <row r="6170" spans="15:15" x14ac:dyDescent="0.2">
      <c r="O6170" s="68">
        <v>92246.395538971294</v>
      </c>
    </row>
    <row r="6171" spans="15:15" x14ac:dyDescent="0.2">
      <c r="O6171" s="68">
        <v>92275.047605252505</v>
      </c>
    </row>
    <row r="6172" spans="15:15" x14ac:dyDescent="0.2">
      <c r="O6172" s="68">
        <v>92303.885133183299</v>
      </c>
    </row>
    <row r="6173" spans="15:15" x14ac:dyDescent="0.2">
      <c r="O6173" s="68">
        <v>92332.908211538903</v>
      </c>
    </row>
    <row r="6174" spans="15:15" x14ac:dyDescent="0.2">
      <c r="O6174" s="68">
        <v>92362.116929352604</v>
      </c>
    </row>
    <row r="6175" spans="15:15" x14ac:dyDescent="0.2">
      <c r="O6175" s="68">
        <v>92391.511375915696</v>
      </c>
    </row>
    <row r="6176" spans="15:15" x14ac:dyDescent="0.2">
      <c r="O6176" s="68">
        <v>92421.091640776795</v>
      </c>
    </row>
    <row r="6177" spans="15:15" x14ac:dyDescent="0.2">
      <c r="O6177" s="68">
        <v>92450.857813742798</v>
      </c>
    </row>
    <row r="6178" spans="15:15" x14ac:dyDescent="0.2">
      <c r="O6178" s="68">
        <v>92480.809984877997</v>
      </c>
    </row>
    <row r="6179" spans="15:15" x14ac:dyDescent="0.2">
      <c r="O6179" s="68">
        <v>92510.948244504703</v>
      </c>
    </row>
    <row r="6180" spans="15:15" x14ac:dyDescent="0.2">
      <c r="O6180" s="68">
        <v>92541.272683202595</v>
      </c>
    </row>
    <row r="6181" spans="15:15" x14ac:dyDescent="0.2">
      <c r="O6181" s="68">
        <v>92571.783391809193</v>
      </c>
    </row>
    <row r="6182" spans="15:15" x14ac:dyDescent="0.2">
      <c r="O6182" s="68">
        <v>92602.480461419706</v>
      </c>
    </row>
    <row r="6183" spans="15:15" x14ac:dyDescent="0.2">
      <c r="O6183" s="68">
        <v>92633.363983386706</v>
      </c>
    </row>
    <row r="6184" spans="15:15" x14ac:dyDescent="0.2">
      <c r="O6184" s="68">
        <v>92664.434049320698</v>
      </c>
    </row>
    <row r="6185" spans="15:15" x14ac:dyDescent="0.2">
      <c r="O6185" s="68">
        <v>92695.690751089496</v>
      </c>
    </row>
    <row r="6186" spans="15:15" x14ac:dyDescent="0.2">
      <c r="O6186" s="68">
        <v>92727.134180818495</v>
      </c>
    </row>
    <row r="6187" spans="15:15" x14ac:dyDescent="0.2">
      <c r="O6187" s="68">
        <v>92758.764430890602</v>
      </c>
    </row>
    <row r="6188" spans="15:15" x14ac:dyDescent="0.2">
      <c r="O6188" s="68">
        <v>92790.581593946103</v>
      </c>
    </row>
    <row r="6189" spans="15:15" x14ac:dyDescent="0.2">
      <c r="O6189" s="68">
        <v>92822.585762882896</v>
      </c>
    </row>
    <row r="6190" spans="15:15" x14ac:dyDescent="0.2">
      <c r="O6190" s="68">
        <v>92854.777030855999</v>
      </c>
    </row>
    <row r="6191" spans="15:15" x14ac:dyDescent="0.2">
      <c r="O6191" s="68">
        <v>92887.155491278201</v>
      </c>
    </row>
    <row r="6192" spans="15:15" x14ac:dyDescent="0.2">
      <c r="O6192" s="68">
        <v>92919.721237819394</v>
      </c>
    </row>
    <row r="6193" spans="15:15" x14ac:dyDescent="0.2">
      <c r="O6193" s="68">
        <v>92952.474364406706</v>
      </c>
    </row>
    <row r="6194" spans="15:15" x14ac:dyDescent="0.2">
      <c r="O6194" s="68">
        <v>92985.414965224802</v>
      </c>
    </row>
    <row r="6195" spans="15:15" x14ac:dyDescent="0.2">
      <c r="O6195" s="68">
        <v>93018.543134715394</v>
      </c>
    </row>
    <row r="6196" spans="15:15" x14ac:dyDescent="0.2">
      <c r="O6196" s="68">
        <v>93051.858967577602</v>
      </c>
    </row>
    <row r="6197" spans="15:15" x14ac:dyDescent="0.2">
      <c r="O6197" s="68">
        <v>93085.362558767607</v>
      </c>
    </row>
    <row r="6198" spans="15:15" x14ac:dyDescent="0.2">
      <c r="O6198" s="68">
        <v>93119.054003498793</v>
      </c>
    </row>
    <row r="6199" spans="15:15" x14ac:dyDescent="0.2">
      <c r="O6199" s="68">
        <v>93152.933397241897</v>
      </c>
    </row>
    <row r="6200" spans="15:15" x14ac:dyDescent="0.2">
      <c r="O6200" s="68">
        <v>93187.000835724393</v>
      </c>
    </row>
    <row r="6201" spans="15:15" x14ac:dyDescent="0.2">
      <c r="O6201" s="68">
        <v>93221.256414931195</v>
      </c>
    </row>
    <row r="6202" spans="15:15" x14ac:dyDescent="0.2">
      <c r="O6202" s="68">
        <v>93255.7002311041</v>
      </c>
    </row>
    <row r="6203" spans="15:15" x14ac:dyDescent="0.2">
      <c r="O6203" s="68">
        <v>93290.332380741806</v>
      </c>
    </row>
    <row r="6204" spans="15:15" x14ac:dyDescent="0.2">
      <c r="O6204" s="68">
        <v>93325.152960600302</v>
      </c>
    </row>
    <row r="6205" spans="15:15" x14ac:dyDescent="0.2">
      <c r="O6205" s="68">
        <v>93360.162067692407</v>
      </c>
    </row>
    <row r="6206" spans="15:15" x14ac:dyDescent="0.2">
      <c r="O6206" s="68">
        <v>93395.359799287806</v>
      </c>
    </row>
    <row r="6207" spans="15:15" x14ac:dyDescent="0.2">
      <c r="O6207" s="68">
        <v>93430.746252913101</v>
      </c>
    </row>
    <row r="6208" spans="15:15" x14ac:dyDescent="0.2">
      <c r="O6208" s="68">
        <v>93466.321526351894</v>
      </c>
    </row>
    <row r="6209" spans="15:15" x14ac:dyDescent="0.2">
      <c r="O6209" s="68">
        <v>93502.085717644499</v>
      </c>
    </row>
    <row r="6210" spans="15:15" x14ac:dyDescent="0.2">
      <c r="O6210" s="68">
        <v>93538.038925088098</v>
      </c>
    </row>
    <row r="6211" spans="15:15" x14ac:dyDescent="0.2">
      <c r="O6211" s="68">
        <v>93574.181247236702</v>
      </c>
    </row>
    <row r="6212" spans="15:15" x14ac:dyDescent="0.2">
      <c r="O6212" s="68">
        <v>93610.5127829009</v>
      </c>
    </row>
    <row r="6213" spans="15:15" x14ac:dyDescent="0.2">
      <c r="O6213" s="68">
        <v>93647.033631148195</v>
      </c>
    </row>
    <row r="6214" spans="15:15" x14ac:dyDescent="0.2">
      <c r="O6214" s="68">
        <v>93683.7438913027</v>
      </c>
    </row>
    <row r="6215" spans="15:15" x14ac:dyDescent="0.2">
      <c r="O6215" s="68">
        <v>93720.643662945193</v>
      </c>
    </row>
    <row r="6216" spans="15:15" x14ac:dyDescent="0.2">
      <c r="O6216" s="68">
        <v>93757.733045913104</v>
      </c>
    </row>
    <row r="6217" spans="15:15" x14ac:dyDescent="0.2">
      <c r="O6217" s="68">
        <v>93795.012140300401</v>
      </c>
    </row>
    <row r="6218" spans="15:15" x14ac:dyDescent="0.2">
      <c r="O6218" s="68">
        <v>93832.4810464576</v>
      </c>
    </row>
    <row r="6219" spans="15:15" x14ac:dyDescent="0.2">
      <c r="O6219" s="68">
        <v>93870.139864991797</v>
      </c>
    </row>
    <row r="6220" spans="15:15" x14ac:dyDescent="0.2">
      <c r="O6220" s="68">
        <v>93907.988696766697</v>
      </c>
    </row>
    <row r="6221" spans="15:15" x14ac:dyDescent="0.2">
      <c r="O6221" s="68">
        <v>93946.027642902307</v>
      </c>
    </row>
    <row r="6222" spans="15:15" x14ac:dyDescent="0.2">
      <c r="O6222" s="68">
        <v>93984.256804775097</v>
      </c>
    </row>
    <row r="6223" spans="15:15" x14ac:dyDescent="0.2">
      <c r="O6223" s="68">
        <v>94022.676284018002</v>
      </c>
    </row>
    <row r="6224" spans="15:15" x14ac:dyDescent="0.2">
      <c r="O6224" s="68">
        <v>94061.286178251001</v>
      </c>
    </row>
    <row r="6225" spans="15:15" x14ac:dyDescent="0.2">
      <c r="O6225" s="68">
        <v>94100.086567786697</v>
      </c>
    </row>
    <row r="6226" spans="15:15" x14ac:dyDescent="0.2">
      <c r="O6226" s="68">
        <v>94139.077527588204</v>
      </c>
    </row>
    <row r="6227" spans="15:15" x14ac:dyDescent="0.2">
      <c r="O6227" s="68">
        <v>94178.259131415907</v>
      </c>
    </row>
    <row r="6228" spans="15:15" x14ac:dyDescent="0.2">
      <c r="O6228" s="68">
        <v>94217.631451828303</v>
      </c>
    </row>
    <row r="6229" spans="15:15" x14ac:dyDescent="0.2">
      <c r="O6229" s="68">
        <v>94257.194560181597</v>
      </c>
    </row>
    <row r="6230" spans="15:15" x14ac:dyDescent="0.2">
      <c r="O6230" s="68">
        <v>94296.948526629698</v>
      </c>
    </row>
    <row r="6231" spans="15:15" x14ac:dyDescent="0.2">
      <c r="O6231" s="68">
        <v>94336.893420123801</v>
      </c>
    </row>
    <row r="6232" spans="15:15" x14ac:dyDescent="0.2">
      <c r="O6232" s="68">
        <v>94377.029308413097</v>
      </c>
    </row>
    <row r="6233" spans="15:15" x14ac:dyDescent="0.2">
      <c r="O6233" s="68">
        <v>94417.356258043903</v>
      </c>
    </row>
    <row r="6234" spans="15:15" x14ac:dyDescent="0.2">
      <c r="O6234" s="68">
        <v>94457.874342661904</v>
      </c>
    </row>
    <row r="6235" spans="15:15" x14ac:dyDescent="0.2">
      <c r="O6235" s="68">
        <v>94498.583668861102</v>
      </c>
    </row>
    <row r="6236" spans="15:15" x14ac:dyDescent="0.2">
      <c r="O6236" s="68">
        <v>94539.484352934203</v>
      </c>
    </row>
    <row r="6237" spans="15:15" x14ac:dyDescent="0.2">
      <c r="O6237" s="68">
        <v>94580.576512807005</v>
      </c>
    </row>
    <row r="6238" spans="15:15" x14ac:dyDescent="0.2">
      <c r="O6238" s="68">
        <v>94621.860268038203</v>
      </c>
    </row>
    <row r="6239" spans="15:15" x14ac:dyDescent="0.2">
      <c r="O6239" s="68">
        <v>94663.335739820293</v>
      </c>
    </row>
    <row r="6240" spans="15:15" x14ac:dyDescent="0.2">
      <c r="O6240" s="68">
        <v>94705.003050978397</v>
      </c>
    </row>
    <row r="6241" spans="15:15" x14ac:dyDescent="0.2">
      <c r="O6241" s="68">
        <v>94746.862325971204</v>
      </c>
    </row>
    <row r="6242" spans="15:15" x14ac:dyDescent="0.2">
      <c r="O6242" s="68">
        <v>94788.9136908902</v>
      </c>
    </row>
    <row r="6243" spans="15:15" x14ac:dyDescent="0.2">
      <c r="O6243" s="68">
        <v>94831.157273460296</v>
      </c>
    </row>
    <row r="6244" spans="15:15" x14ac:dyDescent="0.2">
      <c r="O6244" s="68">
        <v>94873.593125396394</v>
      </c>
    </row>
    <row r="6245" spans="15:15" x14ac:dyDescent="0.2">
      <c r="O6245" s="68">
        <v>94916.220980633501</v>
      </c>
    </row>
    <row r="6246" spans="15:15" x14ac:dyDescent="0.2">
      <c r="O6246" s="68">
        <v>94959.040472783701</v>
      </c>
    </row>
    <row r="6247" spans="15:15" x14ac:dyDescent="0.2">
      <c r="O6247" s="68">
        <v>95002.051210568403</v>
      </c>
    </row>
    <row r="6248" spans="15:15" x14ac:dyDescent="0.2">
      <c r="O6248" s="68">
        <v>95045.252777817994</v>
      </c>
    </row>
    <row r="6249" spans="15:15" x14ac:dyDescent="0.2">
      <c r="O6249" s="68">
        <v>95088.644733471607</v>
      </c>
    </row>
    <row r="6250" spans="15:15" x14ac:dyDescent="0.2">
      <c r="O6250" s="68">
        <v>95132.226611576494</v>
      </c>
    </row>
    <row r="6251" spans="15:15" x14ac:dyDescent="0.2">
      <c r="O6251" s="68">
        <v>95175.997921288101</v>
      </c>
    </row>
    <row r="6252" spans="15:15" x14ac:dyDescent="0.2">
      <c r="O6252" s="68">
        <v>95219.958146869307</v>
      </c>
    </row>
    <row r="6253" spans="15:15" x14ac:dyDescent="0.2">
      <c r="O6253" s="68">
        <v>95264.106776150104</v>
      </c>
    </row>
    <row r="6254" spans="15:15" x14ac:dyDescent="0.2">
      <c r="O6254" s="68">
        <v>95308.443565412599</v>
      </c>
    </row>
    <row r="6255" spans="15:15" x14ac:dyDescent="0.2">
      <c r="O6255" s="68">
        <v>95352.968416478907</v>
      </c>
    </row>
    <row r="6256" spans="15:15" x14ac:dyDescent="0.2">
      <c r="O6256" s="68">
        <v>95397.681232806397</v>
      </c>
    </row>
    <row r="6257" spans="15:15" x14ac:dyDescent="0.2">
      <c r="O6257" s="68">
        <v>95442.581919485106</v>
      </c>
    </row>
    <row r="6258" spans="15:15" x14ac:dyDescent="0.2">
      <c r="O6258" s="68">
        <v>95487.670383237404</v>
      </c>
    </row>
    <row r="6259" spans="15:15" x14ac:dyDescent="0.2">
      <c r="O6259" s="68">
        <v>95532.946532418195</v>
      </c>
    </row>
    <row r="6260" spans="15:15" x14ac:dyDescent="0.2">
      <c r="O6260" s="68">
        <v>95578.410277015093</v>
      </c>
    </row>
    <row r="6261" spans="15:15" x14ac:dyDescent="0.2">
      <c r="O6261" s="68">
        <v>95624.061528647901</v>
      </c>
    </row>
    <row r="6262" spans="15:15" x14ac:dyDescent="0.2">
      <c r="O6262" s="68">
        <v>95669.900200569406</v>
      </c>
    </row>
    <row r="6263" spans="15:15" x14ac:dyDescent="0.2">
      <c r="O6263" s="68">
        <v>95715.926207664597</v>
      </c>
    </row>
    <row r="6264" spans="15:15" x14ac:dyDescent="0.2">
      <c r="O6264" s="68">
        <v>95762.139466451597</v>
      </c>
    </row>
    <row r="6265" spans="15:15" x14ac:dyDescent="0.2">
      <c r="O6265" s="68">
        <v>95808.539895080699</v>
      </c>
    </row>
    <row r="6266" spans="15:15" x14ac:dyDescent="0.2">
      <c r="O6266" s="68">
        <v>95855.127413334994</v>
      </c>
    </row>
    <row r="6267" spans="15:15" x14ac:dyDescent="0.2">
      <c r="O6267" s="68">
        <v>95901.9019426304</v>
      </c>
    </row>
    <row r="6268" spans="15:15" x14ac:dyDescent="0.2">
      <c r="O6268" s="68">
        <v>95948.8634060154</v>
      </c>
    </row>
    <row r="6269" spans="15:15" x14ac:dyDescent="0.2">
      <c r="O6269" s="68">
        <v>95996.011728171201</v>
      </c>
    </row>
    <row r="6270" spans="15:15" x14ac:dyDescent="0.2">
      <c r="O6270" s="68">
        <v>96043.346835411896</v>
      </c>
    </row>
    <row r="6271" spans="15:15" x14ac:dyDescent="0.2">
      <c r="O6271" s="68">
        <v>96090.868655683997</v>
      </c>
    </row>
    <row r="6272" spans="15:15" x14ac:dyDescent="0.2">
      <c r="O6272" s="68">
        <v>96138.577118567206</v>
      </c>
    </row>
    <row r="6273" spans="15:15" x14ac:dyDescent="0.2">
      <c r="O6273" s="68">
        <v>96186.472155273499</v>
      </c>
    </row>
    <row r="6274" spans="15:15" x14ac:dyDescent="0.2">
      <c r="O6274" s="68">
        <v>96234.553693667505</v>
      </c>
    </row>
    <row r="6275" spans="15:15" x14ac:dyDescent="0.2">
      <c r="O6275" s="68">
        <v>96282.821642755502</v>
      </c>
    </row>
    <row r="6276" spans="15:15" x14ac:dyDescent="0.2">
      <c r="O6276" s="68">
        <v>96331.275906637398</v>
      </c>
    </row>
    <row r="6277" spans="15:15" x14ac:dyDescent="0.2">
      <c r="O6277" s="68">
        <v>96379.916389345002</v>
      </c>
    </row>
    <row r="6278" spans="15:15" x14ac:dyDescent="0.2">
      <c r="O6278" s="68">
        <v>96428.742994842396</v>
      </c>
    </row>
    <row r="6279" spans="15:15" x14ac:dyDescent="0.2">
      <c r="O6279" s="68">
        <v>96477.755627025996</v>
      </c>
    </row>
    <row r="6280" spans="15:15" x14ac:dyDescent="0.2">
      <c r="O6280" s="68">
        <v>96526.954189724507</v>
      </c>
    </row>
    <row r="6281" spans="15:15" x14ac:dyDescent="0.2">
      <c r="O6281" s="68">
        <v>96576.338586698897</v>
      </c>
    </row>
    <row r="6282" spans="15:15" x14ac:dyDescent="0.2">
      <c r="O6282" s="68">
        <v>96625.908721642598</v>
      </c>
    </row>
    <row r="6283" spans="15:15" x14ac:dyDescent="0.2">
      <c r="O6283" s="68">
        <v>96675.664498181301</v>
      </c>
    </row>
    <row r="6284" spans="15:15" x14ac:dyDescent="0.2">
      <c r="O6284" s="68">
        <v>96725.605817976</v>
      </c>
    </row>
    <row r="6285" spans="15:15" x14ac:dyDescent="0.2">
      <c r="O6285" s="68">
        <v>96775.732574813897</v>
      </c>
    </row>
    <row r="6286" spans="15:15" x14ac:dyDescent="0.2">
      <c r="O6286" s="68">
        <v>96826.044659923704</v>
      </c>
    </row>
    <row r="6287" spans="15:15" x14ac:dyDescent="0.2">
      <c r="O6287" s="68">
        <v>96876.541963818498</v>
      </c>
    </row>
    <row r="6288" spans="15:15" x14ac:dyDescent="0.2">
      <c r="O6288" s="68">
        <v>96927.224376296406</v>
      </c>
    </row>
    <row r="6289" spans="15:15" x14ac:dyDescent="0.2">
      <c r="O6289" s="68">
        <v>96978.0917864402</v>
      </c>
    </row>
    <row r="6290" spans="15:15" x14ac:dyDescent="0.2">
      <c r="O6290" s="68">
        <v>97029.144082617495</v>
      </c>
    </row>
    <row r="6291" spans="15:15" x14ac:dyDescent="0.2">
      <c r="O6291" s="68">
        <v>97080.381152480695</v>
      </c>
    </row>
    <row r="6292" spans="15:15" x14ac:dyDescent="0.2">
      <c r="O6292" s="68">
        <v>97131.802882967197</v>
      </c>
    </row>
    <row r="6293" spans="15:15" x14ac:dyDescent="0.2">
      <c r="O6293" s="68">
        <v>97183.409160299299</v>
      </c>
    </row>
    <row r="6294" spans="15:15" x14ac:dyDescent="0.2">
      <c r="O6294" s="68">
        <v>97235.199869984397</v>
      </c>
    </row>
    <row r="6295" spans="15:15" x14ac:dyDescent="0.2">
      <c r="O6295" s="68">
        <v>97287.174896815006</v>
      </c>
    </row>
    <row r="6296" spans="15:15" x14ac:dyDescent="0.2">
      <c r="O6296" s="68">
        <v>97339.334124868401</v>
      </c>
    </row>
    <row r="6297" spans="15:15" x14ac:dyDescent="0.2">
      <c r="O6297" s="68">
        <v>97391.677437507402</v>
      </c>
    </row>
    <row r="6298" spans="15:15" x14ac:dyDescent="0.2">
      <c r="O6298" s="68">
        <v>97444.204717379704</v>
      </c>
    </row>
    <row r="6299" spans="15:15" x14ac:dyDescent="0.2">
      <c r="O6299" s="68">
        <v>97496.915846418604</v>
      </c>
    </row>
    <row r="6300" spans="15:15" x14ac:dyDescent="0.2">
      <c r="O6300" s="68">
        <v>97549.810705842305</v>
      </c>
    </row>
    <row r="6301" spans="15:15" x14ac:dyDescent="0.2">
      <c r="O6301" s="68">
        <v>97602.889176154596</v>
      </c>
    </row>
    <row r="6302" spans="15:15" x14ac:dyDescent="0.2">
      <c r="O6302" s="68">
        <v>97656.151137144596</v>
      </c>
    </row>
    <row r="6303" spans="15:15" x14ac:dyDescent="0.2">
      <c r="O6303" s="68">
        <v>97709.596467886702</v>
      </c>
    </row>
    <row r="6304" spans="15:15" x14ac:dyDescent="0.2">
      <c r="O6304" s="68">
        <v>97763.225046741107</v>
      </c>
    </row>
    <row r="6305" spans="15:15" x14ac:dyDescent="0.2">
      <c r="O6305" s="68">
        <v>97817.036751353298</v>
      </c>
    </row>
    <row r="6306" spans="15:15" x14ac:dyDescent="0.2">
      <c r="O6306" s="68">
        <v>97871.031458654499</v>
      </c>
    </row>
    <row r="6307" spans="15:15" x14ac:dyDescent="0.2">
      <c r="O6307" s="68">
        <v>97925.209044861404</v>
      </c>
    </row>
    <row r="6308" spans="15:15" x14ac:dyDescent="0.2">
      <c r="O6308" s="68">
        <v>97979.569385476396</v>
      </c>
    </row>
    <row r="6309" spans="15:15" x14ac:dyDescent="0.2">
      <c r="O6309" s="68">
        <v>98034.112355287798</v>
      </c>
    </row>
    <row r="6310" spans="15:15" x14ac:dyDescent="0.2">
      <c r="O6310" s="68">
        <v>98088.837828369593</v>
      </c>
    </row>
    <row r="6311" spans="15:15" x14ac:dyDescent="0.2">
      <c r="O6311" s="68">
        <v>98143.745678081395</v>
      </c>
    </row>
    <row r="6312" spans="15:15" x14ac:dyDescent="0.2">
      <c r="O6312" s="68">
        <v>98198.835777069195</v>
      </c>
    </row>
    <row r="6313" spans="15:15" x14ac:dyDescent="0.2">
      <c r="O6313" s="68">
        <v>98254.107997264306</v>
      </c>
    </row>
    <row r="6314" spans="15:15" x14ac:dyDescent="0.2">
      <c r="O6314" s="68">
        <v>98309.562209884505</v>
      </c>
    </row>
    <row r="6315" spans="15:15" x14ac:dyDescent="0.2">
      <c r="O6315" s="68">
        <v>98365.198285433493</v>
      </c>
    </row>
    <row r="6316" spans="15:15" x14ac:dyDescent="0.2">
      <c r="O6316" s="68">
        <v>98421.016093700906</v>
      </c>
    </row>
    <row r="6317" spans="15:15" x14ac:dyDescent="0.2">
      <c r="O6317" s="68">
        <v>98477.015503762799</v>
      </c>
    </row>
    <row r="6318" spans="15:15" x14ac:dyDescent="0.2">
      <c r="O6318" s="68">
        <v>98533.196383981005</v>
      </c>
    </row>
    <row r="6319" spans="15:15" x14ac:dyDescent="0.2">
      <c r="O6319" s="68">
        <v>98589.558602004006</v>
      </c>
    </row>
    <row r="6320" spans="15:15" x14ac:dyDescent="0.2">
      <c r="O6320" s="68">
        <v>98646.1020247665</v>
      </c>
    </row>
    <row r="6321" spans="15:15" x14ac:dyDescent="0.2">
      <c r="O6321" s="68">
        <v>98702.826518489397</v>
      </c>
    </row>
    <row r="6322" spans="15:15" x14ac:dyDescent="0.2">
      <c r="O6322" s="68">
        <v>98759.731948680099</v>
      </c>
    </row>
    <row r="6323" spans="15:15" x14ac:dyDescent="0.2">
      <c r="O6323" s="68">
        <v>98816.818180132395</v>
      </c>
    </row>
    <row r="6324" spans="15:15" x14ac:dyDescent="0.2">
      <c r="O6324" s="68">
        <v>98874.085077631404</v>
      </c>
    </row>
    <row r="6325" spans="15:15" x14ac:dyDescent="0.2">
      <c r="O6325" s="68">
        <v>98931.532648852604</v>
      </c>
    </row>
    <row r="6326" spans="15:15" x14ac:dyDescent="0.2">
      <c r="O6326" s="68">
        <v>98989.161207880097</v>
      </c>
    </row>
    <row r="6327" spans="15:15" x14ac:dyDescent="0.2">
      <c r="O6327" s="68">
        <v>99046.971122226998</v>
      </c>
    </row>
    <row r="6328" spans="15:15" x14ac:dyDescent="0.2">
      <c r="O6328" s="68">
        <v>99104.962785213502</v>
      </c>
    </row>
    <row r="6329" spans="15:15" x14ac:dyDescent="0.2">
      <c r="O6329" s="68">
        <v>99163.136615967203</v>
      </c>
    </row>
    <row r="6330" spans="15:15" x14ac:dyDescent="0.2">
      <c r="O6330" s="68">
        <v>99221.493059423301</v>
      </c>
    </row>
    <row r="6331" spans="15:15" x14ac:dyDescent="0.2">
      <c r="O6331" s="68">
        <v>99280.032586325193</v>
      </c>
    </row>
    <row r="6332" spans="15:15" x14ac:dyDescent="0.2">
      <c r="O6332" s="68">
        <v>99338.755693224695</v>
      </c>
    </row>
    <row r="6333" spans="15:15" x14ac:dyDescent="0.2">
      <c r="O6333" s="68">
        <v>99397.662902482494</v>
      </c>
    </row>
    <row r="6334" spans="15:15" x14ac:dyDescent="0.2">
      <c r="O6334" s="68">
        <v>99456.754684625499</v>
      </c>
    </row>
    <row r="6335" spans="15:15" x14ac:dyDescent="0.2">
      <c r="O6335" s="68">
        <v>99516.031216577001</v>
      </c>
    </row>
    <row r="6336" spans="15:15" x14ac:dyDescent="0.2">
      <c r="O6336" s="68">
        <v>99575.492599114194</v>
      </c>
    </row>
    <row r="6337" spans="15:15" x14ac:dyDescent="0.2">
      <c r="O6337" s="68">
        <v>99635.138932300499</v>
      </c>
    </row>
    <row r="6338" spans="15:15" x14ac:dyDescent="0.2">
      <c r="O6338" s="68">
        <v>99694.9703154858</v>
      </c>
    </row>
    <row r="6339" spans="15:15" x14ac:dyDescent="0.2">
      <c r="O6339" s="68">
        <v>99754.986847306398</v>
      </c>
    </row>
    <row r="6340" spans="15:15" x14ac:dyDescent="0.2">
      <c r="O6340" s="68">
        <v>99815.188625684605</v>
      </c>
    </row>
    <row r="6341" spans="15:15" x14ac:dyDescent="0.2">
      <c r="O6341" s="68">
        <v>99875.575747829207</v>
      </c>
    </row>
    <row r="6342" spans="15:15" x14ac:dyDescent="0.2">
      <c r="O6342" s="68">
        <v>99936.148310235105</v>
      </c>
    </row>
    <row r="6343" spans="15:15" x14ac:dyDescent="0.2">
      <c r="O6343" s="68">
        <v>99996.906408683193</v>
      </c>
    </row>
    <row r="6344" spans="15:15" x14ac:dyDescent="0.2">
      <c r="O6344" s="68">
        <v>100057.85006059799</v>
      </c>
    </row>
    <row r="6345" spans="15:15" x14ac:dyDescent="0.2">
      <c r="O6345" s="68">
        <v>100118.978963275</v>
      </c>
    </row>
    <row r="6346" spans="15:15" x14ac:dyDescent="0.2">
      <c r="O6346" s="68">
        <v>100180.29271134301</v>
      </c>
    </row>
    <row r="6347" spans="15:15" x14ac:dyDescent="0.2">
      <c r="O6347" s="68">
        <v>100241.79087219101</v>
      </c>
    </row>
    <row r="6348" spans="15:15" x14ac:dyDescent="0.2">
      <c r="O6348" s="68">
        <v>100303.472985969</v>
      </c>
    </row>
    <row r="6349" spans="15:15" x14ac:dyDescent="0.2">
      <c r="O6349" s="68">
        <v>100365.338565589</v>
      </c>
    </row>
    <row r="6350" spans="15:15" x14ac:dyDescent="0.2">
      <c r="O6350" s="68">
        <v>100427.387096726</v>
      </c>
    </row>
    <row r="6351" spans="15:15" x14ac:dyDescent="0.2">
      <c r="O6351" s="68">
        <v>100489.61803781299</v>
      </c>
    </row>
    <row r="6352" spans="15:15" x14ac:dyDescent="0.2">
      <c r="O6352" s="68">
        <v>100552.030820044</v>
      </c>
    </row>
    <row r="6353" spans="15:15" x14ac:dyDescent="0.2">
      <c r="O6353" s="68">
        <v>100614.624877169</v>
      </c>
    </row>
    <row r="6354" spans="15:15" x14ac:dyDescent="0.2">
      <c r="O6354" s="68">
        <v>100677.399909752</v>
      </c>
    </row>
    <row r="6355" spans="15:15" x14ac:dyDescent="0.2">
      <c r="O6355" s="68">
        <v>100740.35575970099</v>
      </c>
    </row>
    <row r="6356" spans="15:15" x14ac:dyDescent="0.2">
      <c r="O6356" s="68">
        <v>100803.492268211</v>
      </c>
    </row>
    <row r="6357" spans="15:15" x14ac:dyDescent="0.2">
      <c r="O6357" s="68">
        <v>100866.809275764</v>
      </c>
    </row>
    <row r="6358" spans="15:15" x14ac:dyDescent="0.2">
      <c r="O6358" s="68">
        <v>100930.306622131</v>
      </c>
    </row>
    <row r="6359" spans="15:15" x14ac:dyDescent="0.2">
      <c r="O6359" s="68">
        <v>100993.984146367</v>
      </c>
    </row>
    <row r="6360" spans="15:15" x14ac:dyDescent="0.2">
      <c r="O6360" s="68">
        <v>101057.841686814</v>
      </c>
    </row>
    <row r="6361" spans="15:15" x14ac:dyDescent="0.2">
      <c r="O6361" s="68">
        <v>101121.87908110399</v>
      </c>
    </row>
    <row r="6362" spans="15:15" x14ac:dyDescent="0.2">
      <c r="O6362" s="68">
        <v>101186.096166153</v>
      </c>
    </row>
    <row r="6363" spans="15:15" x14ac:dyDescent="0.2">
      <c r="O6363" s="68">
        <v>101250.49277816599</v>
      </c>
    </row>
    <row r="6364" spans="15:15" x14ac:dyDescent="0.2">
      <c r="O6364" s="68">
        <v>101315.068752633</v>
      </c>
    </row>
    <row r="6365" spans="15:15" x14ac:dyDescent="0.2">
      <c r="O6365" s="68">
        <v>101379.823924333</v>
      </c>
    </row>
    <row r="6366" spans="15:15" x14ac:dyDescent="0.2">
      <c r="O6366" s="68">
        <v>101444.758127333</v>
      </c>
    </row>
    <row r="6367" spans="15:15" x14ac:dyDescent="0.2">
      <c r="O6367" s="68">
        <v>101509.87119498401</v>
      </c>
    </row>
    <row r="6368" spans="15:15" x14ac:dyDescent="0.2">
      <c r="O6368" s="68">
        <v>101575.162959929</v>
      </c>
    </row>
    <row r="6369" spans="15:15" x14ac:dyDescent="0.2">
      <c r="O6369" s="68">
        <v>101640.633254095</v>
      </c>
    </row>
    <row r="6370" spans="15:15" x14ac:dyDescent="0.2">
      <c r="O6370" s="68">
        <v>101706.281908697</v>
      </c>
    </row>
    <row r="6371" spans="15:15" x14ac:dyDescent="0.2">
      <c r="O6371" s="68">
        <v>101772.10875424001</v>
      </c>
    </row>
    <row r="6372" spans="15:15" x14ac:dyDescent="0.2">
      <c r="O6372" s="68">
        <v>101838.11362051401</v>
      </c>
    </row>
    <row r="6373" spans="15:15" x14ac:dyDescent="0.2">
      <c r="O6373" s="68">
        <v>101904.29633659701</v>
      </c>
    </row>
    <row r="6374" spans="15:15" x14ac:dyDescent="0.2">
      <c r="O6374" s="68">
        <v>101970.65673085699</v>
      </c>
    </row>
    <row r="6375" spans="15:15" x14ac:dyDescent="0.2">
      <c r="O6375" s="68">
        <v>102037.194630948</v>
      </c>
    </row>
    <row r="6376" spans="15:15" x14ac:dyDescent="0.2">
      <c r="O6376" s="68">
        <v>102103.909863812</v>
      </c>
    </row>
    <row r="6377" spans="15:15" x14ac:dyDescent="0.2">
      <c r="O6377" s="68">
        <v>102170.80225568</v>
      </c>
    </row>
    <row r="6378" spans="15:15" x14ac:dyDescent="0.2">
      <c r="O6378" s="68">
        <v>102237.87163207099</v>
      </c>
    </row>
    <row r="6379" spans="15:15" x14ac:dyDescent="0.2">
      <c r="O6379" s="68">
        <v>102305.117817791</v>
      </c>
    </row>
    <row r="6380" spans="15:15" x14ac:dyDescent="0.2">
      <c r="O6380" s="68">
        <v>102372.54063693401</v>
      </c>
    </row>
    <row r="6381" spans="15:15" x14ac:dyDescent="0.2">
      <c r="O6381" s="68">
        <v>102440.13991288601</v>
      </c>
    </row>
    <row r="6382" spans="15:15" x14ac:dyDescent="0.2">
      <c r="O6382" s="68">
        <v>102507.915468316</v>
      </c>
    </row>
    <row r="6383" spans="15:15" x14ac:dyDescent="0.2">
      <c r="O6383" s="68">
        <v>102575.86712518601</v>
      </c>
    </row>
    <row r="6384" spans="15:15" x14ac:dyDescent="0.2">
      <c r="O6384" s="68">
        <v>102643.99470569201</v>
      </c>
    </row>
    <row r="6385" spans="15:15" x14ac:dyDescent="0.2">
      <c r="O6385" s="68">
        <v>102712.29803522299</v>
      </c>
    </row>
    <row r="6386" spans="15:15" x14ac:dyDescent="0.2">
      <c r="O6386" s="68">
        <v>102780.77693970301</v>
      </c>
    </row>
    <row r="6387" spans="15:15" x14ac:dyDescent="0.2">
      <c r="O6387" s="68">
        <v>102849.431244668</v>
      </c>
    </row>
    <row r="6388" spans="15:15" x14ac:dyDescent="0.2">
      <c r="O6388" s="68">
        <v>102918.26077526499</v>
      </c>
    </row>
    <row r="6389" spans="15:15" x14ac:dyDescent="0.2">
      <c r="O6389" s="68">
        <v>102987.265356257</v>
      </c>
    </row>
    <row r="6390" spans="15:15" x14ac:dyDescent="0.2">
      <c r="O6390" s="68">
        <v>103056.444812017</v>
      </c>
    </row>
    <row r="6391" spans="15:15" x14ac:dyDescent="0.2">
      <c r="O6391" s="68">
        <v>103125.798966533</v>
      </c>
    </row>
    <row r="6392" spans="15:15" x14ac:dyDescent="0.2">
      <c r="O6392" s="68">
        <v>103195.327643404</v>
      </c>
    </row>
    <row r="6393" spans="15:15" x14ac:dyDescent="0.2">
      <c r="O6393" s="68">
        <v>103265.03066584399</v>
      </c>
    </row>
    <row r="6394" spans="15:15" x14ac:dyDescent="0.2">
      <c r="O6394" s="68">
        <v>103334.907857629</v>
      </c>
    </row>
    <row r="6395" spans="15:15" x14ac:dyDescent="0.2">
      <c r="O6395" s="68">
        <v>103404.959046048</v>
      </c>
    </row>
    <row r="6396" spans="15:15" x14ac:dyDescent="0.2">
      <c r="O6396" s="68">
        <v>103475.18405925301</v>
      </c>
    </row>
    <row r="6397" spans="15:15" x14ac:dyDescent="0.2">
      <c r="O6397" s="68">
        <v>103545.58272532999</v>
      </c>
    </row>
    <row r="6398" spans="15:15" x14ac:dyDescent="0.2">
      <c r="O6398" s="68">
        <v>103616.154872304</v>
      </c>
    </row>
    <row r="6399" spans="15:15" x14ac:dyDescent="0.2">
      <c r="O6399" s="68">
        <v>103686.900328138</v>
      </c>
    </row>
    <row r="6400" spans="15:15" x14ac:dyDescent="0.2">
      <c r="O6400" s="68">
        <v>103757.81892073</v>
      </c>
    </row>
    <row r="6401" spans="15:15" x14ac:dyDescent="0.2">
      <c r="O6401" s="68">
        <v>103828.91047791801</v>
      </c>
    </row>
    <row r="6402" spans="15:15" x14ac:dyDescent="0.2">
      <c r="O6402" s="68">
        <v>103900.17482747701</v>
      </c>
    </row>
    <row r="6403" spans="15:15" x14ac:dyDescent="0.2">
      <c r="O6403" s="68">
        <v>103971.61179711801</v>
      </c>
    </row>
    <row r="6404" spans="15:15" x14ac:dyDescent="0.2">
      <c r="O6404" s="68">
        <v>104043.22120974799</v>
      </c>
    </row>
    <row r="6405" spans="15:15" x14ac:dyDescent="0.2">
      <c r="O6405" s="68">
        <v>104115.002868695</v>
      </c>
    </row>
    <row r="6406" spans="15:15" x14ac:dyDescent="0.2">
      <c r="O6406" s="68">
        <v>104186.95657100101</v>
      </c>
    </row>
    <row r="6407" spans="15:15" x14ac:dyDescent="0.2">
      <c r="O6407" s="68">
        <v>104259.08211202</v>
      </c>
    </row>
    <row r="6408" spans="15:15" x14ac:dyDescent="0.2">
      <c r="O6408" s="68">
        <v>104331.379285428</v>
      </c>
    </row>
    <row r="6409" spans="15:15" x14ac:dyDescent="0.2">
      <c r="O6409" s="68">
        <v>104403.84788322001</v>
      </c>
    </row>
    <row r="6410" spans="15:15" x14ac:dyDescent="0.2">
      <c r="O6410" s="68">
        <v>104476.48769570699</v>
      </c>
    </row>
    <row r="6411" spans="15:15" x14ac:dyDescent="0.2">
      <c r="O6411" s="68">
        <v>104549.298511521</v>
      </c>
    </row>
    <row r="6412" spans="15:15" x14ac:dyDescent="0.2">
      <c r="O6412" s="68">
        <v>104622.28011761099</v>
      </c>
    </row>
    <row r="6413" spans="15:15" x14ac:dyDescent="0.2">
      <c r="O6413" s="68">
        <v>104695.432299245</v>
      </c>
    </row>
    <row r="6414" spans="15:15" x14ac:dyDescent="0.2">
      <c r="O6414" s="68">
        <v>104768.75484315099</v>
      </c>
    </row>
    <row r="6415" spans="15:15" x14ac:dyDescent="0.2">
      <c r="O6415" s="68">
        <v>104842.24768663901</v>
      </c>
    </row>
    <row r="6416" spans="15:15" x14ac:dyDescent="0.2">
      <c r="O6416" s="68">
        <v>104915.911078801</v>
      </c>
    </row>
    <row r="6417" spans="15:15" x14ac:dyDescent="0.2">
      <c r="O6417" s="68">
        <v>104989.74532273599</v>
      </c>
    </row>
    <row r="6418" spans="15:15" x14ac:dyDescent="0.2">
      <c r="O6418" s="68">
        <v>105063.75074735</v>
      </c>
    </row>
    <row r="6419" spans="15:15" x14ac:dyDescent="0.2">
      <c r="O6419" s="68">
        <v>105137.92770736299</v>
      </c>
    </row>
    <row r="6420" spans="15:15" x14ac:dyDescent="0.2">
      <c r="O6420" s="68">
        <v>105212.27658330101</v>
      </c>
    </row>
    <row r="6421" spans="15:15" x14ac:dyDescent="0.2">
      <c r="O6421" s="68">
        <v>105286.79778150401</v>
      </c>
    </row>
    <row r="6422" spans="15:15" x14ac:dyDescent="0.2">
      <c r="O6422" s="68">
        <v>105361.49173412099</v>
      </c>
    </row>
    <row r="6423" spans="15:15" x14ac:dyDescent="0.2">
      <c r="O6423" s="68">
        <v>105436.358899114</v>
      </c>
    </row>
    <row r="6424" spans="15:15" x14ac:dyDescent="0.2">
      <c r="O6424" s="68">
        <v>105511.399687167</v>
      </c>
    </row>
    <row r="6425" spans="15:15" x14ac:dyDescent="0.2">
      <c r="O6425" s="68">
        <v>105586.614234097</v>
      </c>
    </row>
    <row r="6426" spans="15:15" x14ac:dyDescent="0.2">
      <c r="O6426" s="68">
        <v>105662.002605559</v>
      </c>
    </row>
    <row r="6427" spans="15:15" x14ac:dyDescent="0.2">
      <c r="O6427" s="68">
        <v>105737.56486805101</v>
      </c>
    </row>
    <row r="6428" spans="15:15" x14ac:dyDescent="0.2">
      <c r="O6428" s="68">
        <v>105813.301088918</v>
      </c>
    </row>
    <row r="6429" spans="15:15" x14ac:dyDescent="0.2">
      <c r="O6429" s="68">
        <v>105889.211336348</v>
      </c>
    </row>
    <row r="6430" spans="15:15" x14ac:dyDescent="0.2">
      <c r="O6430" s="68">
        <v>105965.29567937501</v>
      </c>
    </row>
    <row r="6431" spans="15:15" x14ac:dyDescent="0.2">
      <c r="O6431" s="68">
        <v>106041.554187876</v>
      </c>
    </row>
    <row r="6432" spans="15:15" x14ac:dyDescent="0.2">
      <c r="O6432" s="68">
        <v>106117.98693257599</v>
      </c>
    </row>
    <row r="6433" spans="15:15" x14ac:dyDescent="0.2">
      <c r="O6433" s="68">
        <v>106194.59398504101</v>
      </c>
    </row>
    <row r="6434" spans="15:15" x14ac:dyDescent="0.2">
      <c r="O6434" s="68">
        <v>106271.37541768599</v>
      </c>
    </row>
    <row r="6435" spans="15:15" x14ac:dyDescent="0.2">
      <c r="O6435" s="68">
        <v>106348.331303766</v>
      </c>
    </row>
    <row r="6436" spans="15:15" x14ac:dyDescent="0.2">
      <c r="O6436" s="68">
        <v>106425.461717385</v>
      </c>
    </row>
    <row r="6437" spans="15:15" x14ac:dyDescent="0.2">
      <c r="O6437" s="68">
        <v>106502.766733489</v>
      </c>
    </row>
    <row r="6438" spans="15:15" x14ac:dyDescent="0.2">
      <c r="O6438" s="68">
        <v>106580.24642787001</v>
      </c>
    </row>
    <row r="6439" spans="15:15" x14ac:dyDescent="0.2">
      <c r="O6439" s="68">
        <v>106657.900877165</v>
      </c>
    </row>
    <row r="6440" spans="15:15" x14ac:dyDescent="0.2">
      <c r="O6440" s="68">
        <v>106735.730158855</v>
      </c>
    </row>
    <row r="6441" spans="15:15" x14ac:dyDescent="0.2">
      <c r="O6441" s="68">
        <v>106813.734351266</v>
      </c>
    </row>
    <row r="6442" spans="15:15" x14ac:dyDescent="0.2">
      <c r="O6442" s="68">
        <v>106891.913533568</v>
      </c>
    </row>
    <row r="6443" spans="15:15" x14ac:dyDescent="0.2">
      <c r="O6443" s="68">
        <v>106970.267785777</v>
      </c>
    </row>
    <row r="6444" spans="15:15" x14ac:dyDescent="0.2">
      <c r="O6444" s="68">
        <v>107048.79718742501</v>
      </c>
    </row>
    <row r="6445" spans="15:15" x14ac:dyDescent="0.2">
      <c r="O6445" s="68">
        <v>107127.50181342399</v>
      </c>
    </row>
    <row r="6446" spans="15:15" x14ac:dyDescent="0.2">
      <c r="O6446" s="68">
        <v>107206.381737787</v>
      </c>
    </row>
    <row r="6447" spans="15:15" x14ac:dyDescent="0.2">
      <c r="O6447" s="68">
        <v>107285.437034918</v>
      </c>
    </row>
    <row r="6448" spans="15:15" x14ac:dyDescent="0.2">
      <c r="O6448" s="68">
        <v>107364.66777961</v>
      </c>
    </row>
    <row r="6449" spans="15:15" x14ac:dyDescent="0.2">
      <c r="O6449" s="68">
        <v>107444.07404705</v>
      </c>
    </row>
    <row r="6450" spans="15:15" x14ac:dyDescent="0.2">
      <c r="O6450" s="68">
        <v>107523.65591281401</v>
      </c>
    </row>
    <row r="6451" spans="15:15" x14ac:dyDescent="0.2">
      <c r="O6451" s="68">
        <v>107603.413452868</v>
      </c>
    </row>
    <row r="6452" spans="15:15" x14ac:dyDescent="0.2">
      <c r="O6452" s="68">
        <v>107683.34674357199</v>
      </c>
    </row>
    <row r="6453" spans="15:15" x14ac:dyDescent="0.2">
      <c r="O6453" s="68">
        <v>107763.45586167301</v>
      </c>
    </row>
    <row r="6454" spans="15:15" x14ac:dyDescent="0.2">
      <c r="O6454" s="68">
        <v>107843.74088696799</v>
      </c>
    </row>
    <row r="6455" spans="15:15" x14ac:dyDescent="0.2">
      <c r="O6455" s="68">
        <v>107924.20191057101</v>
      </c>
    </row>
    <row r="6456" spans="15:15" x14ac:dyDescent="0.2">
      <c r="O6456" s="68">
        <v>108004.83902747701</v>
      </c>
    </row>
    <row r="6457" spans="15:15" x14ac:dyDescent="0.2">
      <c r="O6457" s="68">
        <v>108085.652333979</v>
      </c>
    </row>
    <row r="6458" spans="15:15" x14ac:dyDescent="0.2">
      <c r="O6458" s="68">
        <v>108166.641927666</v>
      </c>
    </row>
    <row r="6459" spans="15:15" x14ac:dyDescent="0.2">
      <c r="O6459" s="68">
        <v>108247.80790742701</v>
      </c>
    </row>
    <row r="6460" spans="15:15" x14ac:dyDescent="0.2">
      <c r="O6460" s="68">
        <v>108329.15037345</v>
      </c>
    </row>
    <row r="6461" spans="15:15" x14ac:dyDescent="0.2">
      <c r="O6461" s="68">
        <v>108410.66942722</v>
      </c>
    </row>
    <row r="6462" spans="15:15" x14ac:dyDescent="0.2">
      <c r="O6462" s="68">
        <v>108492.36517151901</v>
      </c>
    </row>
    <row r="6463" spans="15:15" x14ac:dyDescent="0.2">
      <c r="O6463" s="68">
        <v>108574.23771042901</v>
      </c>
    </row>
    <row r="6464" spans="15:15" x14ac:dyDescent="0.2">
      <c r="O6464" s="68">
        <v>108656.28714800101</v>
      </c>
    </row>
    <row r="6465" spans="15:15" x14ac:dyDescent="0.2">
      <c r="O6465" s="68">
        <v>108738.513584121</v>
      </c>
    </row>
    <row r="6466" spans="15:15" x14ac:dyDescent="0.2">
      <c r="O6466" s="68">
        <v>108820.917118226</v>
      </c>
    </row>
    <row r="6467" spans="15:15" x14ac:dyDescent="0.2">
      <c r="O6467" s="68">
        <v>108903.497850602</v>
      </c>
    </row>
    <row r="6468" spans="15:15" x14ac:dyDescent="0.2">
      <c r="O6468" s="68">
        <v>108986.255882374</v>
      </c>
    </row>
    <row r="6469" spans="15:15" x14ac:dyDescent="0.2">
      <c r="O6469" s="68">
        <v>109069.191315516</v>
      </c>
    </row>
    <row r="6470" spans="15:15" x14ac:dyDescent="0.2">
      <c r="O6470" s="68">
        <v>109152.304252844</v>
      </c>
    </row>
    <row r="6471" spans="15:15" x14ac:dyDescent="0.2">
      <c r="O6471" s="68">
        <v>109235.59479801801</v>
      </c>
    </row>
    <row r="6472" spans="15:15" x14ac:dyDescent="0.2">
      <c r="O6472" s="68">
        <v>109319.063055543</v>
      </c>
    </row>
    <row r="6473" spans="15:15" x14ac:dyDescent="0.2">
      <c r="O6473" s="68">
        <v>109402.70913076799</v>
      </c>
    </row>
    <row r="6474" spans="15:15" x14ac:dyDescent="0.2">
      <c r="O6474" s="68">
        <v>109486.533129886</v>
      </c>
    </row>
    <row r="6475" spans="15:15" x14ac:dyDescent="0.2">
      <c r="O6475" s="68">
        <v>109570.535159935</v>
      </c>
    </row>
    <row r="6476" spans="15:15" x14ac:dyDescent="0.2">
      <c r="O6476" s="68">
        <v>109654.715328797</v>
      </c>
    </row>
    <row r="6477" spans="15:15" x14ac:dyDescent="0.2">
      <c r="O6477" s="68">
        <v>109739.073745196</v>
      </c>
    </row>
    <row r="6478" spans="15:15" x14ac:dyDescent="0.2">
      <c r="O6478" s="68">
        <v>109823.610518702</v>
      </c>
    </row>
    <row r="6479" spans="15:15" x14ac:dyDescent="0.2">
      <c r="O6479" s="68">
        <v>109908.325759731</v>
      </c>
    </row>
    <row r="6480" spans="15:15" x14ac:dyDescent="0.2">
      <c r="O6480" s="68">
        <v>109993.219579539</v>
      </c>
    </row>
    <row r="6481" spans="15:15" x14ac:dyDescent="0.2">
      <c r="O6481" s="68">
        <v>110078.292090228</v>
      </c>
    </row>
    <row r="6482" spans="15:15" x14ac:dyDescent="0.2">
      <c r="O6482" s="68">
        <v>110163.543404745</v>
      </c>
    </row>
    <row r="6483" spans="15:15" x14ac:dyDescent="0.2">
      <c r="O6483" s="68">
        <v>110248.97363687999</v>
      </c>
    </row>
    <row r="6484" spans="15:15" x14ac:dyDescent="0.2">
      <c r="O6484" s="68">
        <v>110334.582828272</v>
      </c>
    </row>
    <row r="6485" spans="15:15" x14ac:dyDescent="0.2">
      <c r="O6485" s="68">
        <v>110420.370721117</v>
      </c>
    </row>
    <row r="6486" spans="15:15" x14ac:dyDescent="0.2">
      <c r="O6486" s="68">
        <v>110506.336962602</v>
      </c>
    </row>
    <row r="6487" spans="15:15" x14ac:dyDescent="0.2">
      <c r="O6487" s="68">
        <v>110592.481175825</v>
      </c>
    </row>
    <row r="6488" spans="15:15" x14ac:dyDescent="0.2">
      <c r="O6488" s="68">
        <v>110678.802959789</v>
      </c>
    </row>
    <row r="6489" spans="15:15" x14ac:dyDescent="0.2">
      <c r="O6489" s="68">
        <v>110765.301889405</v>
      </c>
    </row>
    <row r="6490" spans="15:15" x14ac:dyDescent="0.2">
      <c r="O6490" s="68">
        <v>110851.977515493</v>
      </c>
    </row>
    <row r="6491" spans="15:15" x14ac:dyDescent="0.2">
      <c r="O6491" s="68">
        <v>110938.829364779</v>
      </c>
    </row>
    <row r="6492" spans="15:15" x14ac:dyDescent="0.2">
      <c r="O6492" s="68">
        <v>111025.856939894</v>
      </c>
    </row>
    <row r="6493" spans="15:15" x14ac:dyDescent="0.2">
      <c r="O6493" s="68">
        <v>111113.059750418</v>
      </c>
    </row>
    <row r="6494" spans="15:15" x14ac:dyDescent="0.2">
      <c r="O6494" s="68">
        <v>111200.437570902</v>
      </c>
    </row>
    <row r="6495" spans="15:15" x14ac:dyDescent="0.2">
      <c r="O6495" s="68">
        <v>111287.990295424</v>
      </c>
    </row>
    <row r="6496" spans="15:15" x14ac:dyDescent="0.2">
      <c r="O6496" s="68">
        <v>111375.71781308101</v>
      </c>
    </row>
    <row r="6497" spans="15:15" x14ac:dyDescent="0.2">
      <c r="O6497" s="68">
        <v>111463.620013473</v>
      </c>
    </row>
    <row r="6498" spans="15:15" x14ac:dyDescent="0.2">
      <c r="O6498" s="68">
        <v>111551.696786706</v>
      </c>
    </row>
    <row r="6499" spans="15:15" x14ac:dyDescent="0.2">
      <c r="O6499" s="68">
        <v>111639.948023388</v>
      </c>
    </row>
    <row r="6500" spans="15:15" x14ac:dyDescent="0.2">
      <c r="O6500" s="68">
        <v>111728.373614631</v>
      </c>
    </row>
    <row r="6501" spans="15:15" x14ac:dyDescent="0.2">
      <c r="O6501" s="68">
        <v>111816.973452051</v>
      </c>
    </row>
    <row r="6502" spans="15:15" x14ac:dyDescent="0.2">
      <c r="O6502" s="68">
        <v>111905.74742776599</v>
      </c>
    </row>
    <row r="6503" spans="15:15" x14ac:dyDescent="0.2">
      <c r="O6503" s="68">
        <v>111994.6954344</v>
      </c>
    </row>
    <row r="6504" spans="15:15" x14ac:dyDescent="0.2">
      <c r="O6504" s="68">
        <v>112083.81736507799</v>
      </c>
    </row>
    <row r="6505" spans="15:15" x14ac:dyDescent="0.2">
      <c r="O6505" s="68">
        <v>112173.11311343301</v>
      </c>
    </row>
    <row r="6506" spans="15:15" x14ac:dyDescent="0.2">
      <c r="O6506" s="68">
        <v>112262.582573597</v>
      </c>
    </row>
    <row r="6507" spans="15:15" x14ac:dyDescent="0.2">
      <c r="O6507" s="68">
        <v>112352.22564020799</v>
      </c>
    </row>
    <row r="6508" spans="15:15" x14ac:dyDescent="0.2">
      <c r="O6508" s="68">
        <v>112442.04220841</v>
      </c>
    </row>
    <row r="6509" spans="15:15" x14ac:dyDescent="0.2">
      <c r="O6509" s="68">
        <v>112532.032173846</v>
      </c>
    </row>
    <row r="6510" spans="15:15" x14ac:dyDescent="0.2">
      <c r="O6510" s="68">
        <v>112622.195432668</v>
      </c>
    </row>
    <row r="6511" spans="15:15" x14ac:dyDescent="0.2">
      <c r="O6511" s="68">
        <v>112712.531881528</v>
      </c>
    </row>
    <row r="6512" spans="15:15" x14ac:dyDescent="0.2">
      <c r="O6512" s="68">
        <v>112803.041417585</v>
      </c>
    </row>
    <row r="6513" spans="15:15" x14ac:dyDescent="0.2">
      <c r="O6513" s="68">
        <v>112893.7239385</v>
      </c>
    </row>
    <row r="6514" spans="15:15" x14ac:dyDescent="0.2">
      <c r="O6514" s="68">
        <v>112984.579340779</v>
      </c>
    </row>
    <row r="6515" spans="15:15" x14ac:dyDescent="0.2">
      <c r="O6515" s="68">
        <v>113075.607514601</v>
      </c>
    </row>
    <row r="6516" spans="15:15" x14ac:dyDescent="0.2">
      <c r="O6516" s="68">
        <v>113166.80834847099</v>
      </c>
    </row>
    <row r="6517" spans="15:15" x14ac:dyDescent="0.2">
      <c r="O6517" s="68">
        <v>113258.181730829</v>
      </c>
    </row>
    <row r="6518" spans="15:15" x14ac:dyDescent="0.2">
      <c r="O6518" s="68">
        <v>113349.72755005299</v>
      </c>
    </row>
    <row r="6519" spans="15:15" x14ac:dyDescent="0.2">
      <c r="O6519" s="68">
        <v>113441.44569446</v>
      </c>
    </row>
    <row r="6520" spans="15:15" x14ac:dyDescent="0.2">
      <c r="O6520" s="68">
        <v>113533.33605230199</v>
      </c>
    </row>
    <row r="6521" spans="15:15" x14ac:dyDescent="0.2">
      <c r="O6521" s="68">
        <v>113625.398511771</v>
      </c>
    </row>
    <row r="6522" spans="15:15" x14ac:dyDescent="0.2">
      <c r="O6522" s="68">
        <v>113717.632960995</v>
      </c>
    </row>
    <row r="6523" spans="15:15" x14ac:dyDescent="0.2">
      <c r="O6523" s="68">
        <v>113810.03928803799</v>
      </c>
    </row>
    <row r="6524" spans="15:15" x14ac:dyDescent="0.2">
      <c r="O6524" s="68">
        <v>113902.617379246</v>
      </c>
    </row>
    <row r="6525" spans="15:15" x14ac:dyDescent="0.2">
      <c r="O6525" s="68">
        <v>113995.367114067</v>
      </c>
    </row>
    <row r="6526" spans="15:15" x14ac:dyDescent="0.2">
      <c r="O6526" s="68">
        <v>114088.28836971099</v>
      </c>
    </row>
    <row r="6527" spans="15:15" x14ac:dyDescent="0.2">
      <c r="O6527" s="68">
        <v>114181.381022756</v>
      </c>
    </row>
    <row r="6528" spans="15:15" x14ac:dyDescent="0.2">
      <c r="O6528" s="68">
        <v>114274.644949152</v>
      </c>
    </row>
    <row r="6529" spans="15:15" x14ac:dyDescent="0.2">
      <c r="O6529" s="68">
        <v>114368.080024221</v>
      </c>
    </row>
    <row r="6530" spans="15:15" x14ac:dyDescent="0.2">
      <c r="O6530" s="68">
        <v>114461.686122655</v>
      </c>
    </row>
    <row r="6531" spans="15:15" x14ac:dyDescent="0.2">
      <c r="O6531" s="68">
        <v>114555.463118516</v>
      </c>
    </row>
    <row r="6532" spans="15:15" x14ac:dyDescent="0.2">
      <c r="O6532" s="68">
        <v>114649.410885238</v>
      </c>
    </row>
    <row r="6533" spans="15:15" x14ac:dyDescent="0.2">
      <c r="O6533" s="68">
        <v>114743.529295627</v>
      </c>
    </row>
    <row r="6534" spans="15:15" x14ac:dyDescent="0.2">
      <c r="O6534" s="68">
        <v>114837.81822185899</v>
      </c>
    </row>
    <row r="6535" spans="15:15" x14ac:dyDescent="0.2">
      <c r="O6535" s="68">
        <v>114932.277535482</v>
      </c>
    </row>
    <row r="6536" spans="15:15" x14ac:dyDescent="0.2">
      <c r="O6536" s="68">
        <v>115026.907107415</v>
      </c>
    </row>
    <row r="6537" spans="15:15" x14ac:dyDescent="0.2">
      <c r="O6537" s="68">
        <v>115121.706807947</v>
      </c>
    </row>
    <row r="6538" spans="15:15" x14ac:dyDescent="0.2">
      <c r="O6538" s="68">
        <v>115216.676506741</v>
      </c>
    </row>
    <row r="6539" spans="15:15" x14ac:dyDescent="0.2">
      <c r="O6539" s="68">
        <v>115311.81607283</v>
      </c>
    </row>
    <row r="6540" spans="15:15" x14ac:dyDescent="0.2">
      <c r="O6540" s="68">
        <v>115407.125374617</v>
      </c>
    </row>
    <row r="6541" spans="15:15" x14ac:dyDescent="0.2">
      <c r="O6541" s="68">
        <v>115502.60427988</v>
      </c>
    </row>
    <row r="6542" spans="15:15" x14ac:dyDescent="0.2">
      <c r="O6542" s="68">
        <v>115598.252655766</v>
      </c>
    </row>
    <row r="6543" spans="15:15" x14ac:dyDescent="0.2">
      <c r="O6543" s="68">
        <v>115694.070368795</v>
      </c>
    </row>
    <row r="6544" spans="15:15" x14ac:dyDescent="0.2">
      <c r="O6544" s="68">
        <v>115790.057284857</v>
      </c>
    </row>
    <row r="6545" spans="15:15" x14ac:dyDescent="0.2">
      <c r="O6545" s="68">
        <v>115886.213269215</v>
      </c>
    </row>
    <row r="6546" spans="15:15" x14ac:dyDescent="0.2">
      <c r="O6546" s="68">
        <v>115982.538186504</v>
      </c>
    </row>
    <row r="6547" spans="15:15" x14ac:dyDescent="0.2">
      <c r="O6547" s="68">
        <v>116079.031900731</v>
      </c>
    </row>
    <row r="6548" spans="15:15" x14ac:dyDescent="0.2">
      <c r="O6548" s="68">
        <v>116175.694275273</v>
      </c>
    </row>
    <row r="6549" spans="15:15" x14ac:dyDescent="0.2">
      <c r="O6549" s="68">
        <v>116272.525172882</v>
      </c>
    </row>
    <row r="6550" spans="15:15" x14ac:dyDescent="0.2">
      <c r="O6550" s="68">
        <v>116369.52445568</v>
      </c>
    </row>
    <row r="6551" spans="15:15" x14ac:dyDescent="0.2">
      <c r="O6551" s="68">
        <v>116466.691985161</v>
      </c>
    </row>
    <row r="6552" spans="15:15" x14ac:dyDescent="0.2">
      <c r="O6552" s="68">
        <v>116564.027622191</v>
      </c>
    </row>
    <row r="6553" spans="15:15" x14ac:dyDescent="0.2">
      <c r="O6553" s="68">
        <v>116661.531227011</v>
      </c>
    </row>
    <row r="6554" spans="15:15" x14ac:dyDescent="0.2">
      <c r="O6554" s="68">
        <v>116759.20265923</v>
      </c>
    </row>
    <row r="6555" spans="15:15" x14ac:dyDescent="0.2">
      <c r="O6555" s="68">
        <v>116857.041777832</v>
      </c>
    </row>
    <row r="6556" spans="15:15" x14ac:dyDescent="0.2">
      <c r="O6556" s="68">
        <v>116955.048441173</v>
      </c>
    </row>
    <row r="6557" spans="15:15" x14ac:dyDescent="0.2">
      <c r="O6557" s="68">
        <v>117053.222506982</v>
      </c>
    </row>
    <row r="6558" spans="15:15" x14ac:dyDescent="0.2">
      <c r="O6558" s="68">
        <v>117151.563832357</v>
      </c>
    </row>
    <row r="6559" spans="15:15" x14ac:dyDescent="0.2">
      <c r="O6559" s="68">
        <v>117250.072273774</v>
      </c>
    </row>
    <row r="6560" spans="15:15" x14ac:dyDescent="0.2">
      <c r="O6560" s="68">
        <v>117348.747687077</v>
      </c>
    </row>
    <row r="6561" spans="15:15" x14ac:dyDescent="0.2">
      <c r="O6561" s="68">
        <v>117447.589927486</v>
      </c>
    </row>
    <row r="6562" spans="15:15" x14ac:dyDescent="0.2">
      <c r="O6562" s="68">
        <v>117546.59884958999</v>
      </c>
    </row>
    <row r="6563" spans="15:15" x14ac:dyDescent="0.2">
      <c r="O6563" s="68">
        <v>117645.774307354</v>
      </c>
    </row>
    <row r="6564" spans="15:15" x14ac:dyDescent="0.2">
      <c r="O6564" s="68">
        <v>117745.11615419399</v>
      </c>
    </row>
    <row r="6565" spans="15:15" x14ac:dyDescent="0.2">
      <c r="O6565" s="68">
        <v>117844.624381873</v>
      </c>
    </row>
    <row r="6566" spans="15:15" x14ac:dyDescent="0.2">
      <c r="O6566" s="68">
        <v>117944.29929264099</v>
      </c>
    </row>
    <row r="6567" spans="15:15" x14ac:dyDescent="0.2">
      <c r="O6567" s="68">
        <v>118044.14124313901</v>
      </c>
    </row>
    <row r="6568" spans="15:15" x14ac:dyDescent="0.2">
      <c r="O6568" s="68">
        <v>118144.15061590201</v>
      </c>
    </row>
    <row r="6569" spans="15:15" x14ac:dyDescent="0.2">
      <c r="O6569" s="68">
        <v>118244.327819358</v>
      </c>
    </row>
    <row r="6570" spans="15:15" x14ac:dyDescent="0.2">
      <c r="O6570" s="68">
        <v>118344.673287831</v>
      </c>
    </row>
    <row r="6571" spans="15:15" x14ac:dyDescent="0.2">
      <c r="O6571" s="68">
        <v>118445.18748153601</v>
      </c>
    </row>
    <row r="6572" spans="15:15" x14ac:dyDescent="0.2">
      <c r="O6572" s="68">
        <v>118545.870886584</v>
      </c>
    </row>
    <row r="6573" spans="15:15" x14ac:dyDescent="0.2">
      <c r="O6573" s="68">
        <v>118646.72401498099</v>
      </c>
    </row>
    <row r="6574" spans="15:15" x14ac:dyDescent="0.2">
      <c r="O6574" s="68">
        <v>118747.747326985</v>
      </c>
    </row>
    <row r="6575" spans="15:15" x14ac:dyDescent="0.2">
      <c r="O6575" s="68">
        <v>118848.940989337</v>
      </c>
    </row>
    <row r="6576" spans="15:15" x14ac:dyDescent="0.2">
      <c r="O6576" s="68">
        <v>118950.305092717</v>
      </c>
    </row>
    <row r="6577" spans="15:15" x14ac:dyDescent="0.2">
      <c r="O6577" s="68">
        <v>119051.839727178</v>
      </c>
    </row>
    <row r="6578" spans="15:15" x14ac:dyDescent="0.2">
      <c r="O6578" s="68">
        <v>119153.544982145</v>
      </c>
    </row>
    <row r="6579" spans="15:15" x14ac:dyDescent="0.2">
      <c r="O6579" s="68">
        <v>119255.42094641599</v>
      </c>
    </row>
    <row r="6580" spans="15:15" x14ac:dyDescent="0.2">
      <c r="O6580" s="68">
        <v>119357.467708162</v>
      </c>
    </row>
    <row r="6581" spans="15:15" x14ac:dyDescent="0.2">
      <c r="O6581" s="68">
        <v>119459.685354924</v>
      </c>
    </row>
    <row r="6582" spans="15:15" x14ac:dyDescent="0.2">
      <c r="O6582" s="68">
        <v>119562.07397361701</v>
      </c>
    </row>
    <row r="6583" spans="15:15" x14ac:dyDescent="0.2">
      <c r="O6583" s="68">
        <v>119664.63365052801</v>
      </c>
    </row>
    <row r="6584" spans="15:15" x14ac:dyDescent="0.2">
      <c r="O6584" s="68">
        <v>119767.364393674</v>
      </c>
    </row>
    <row r="6585" spans="15:15" x14ac:dyDescent="0.2">
      <c r="O6585" s="68">
        <v>119870.265891029</v>
      </c>
    </row>
    <row r="6586" spans="15:15" x14ac:dyDescent="0.2">
      <c r="O6586" s="68">
        <v>119973.337727986</v>
      </c>
    </row>
    <row r="6587" spans="15:15" x14ac:dyDescent="0.2">
      <c r="O6587" s="68">
        <v>120076.579462782</v>
      </c>
    </row>
    <row r="6588" spans="15:15" x14ac:dyDescent="0.2">
      <c r="O6588" s="68">
        <v>120179.990626507</v>
      </c>
    </row>
    <row r="6589" spans="15:15" x14ac:dyDescent="0.2">
      <c r="O6589" s="68">
        <v>120283.570723094</v>
      </c>
    </row>
    <row r="6590" spans="15:15" x14ac:dyDescent="0.2">
      <c r="O6590" s="68">
        <v>120387.31922932601</v>
      </c>
    </row>
    <row r="6591" spans="15:15" x14ac:dyDescent="0.2">
      <c r="O6591" s="68">
        <v>120491.23559483299</v>
      </c>
    </row>
    <row r="6592" spans="15:15" x14ac:dyDescent="0.2">
      <c r="O6592" s="68">
        <v>120595.319242089</v>
      </c>
    </row>
    <row r="6593" spans="15:15" x14ac:dyDescent="0.2">
      <c r="O6593" s="68">
        <v>120699.569599011</v>
      </c>
    </row>
    <row r="6594" spans="15:15" x14ac:dyDescent="0.2">
      <c r="O6594" s="68">
        <v>120803.98636190699</v>
      </c>
    </row>
    <row r="6595" spans="15:15" x14ac:dyDescent="0.2">
      <c r="O6595" s="68">
        <v>120908.56936461601</v>
      </c>
    </row>
    <row r="6596" spans="15:15" x14ac:dyDescent="0.2">
      <c r="O6596" s="68">
        <v>121013.31844035401</v>
      </c>
    </row>
    <row r="6597" spans="15:15" x14ac:dyDescent="0.2">
      <c r="O6597" s="68">
        <v>121118.233421709</v>
      </c>
    </row>
    <row r="6598" spans="15:15" x14ac:dyDescent="0.2">
      <c r="O6598" s="68">
        <v>121223.31414064299</v>
      </c>
    </row>
    <row r="6599" spans="15:15" x14ac:dyDescent="0.2">
      <c r="O6599" s="68">
        <v>121328.560428492</v>
      </c>
    </row>
    <row r="6600" spans="15:15" x14ac:dyDescent="0.2">
      <c r="O6600" s="68">
        <v>121433.97211596199</v>
      </c>
    </row>
    <row r="6601" spans="15:15" x14ac:dyDescent="0.2">
      <c r="O6601" s="68">
        <v>121539.54903313601</v>
      </c>
    </row>
    <row r="6602" spans="15:15" x14ac:dyDescent="0.2">
      <c r="O6602" s="68">
        <v>121645.291009469</v>
      </c>
    </row>
    <row r="6603" spans="15:15" x14ac:dyDescent="0.2">
      <c r="O6603" s="68">
        <v>121751.197873789</v>
      </c>
    </row>
    <row r="6604" spans="15:15" x14ac:dyDescent="0.2">
      <c r="O6604" s="68">
        <v>121857.269454298</v>
      </c>
    </row>
    <row r="6605" spans="15:15" x14ac:dyDescent="0.2">
      <c r="O6605" s="68">
        <v>121963.50557857299</v>
      </c>
    </row>
    <row r="6606" spans="15:15" x14ac:dyDescent="0.2">
      <c r="O6606" s="68">
        <v>122069.906073562</v>
      </c>
    </row>
    <row r="6607" spans="15:15" x14ac:dyDescent="0.2">
      <c r="O6607" s="68">
        <v>122176.47076558899</v>
      </c>
    </row>
    <row r="6608" spans="15:15" x14ac:dyDescent="0.2">
      <c r="O6608" s="68">
        <v>122283.199480351</v>
      </c>
    </row>
    <row r="6609" spans="15:15" x14ac:dyDescent="0.2">
      <c r="O6609" s="68">
        <v>122390.092042919</v>
      </c>
    </row>
    <row r="6610" spans="15:15" x14ac:dyDescent="0.2">
      <c r="O6610" s="68">
        <v>122497.148277738</v>
      </c>
    </row>
    <row r="6611" spans="15:15" x14ac:dyDescent="0.2">
      <c r="O6611" s="68">
        <v>122604.368008627</v>
      </c>
    </row>
    <row r="6612" spans="15:15" x14ac:dyDescent="0.2">
      <c r="O6612" s="68">
        <v>122711.751058779</v>
      </c>
    </row>
    <row r="6613" spans="15:15" x14ac:dyDescent="0.2">
      <c r="O6613" s="68">
        <v>122819.297250761</v>
      </c>
    </row>
    <row r="6614" spans="15:15" x14ac:dyDescent="0.2">
      <c r="O6614" s="68">
        <v>122927.00640651501</v>
      </c>
    </row>
    <row r="6615" spans="15:15" x14ac:dyDescent="0.2">
      <c r="O6615" s="68">
        <v>123034.87834735699</v>
      </c>
    </row>
    <row r="6616" spans="15:15" x14ac:dyDescent="0.2">
      <c r="O6616" s="68">
        <v>123142.912893977</v>
      </c>
    </row>
    <row r="6617" spans="15:15" x14ac:dyDescent="0.2">
      <c r="O6617" s="68">
        <v>123251.10986644099</v>
      </c>
    </row>
    <row r="6618" spans="15:15" x14ac:dyDescent="0.2">
      <c r="O6618" s="68">
        <v>123359.469084186</v>
      </c>
    </row>
    <row r="6619" spans="15:15" x14ac:dyDescent="0.2">
      <c r="O6619" s="68">
        <v>123467.990366028</v>
      </c>
    </row>
    <row r="6620" spans="15:15" x14ac:dyDescent="0.2">
      <c r="O6620" s="68">
        <v>123576.673530154</v>
      </c>
    </row>
    <row r="6621" spans="15:15" x14ac:dyDescent="0.2">
      <c r="O6621" s="68">
        <v>123685.518394129</v>
      </c>
    </row>
    <row r="6622" spans="15:15" x14ac:dyDescent="0.2">
      <c r="O6622" s="68">
        <v>123794.524774889</v>
      </c>
    </row>
    <row r="6623" spans="15:15" x14ac:dyDescent="0.2">
      <c r="O6623" s="68">
        <v>123903.692488749</v>
      </c>
    </row>
    <row r="6624" spans="15:15" x14ac:dyDescent="0.2">
      <c r="O6624" s="68">
        <v>124013.021351396</v>
      </c>
    </row>
    <row r="6625" spans="15:15" x14ac:dyDescent="0.2">
      <c r="O6625" s="68">
        <v>124122.511177893</v>
      </c>
    </row>
    <row r="6626" spans="15:15" x14ac:dyDescent="0.2">
      <c r="O6626" s="68">
        <v>124232.161782678</v>
      </c>
    </row>
    <row r="6627" spans="15:15" x14ac:dyDescent="0.2">
      <c r="O6627" s="68">
        <v>124341.97297956501</v>
      </c>
    </row>
    <row r="6628" spans="15:15" x14ac:dyDescent="0.2">
      <c r="O6628" s="68">
        <v>124451.94458174201</v>
      </c>
    </row>
    <row r="6629" spans="15:15" x14ac:dyDescent="0.2">
      <c r="O6629" s="68">
        <v>124562.076401774</v>
      </c>
    </row>
    <row r="6630" spans="15:15" x14ac:dyDescent="0.2">
      <c r="O6630" s="68">
        <v>124672.368251598</v>
      </c>
    </row>
    <row r="6631" spans="15:15" x14ac:dyDescent="0.2">
      <c r="O6631" s="68">
        <v>124782.81994253</v>
      </c>
    </row>
    <row r="6632" spans="15:15" x14ac:dyDescent="0.2">
      <c r="O6632" s="68">
        <v>124893.43128526</v>
      </c>
    </row>
    <row r="6633" spans="15:15" x14ac:dyDescent="0.2">
      <c r="O6633" s="68">
        <v>125004.202089855</v>
      </c>
    </row>
    <row r="6634" spans="15:15" x14ac:dyDescent="0.2">
      <c r="O6634" s="68">
        <v>125115.132165754</v>
      </c>
    </row>
    <row r="6635" spans="15:15" x14ac:dyDescent="0.2">
      <c r="O6635" s="68">
        <v>125226.221321777</v>
      </c>
    </row>
    <row r="6636" spans="15:15" x14ac:dyDescent="0.2">
      <c r="O6636" s="68">
        <v>125337.469366116</v>
      </c>
    </row>
    <row r="6637" spans="15:15" x14ac:dyDescent="0.2">
      <c r="O6637" s="68">
        <v>125448.876106339</v>
      </c>
    </row>
    <row r="6638" spans="15:15" x14ac:dyDescent="0.2">
      <c r="O6638" s="68">
        <v>125560.441349393</v>
      </c>
    </row>
    <row r="6639" spans="15:15" x14ac:dyDescent="0.2">
      <c r="O6639" s="68">
        <v>125672.164901597</v>
      </c>
    </row>
    <row r="6640" spans="15:15" x14ac:dyDescent="0.2">
      <c r="O6640" s="68">
        <v>125784.04656865</v>
      </c>
    </row>
    <row r="6641" spans="15:15" x14ac:dyDescent="0.2">
      <c r="O6641" s="68">
        <v>125896.086155624</v>
      </c>
    </row>
    <row r="6642" spans="15:15" x14ac:dyDescent="0.2">
      <c r="O6642" s="68">
        <v>126008.28346697</v>
      </c>
    </row>
    <row r="6643" spans="15:15" x14ac:dyDescent="0.2">
      <c r="O6643" s="68">
        <v>126120.63830651301</v>
      </c>
    </row>
    <row r="6644" spans="15:15" x14ac:dyDescent="0.2">
      <c r="O6644" s="68">
        <v>126233.15048077601</v>
      </c>
    </row>
    <row r="6645" spans="15:15" x14ac:dyDescent="0.2">
      <c r="O6645" s="68">
        <v>126345.81980932</v>
      </c>
    </row>
    <row r="6646" spans="15:15" x14ac:dyDescent="0.2">
      <c r="O6646" s="68">
        <v>126458.64611544</v>
      </c>
    </row>
    <row r="6647" spans="15:15" x14ac:dyDescent="0.2">
      <c r="O6647" s="68">
        <v>126571.629222943</v>
      </c>
    </row>
    <row r="6648" spans="15:15" x14ac:dyDescent="0.2">
      <c r="O6648" s="68">
        <v>126684.768956146</v>
      </c>
    </row>
    <row r="6649" spans="15:15" x14ac:dyDescent="0.2">
      <c r="O6649" s="68">
        <v>126798.065139878</v>
      </c>
    </row>
    <row r="6650" spans="15:15" x14ac:dyDescent="0.2">
      <c r="O6650" s="68">
        <v>126911.517599475</v>
      </c>
    </row>
    <row r="6651" spans="15:15" x14ac:dyDescent="0.2">
      <c r="O6651" s="68">
        <v>127025.126160788</v>
      </c>
    </row>
    <row r="6652" spans="15:15" x14ac:dyDescent="0.2">
      <c r="O6652" s="68">
        <v>127138.89065017601</v>
      </c>
    </row>
    <row r="6653" spans="15:15" x14ac:dyDescent="0.2">
      <c r="O6653" s="68">
        <v>127252.81089451</v>
      </c>
    </row>
    <row r="6654" spans="15:15" x14ac:dyDescent="0.2">
      <c r="O6654" s="68">
        <v>127366.886717481</v>
      </c>
    </row>
    <row r="6655" spans="15:15" x14ac:dyDescent="0.2">
      <c r="O6655" s="68">
        <v>127481.118065298</v>
      </c>
    </row>
    <row r="6656" spans="15:15" x14ac:dyDescent="0.2">
      <c r="O6656" s="68">
        <v>127595.505194265</v>
      </c>
    </row>
    <row r="6657" spans="15:15" x14ac:dyDescent="0.2">
      <c r="O6657" s="68">
        <v>127710.048415716</v>
      </c>
    </row>
    <row r="6658" spans="15:15" x14ac:dyDescent="0.2">
      <c r="O6658" s="68">
        <v>127824.748066878</v>
      </c>
    </row>
    <row r="6659" spans="15:15" x14ac:dyDescent="0.2">
      <c r="O6659" s="68">
        <v>127939.604510875</v>
      </c>
    </row>
    <row r="6660" spans="15:15" x14ac:dyDescent="0.2">
      <c r="O6660" s="68">
        <v>128054.61813672799</v>
      </c>
    </row>
    <row r="6661" spans="15:15" x14ac:dyDescent="0.2">
      <c r="O6661" s="68">
        <v>128169.789359356</v>
      </c>
    </row>
    <row r="6662" spans="15:15" x14ac:dyDescent="0.2">
      <c r="O6662" s="68">
        <v>128285.118619574</v>
      </c>
    </row>
    <row r="6663" spans="15:15" x14ac:dyDescent="0.2">
      <c r="O6663" s="68">
        <v>128400.606384096</v>
      </c>
    </row>
    <row r="6664" spans="15:15" x14ac:dyDescent="0.2">
      <c r="O6664" s="68">
        <v>128516.253062912</v>
      </c>
    </row>
    <row r="6665" spans="15:15" x14ac:dyDescent="0.2">
      <c r="O6665" s="68">
        <v>128632.058752005</v>
      </c>
    </row>
    <row r="6666" spans="15:15" x14ac:dyDescent="0.2">
      <c r="O6666" s="68">
        <v>128748.02346476</v>
      </c>
    </row>
    <row r="6667" spans="15:15" x14ac:dyDescent="0.2">
      <c r="O6667" s="68">
        <v>128864.14721223799</v>
      </c>
    </row>
    <row r="6668" spans="15:15" x14ac:dyDescent="0.2">
      <c r="O6668" s="68">
        <v>128980.43000317299</v>
      </c>
    </row>
    <row r="6669" spans="15:15" x14ac:dyDescent="0.2">
      <c r="O6669" s="68">
        <v>129096.871843973</v>
      </c>
    </row>
    <row r="6670" spans="15:15" x14ac:dyDescent="0.2">
      <c r="O6670" s="68">
        <v>129213.472738722</v>
      </c>
    </row>
    <row r="6671" spans="15:15" x14ac:dyDescent="0.2">
      <c r="O6671" s="68">
        <v>129330.232689175</v>
      </c>
    </row>
    <row r="6672" spans="15:15" x14ac:dyDescent="0.2">
      <c r="O6672" s="68">
        <v>129447.151694763</v>
      </c>
    </row>
    <row r="6673" spans="15:15" x14ac:dyDescent="0.2">
      <c r="O6673" s="68">
        <v>129564.22975259001</v>
      </c>
    </row>
    <row r="6674" spans="15:15" x14ac:dyDescent="0.2">
      <c r="O6674" s="68">
        <v>129681.466865736</v>
      </c>
    </row>
    <row r="6675" spans="15:15" x14ac:dyDescent="0.2">
      <c r="O6675" s="68">
        <v>129798.863069106</v>
      </c>
    </row>
    <row r="6676" spans="15:15" x14ac:dyDescent="0.2">
      <c r="O6676" s="68">
        <v>129916.418406178</v>
      </c>
    </row>
    <row r="6677" spans="15:15" x14ac:dyDescent="0.2">
      <c r="O6677" s="68">
        <v>130034.132920943</v>
      </c>
    </row>
    <row r="6678" spans="15:15" x14ac:dyDescent="0.2">
      <c r="O6678" s="68">
        <v>130152.00665789899</v>
      </c>
    </row>
    <row r="6679" spans="15:15" x14ac:dyDescent="0.2">
      <c r="O6679" s="68">
        <v>130270.03966205299</v>
      </c>
    </row>
    <row r="6680" spans="15:15" x14ac:dyDescent="0.2">
      <c r="O6680" s="68">
        <v>130388.231978925</v>
      </c>
    </row>
    <row r="6681" spans="15:15" x14ac:dyDescent="0.2">
      <c r="O6681" s="68">
        <v>130506.583654541</v>
      </c>
    </row>
    <row r="6682" spans="15:15" x14ac:dyDescent="0.2">
      <c r="O6682" s="68">
        <v>130625.09473543899</v>
      </c>
    </row>
    <row r="6683" spans="15:15" x14ac:dyDescent="0.2">
      <c r="O6683" s="68">
        <v>130743.765268665</v>
      </c>
    </row>
    <row r="6684" spans="15:15" x14ac:dyDescent="0.2">
      <c r="O6684" s="68">
        <v>130862.595296794</v>
      </c>
    </row>
    <row r="6685" spans="15:15" x14ac:dyDescent="0.2">
      <c r="O6685" s="68">
        <v>130981.58484241999</v>
      </c>
    </row>
    <row r="6686" spans="15:15" x14ac:dyDescent="0.2">
      <c r="O6686" s="68">
        <v>131100.733922107</v>
      </c>
    </row>
    <row r="6687" spans="15:15" x14ac:dyDescent="0.2">
      <c r="O6687" s="68">
        <v>131220.04255122499</v>
      </c>
    </row>
    <row r="6688" spans="15:15" x14ac:dyDescent="0.2">
      <c r="O6688" s="68">
        <v>131339.51074395399</v>
      </c>
    </row>
    <row r="6689" spans="15:15" x14ac:dyDescent="0.2">
      <c r="O6689" s="68">
        <v>131459.138513279</v>
      </c>
    </row>
    <row r="6690" spans="15:15" x14ac:dyDescent="0.2">
      <c r="O6690" s="68">
        <v>131578.925870996</v>
      </c>
    </row>
    <row r="6691" spans="15:15" x14ac:dyDescent="0.2">
      <c r="O6691" s="68">
        <v>131698.87282770799</v>
      </c>
    </row>
    <row r="6692" spans="15:15" x14ac:dyDescent="0.2">
      <c r="O6692" s="68">
        <v>131818.979392826</v>
      </c>
    </row>
    <row r="6693" spans="15:15" x14ac:dyDescent="0.2">
      <c r="O6693" s="68">
        <v>131939.24557456601</v>
      </c>
    </row>
    <row r="6694" spans="15:15" x14ac:dyDescent="0.2">
      <c r="O6694" s="68">
        <v>132059.67138692999</v>
      </c>
    </row>
    <row r="6695" spans="15:15" x14ac:dyDescent="0.2">
      <c r="O6695" s="68">
        <v>132180.25687141099</v>
      </c>
    </row>
    <row r="6696" spans="15:15" x14ac:dyDescent="0.2">
      <c r="O6696" s="68">
        <v>132301.002077468</v>
      </c>
    </row>
    <row r="6697" spans="15:15" x14ac:dyDescent="0.2">
      <c r="O6697" s="68">
        <v>132421.90705574999</v>
      </c>
    </row>
    <row r="6698" spans="15:15" x14ac:dyDescent="0.2">
      <c r="O6698" s="68">
        <v>132542.971858095</v>
      </c>
    </row>
    <row r="6699" spans="15:15" x14ac:dyDescent="0.2">
      <c r="O6699" s="68">
        <v>132664.196537532</v>
      </c>
    </row>
    <row r="6700" spans="15:15" x14ac:dyDescent="0.2">
      <c r="O6700" s="68">
        <v>132785.58114828001</v>
      </c>
    </row>
    <row r="6701" spans="15:15" x14ac:dyDescent="0.2">
      <c r="O6701" s="68">
        <v>132907.12574574701</v>
      </c>
    </row>
    <row r="6702" spans="15:15" x14ac:dyDescent="0.2">
      <c r="O6702" s="68">
        <v>133028.83038653</v>
      </c>
    </row>
    <row r="6703" spans="15:15" x14ac:dyDescent="0.2">
      <c r="O6703" s="68">
        <v>133150.69512841801</v>
      </c>
    </row>
    <row r="6704" spans="15:15" x14ac:dyDescent="0.2">
      <c r="O6704" s="68">
        <v>133272.720030389</v>
      </c>
    </row>
    <row r="6705" spans="15:15" x14ac:dyDescent="0.2">
      <c r="O6705" s="68">
        <v>133394.905152611</v>
      </c>
    </row>
    <row r="6706" spans="15:15" x14ac:dyDescent="0.2">
      <c r="O6706" s="68">
        <v>133517.25055644201</v>
      </c>
    </row>
    <row r="6707" spans="15:15" x14ac:dyDescent="0.2">
      <c r="O6707" s="68">
        <v>133639.75630442801</v>
      </c>
    </row>
    <row r="6708" spans="15:15" x14ac:dyDescent="0.2">
      <c r="O6708" s="68">
        <v>133762.42246030801</v>
      </c>
    </row>
    <row r="6709" spans="15:15" x14ac:dyDescent="0.2">
      <c r="O6709" s="68">
        <v>133885.24908900901</v>
      </c>
    </row>
    <row r="6710" spans="15:15" x14ac:dyDescent="0.2">
      <c r="O6710" s="68">
        <v>134008.23625664899</v>
      </c>
    </row>
    <row r="6711" spans="15:15" x14ac:dyDescent="0.2">
      <c r="O6711" s="68">
        <v>134131.384030535</v>
      </c>
    </row>
    <row r="6712" spans="15:15" x14ac:dyDescent="0.2">
      <c r="O6712" s="68">
        <v>134254.69247916399</v>
      </c>
    </row>
    <row r="6713" spans="15:15" x14ac:dyDescent="0.2">
      <c r="O6713" s="68">
        <v>134378.16167222301</v>
      </c>
    </row>
    <row r="6714" spans="15:15" x14ac:dyDescent="0.2">
      <c r="O6714" s="68">
        <v>134501.79168058999</v>
      </c>
    </row>
    <row r="6715" spans="15:15" x14ac:dyDescent="0.2">
      <c r="O6715" s="68">
        <v>134625.58257633101</v>
      </c>
    </row>
    <row r="6716" spans="15:15" x14ac:dyDescent="0.2">
      <c r="O6716" s="68">
        <v>134749.534432702</v>
      </c>
    </row>
    <row r="6717" spans="15:15" x14ac:dyDescent="0.2">
      <c r="O6717" s="68">
        <v>134873.647324152</v>
      </c>
    </row>
    <row r="6718" spans="15:15" x14ac:dyDescent="0.2">
      <c r="O6718" s="68">
        <v>134997.921326315</v>
      </c>
    </row>
    <row r="6719" spans="15:15" x14ac:dyDescent="0.2">
      <c r="O6719" s="68">
        <v>135122.35651601999</v>
      </c>
    </row>
    <row r="6720" spans="15:15" x14ac:dyDescent="0.2">
      <c r="O6720" s="68">
        <v>135246.95297128201</v>
      </c>
    </row>
    <row r="6721" spans="15:15" x14ac:dyDescent="0.2">
      <c r="O6721" s="68">
        <v>135371.71077130799</v>
      </c>
    </row>
    <row r="6722" spans="15:15" x14ac:dyDescent="0.2">
      <c r="O6722" s="68">
        <v>135496.62999649401</v>
      </c>
    </row>
    <row r="6723" spans="15:15" x14ac:dyDescent="0.2">
      <c r="O6723" s="68">
        <v>135621.71072842501</v>
      </c>
    </row>
    <row r="6724" spans="15:15" x14ac:dyDescent="0.2">
      <c r="O6724" s="68">
        <v>135746.952972236</v>
      </c>
    </row>
    <row r="6725" spans="15:15" x14ac:dyDescent="0.2">
      <c r="O6725" s="68">
        <v>135872.356414835</v>
      </c>
    </row>
    <row r="6726" spans="15:15" x14ac:dyDescent="0.2">
      <c r="O6726" s="68">
        <v>135997.92064236599</v>
      </c>
    </row>
    <row r="6727" spans="15:15" x14ac:dyDescent="0.2">
      <c r="O6727" s="68">
        <v>136123.64521563999</v>
      </c>
    </row>
    <row r="6728" spans="15:15" x14ac:dyDescent="0.2">
      <c r="O6728" s="68">
        <v>136249.52967013101</v>
      </c>
    </row>
    <row r="6729" spans="15:15" x14ac:dyDescent="0.2">
      <c r="O6729" s="68">
        <v>136375.573515981</v>
      </c>
    </row>
    <row r="6730" spans="15:15" x14ac:dyDescent="0.2">
      <c r="O6730" s="68">
        <v>136501.77623799501</v>
      </c>
    </row>
    <row r="6731" spans="15:15" x14ac:dyDescent="0.2">
      <c r="O6731" s="68">
        <v>136628.137295644</v>
      </c>
    </row>
    <row r="6732" spans="15:15" x14ac:dyDescent="0.2">
      <c r="O6732" s="68">
        <v>136754.65612306399</v>
      </c>
    </row>
    <row r="6733" spans="15:15" x14ac:dyDescent="0.2">
      <c r="O6733" s="68">
        <v>136881.33216343899</v>
      </c>
    </row>
    <row r="6734" spans="15:15" x14ac:dyDescent="0.2">
      <c r="O6734" s="68">
        <v>137008.16513111899</v>
      </c>
    </row>
    <row r="6735" spans="15:15" x14ac:dyDescent="0.2">
      <c r="O6735" s="68">
        <v>137135.15487731399</v>
      </c>
    </row>
    <row r="6736" spans="15:15" x14ac:dyDescent="0.2">
      <c r="O6736" s="68">
        <v>137262.30125442601</v>
      </c>
    </row>
    <row r="6737" spans="15:15" x14ac:dyDescent="0.2">
      <c r="O6737" s="68">
        <v>137389.60411604799</v>
      </c>
    </row>
    <row r="6738" spans="15:15" x14ac:dyDescent="0.2">
      <c r="O6738" s="68">
        <v>137517.06331696501</v>
      </c>
    </row>
    <row r="6739" spans="15:15" x14ac:dyDescent="0.2">
      <c r="O6739" s="68">
        <v>137644.67871315201</v>
      </c>
    </row>
    <row r="6740" spans="15:15" x14ac:dyDescent="0.2">
      <c r="O6740" s="68">
        <v>137772.45016177499</v>
      </c>
    </row>
    <row r="6741" spans="15:15" x14ac:dyDescent="0.2">
      <c r="O6741" s="68">
        <v>137900.37752118899</v>
      </c>
    </row>
    <row r="6742" spans="15:15" x14ac:dyDescent="0.2">
      <c r="O6742" s="68">
        <v>138028.460650942</v>
      </c>
    </row>
    <row r="6743" spans="15:15" x14ac:dyDescent="0.2">
      <c r="O6743" s="68">
        <v>138156.699411774</v>
      </c>
    </row>
  </sheetData>
  <mergeCells count="9">
    <mergeCell ref="B5:B7"/>
    <mergeCell ref="B12:B14"/>
    <mergeCell ref="D10:H10"/>
    <mergeCell ref="D3:M3"/>
    <mergeCell ref="D4:E4"/>
    <mergeCell ref="F4:G4"/>
    <mergeCell ref="H4:I4"/>
    <mergeCell ref="J4:K4"/>
    <mergeCell ref="L4:M4"/>
  </mergeCells>
  <conditionalFormatting sqref="D12:H14">
    <cfRule type="top10" dxfId="2" priority="9" bottom="1" rank="1"/>
  </conditionalFormatting>
  <conditionalFormatting sqref="D5:M9">
    <cfRule type="expression" dxfId="1" priority="7">
      <formula>AND(D5&gt;0, D5=_xlfn.MINIFS($D$5:$M$7, $D$5:$M$7, "&gt;0"))</formula>
    </cfRule>
  </conditionalFormatting>
  <conditionalFormatting sqref="J12">
    <cfRule type="expression" dxfId="0" priority="8">
      <formula>D3=_xlfn.MINIFS($A$2:$D$11,$A$2:$D$11,"&gt;0")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21DDCF-A3C5-6B40-92EE-79AF0A26A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DC Cooler Duty</vt:lpstr>
      <vt:lpstr>Thermal Store Sizing</vt:lpstr>
      <vt:lpstr>R410a Enthalpy</vt:lpstr>
      <vt:lpstr>Winter Energy Calcs</vt:lpstr>
      <vt:lpstr>DC Cooler Heat Released</vt:lpstr>
      <vt:lpstr>DC Cooler Power </vt:lpstr>
      <vt:lpstr>Four-Weekly Cooler Duty &amp; Power</vt:lpstr>
      <vt:lpstr>Split Condenser</vt:lpstr>
      <vt:lpstr>Split Evaporator</vt:lpstr>
      <vt:lpstr>NTU Calcs</vt:lpstr>
      <vt:lpstr>Calcs Cold Sink Secondary Sid</vt:lpstr>
      <vt:lpstr>'Calcs Cold Sink Secondary Sid'!OLE_LINK2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north</dc:creator>
  <cp:keywords/>
  <dc:description/>
  <cp:lastModifiedBy>peter north</cp:lastModifiedBy>
  <dcterms:created xsi:type="dcterms:W3CDTF">2025-07-03T10:08:37Z</dcterms:created>
  <dcterms:modified xsi:type="dcterms:W3CDTF">2026-09-02T10:35:35Z</dcterms:modified>
  <cp:category/>
</cp:coreProperties>
</file>