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5D69F7A3-F07D-4416-ABC0-8C4B256DC069}" xr6:coauthVersionLast="47" xr6:coauthVersionMax="47" xr10:uidLastSave="{00000000-0000-0000-0000-000000000000}"/>
  <bookViews>
    <workbookView xWindow="25080" yWindow="-120" windowWidth="29040" windowHeight="15840" activeTab="3" xr2:uid="{D99A0D77-E2C7-4AC4-8A3A-6B6955A0D9C2}"/>
  </bookViews>
  <sheets>
    <sheet name="WT hEAAT2" sheetId="1" r:id="rId1"/>
    <sheet name="G82R hEAAT2" sheetId="2" r:id="rId2"/>
    <sheet name="L85P hEAAT2" sheetId="4" r:id="rId3"/>
    <sheet name="P289R hEAAT2" sheetId="3" r:id="rId4"/>
    <sheet name="Normalization Fluo Mem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5" l="1"/>
  <c r="AA6" i="5"/>
  <c r="AA8" i="5"/>
  <c r="AA10" i="5"/>
  <c r="AA12" i="5"/>
  <c r="AA14" i="5"/>
  <c r="AA16" i="5"/>
  <c r="AA18" i="5"/>
  <c r="AA20" i="5"/>
  <c r="AA22" i="5"/>
  <c r="AA24" i="5"/>
  <c r="AA26" i="5"/>
  <c r="AA28" i="5"/>
  <c r="AA30" i="5"/>
  <c r="AA32" i="5"/>
  <c r="AA34" i="5"/>
  <c r="AA36" i="5"/>
  <c r="AA38" i="5"/>
  <c r="AA40" i="5"/>
  <c r="AA2" i="5"/>
  <c r="U4" i="5"/>
  <c r="U6" i="5"/>
  <c r="U8" i="5"/>
  <c r="U10" i="5"/>
  <c r="U12" i="5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U50" i="5"/>
  <c r="U52" i="5"/>
  <c r="U54" i="5"/>
  <c r="U56" i="5"/>
  <c r="U58" i="5"/>
  <c r="U60" i="5"/>
  <c r="U62" i="5"/>
  <c r="U64" i="5"/>
  <c r="U66" i="5"/>
  <c r="U68" i="5"/>
  <c r="U70" i="5"/>
  <c r="U72" i="5"/>
  <c r="U74" i="5"/>
  <c r="U76" i="5"/>
  <c r="U78" i="5"/>
  <c r="U80" i="5"/>
  <c r="U82" i="5"/>
  <c r="U84" i="5"/>
  <c r="U86" i="5"/>
  <c r="U88" i="5"/>
  <c r="U90" i="5"/>
  <c r="U92" i="5"/>
  <c r="U94" i="5"/>
  <c r="U96" i="5"/>
  <c r="U98" i="5"/>
  <c r="U100" i="5"/>
  <c r="U102" i="5"/>
  <c r="U104" i="5"/>
  <c r="U106" i="5"/>
  <c r="U108" i="5"/>
  <c r="U110" i="5"/>
  <c r="U112" i="5"/>
  <c r="U114" i="5"/>
  <c r="U116" i="5"/>
  <c r="U118" i="5"/>
  <c r="U120" i="5"/>
  <c r="U122" i="5"/>
  <c r="U123" i="5"/>
  <c r="U124" i="5"/>
  <c r="U126" i="5"/>
  <c r="U128" i="5"/>
  <c r="U2" i="5"/>
  <c r="N38" i="5"/>
  <c r="N4" i="5"/>
  <c r="N6" i="5"/>
  <c r="N8" i="5"/>
  <c r="N10" i="5"/>
  <c r="N12" i="5"/>
  <c r="N14" i="5"/>
  <c r="N16" i="5"/>
  <c r="N18" i="5"/>
  <c r="N20" i="5"/>
  <c r="N22" i="5"/>
  <c r="N24" i="5"/>
  <c r="N26" i="5"/>
  <c r="N28" i="5"/>
  <c r="N30" i="5"/>
  <c r="N32" i="5"/>
  <c r="N34" i="5"/>
  <c r="N36" i="5"/>
  <c r="N40" i="5"/>
  <c r="N42" i="5"/>
  <c r="N44" i="5"/>
  <c r="N46" i="5"/>
  <c r="N48" i="5"/>
  <c r="N50" i="5"/>
  <c r="N52" i="5"/>
  <c r="N54" i="5"/>
  <c r="N56" i="5"/>
  <c r="N58" i="5"/>
  <c r="N60" i="5"/>
  <c r="N62" i="5"/>
  <c r="N64" i="5"/>
  <c r="N66" i="5"/>
  <c r="N68" i="5"/>
  <c r="N70" i="5"/>
  <c r="N72" i="5"/>
  <c r="N74" i="5"/>
  <c r="N76" i="5"/>
  <c r="N78" i="5"/>
  <c r="N80" i="5"/>
  <c r="N82" i="5"/>
  <c r="N84" i="5"/>
  <c r="N86" i="5"/>
  <c r="N88" i="5"/>
  <c r="N90" i="5"/>
  <c r="N92" i="5"/>
  <c r="N94" i="5"/>
  <c r="N96" i="5"/>
  <c r="N98" i="5"/>
  <c r="N100" i="5"/>
  <c r="N102" i="5"/>
  <c r="N104" i="5"/>
  <c r="N106" i="5"/>
  <c r="N108" i="5"/>
  <c r="N110" i="5"/>
  <c r="N112" i="5"/>
  <c r="N114" i="5"/>
  <c r="N116" i="5"/>
  <c r="N118" i="5"/>
  <c r="N120" i="5"/>
  <c r="N122" i="5"/>
  <c r="N124" i="5"/>
  <c r="N126" i="5"/>
  <c r="N2" i="5"/>
  <c r="F6" i="5"/>
  <c r="F10" i="5"/>
  <c r="F12" i="5"/>
  <c r="F18" i="5"/>
  <c r="F20" i="5"/>
  <c r="F26" i="5"/>
  <c r="F28" i="5"/>
  <c r="F34" i="5"/>
  <c r="F36" i="5"/>
  <c r="F42" i="5"/>
  <c r="F44" i="5"/>
  <c r="F50" i="5"/>
  <c r="F52" i="5"/>
  <c r="F58" i="5"/>
  <c r="F60" i="5"/>
  <c r="F66" i="5"/>
  <c r="F68" i="5"/>
  <c r="Y2" i="5"/>
  <c r="X2" i="5"/>
  <c r="S2" i="5"/>
  <c r="R2" i="5"/>
  <c r="L2" i="5"/>
  <c r="K2" i="5"/>
  <c r="D2" i="5"/>
  <c r="C2" i="5"/>
  <c r="F4" i="5" s="1"/>
  <c r="I42" i="3"/>
  <c r="H42" i="3"/>
  <c r="G42" i="3"/>
  <c r="I40" i="3"/>
  <c r="H40" i="3"/>
  <c r="G40" i="3"/>
  <c r="I38" i="3"/>
  <c r="H38" i="3"/>
  <c r="G38" i="3"/>
  <c r="I36" i="3"/>
  <c r="H36" i="3"/>
  <c r="G36" i="3"/>
  <c r="I34" i="3"/>
  <c r="H34" i="3"/>
  <c r="G34" i="3"/>
  <c r="I32" i="3"/>
  <c r="H32" i="3"/>
  <c r="G32" i="3"/>
  <c r="I30" i="3"/>
  <c r="H30" i="3"/>
  <c r="G30" i="3"/>
  <c r="I28" i="3"/>
  <c r="H28" i="3"/>
  <c r="G28" i="3"/>
  <c r="I26" i="3"/>
  <c r="H26" i="3"/>
  <c r="G26" i="3"/>
  <c r="I24" i="3"/>
  <c r="H24" i="3"/>
  <c r="G24" i="3"/>
  <c r="I22" i="3"/>
  <c r="H22" i="3"/>
  <c r="G22" i="3"/>
  <c r="I20" i="3"/>
  <c r="H20" i="3"/>
  <c r="G20" i="3"/>
  <c r="I18" i="3"/>
  <c r="H18" i="3"/>
  <c r="G18" i="3"/>
  <c r="I16" i="3"/>
  <c r="H16" i="3"/>
  <c r="G16" i="3"/>
  <c r="I14" i="3"/>
  <c r="H14" i="3"/>
  <c r="G14" i="3"/>
  <c r="I12" i="3"/>
  <c r="H12" i="3"/>
  <c r="G12" i="3"/>
  <c r="I10" i="3"/>
  <c r="H10" i="3"/>
  <c r="G10" i="3"/>
  <c r="I8" i="3"/>
  <c r="H8" i="3"/>
  <c r="G8" i="3"/>
  <c r="I6" i="3"/>
  <c r="H6" i="3"/>
  <c r="G6" i="3"/>
  <c r="G4" i="3"/>
  <c r="D42" i="3"/>
  <c r="C42" i="3"/>
  <c r="D40" i="3"/>
  <c r="C40" i="3"/>
  <c r="D38" i="3"/>
  <c r="C38" i="3"/>
  <c r="D36" i="3"/>
  <c r="C36" i="3"/>
  <c r="D34" i="3"/>
  <c r="C34" i="3"/>
  <c r="D32" i="3"/>
  <c r="C32" i="3"/>
  <c r="D30" i="3"/>
  <c r="C30" i="3"/>
  <c r="D28" i="3"/>
  <c r="C28" i="3"/>
  <c r="D26" i="3"/>
  <c r="C26" i="3"/>
  <c r="D24" i="3"/>
  <c r="C24" i="3"/>
  <c r="D22" i="3"/>
  <c r="C22" i="3"/>
  <c r="D20" i="3"/>
  <c r="C20" i="3"/>
  <c r="D18" i="3"/>
  <c r="C18" i="3"/>
  <c r="D16" i="3"/>
  <c r="C16" i="3"/>
  <c r="D14" i="3"/>
  <c r="C14" i="3"/>
  <c r="D12" i="3"/>
  <c r="C12" i="3"/>
  <c r="D10" i="3"/>
  <c r="C10" i="3"/>
  <c r="D8" i="3"/>
  <c r="C8" i="3"/>
  <c r="D6" i="3"/>
  <c r="C6" i="3"/>
  <c r="D4" i="3"/>
  <c r="C4" i="3"/>
  <c r="F64" i="5" l="1"/>
  <c r="F56" i="5"/>
  <c r="F48" i="5"/>
  <c r="F40" i="5"/>
  <c r="F32" i="5"/>
  <c r="F24" i="5"/>
  <c r="F16" i="5"/>
  <c r="F8" i="5"/>
  <c r="G2" i="5" s="1"/>
  <c r="F2" i="5"/>
  <c r="F62" i="5"/>
  <c r="F54" i="5"/>
  <c r="F46" i="5"/>
  <c r="F38" i="5"/>
  <c r="F30" i="5"/>
  <c r="F22" i="5"/>
  <c r="F14" i="5"/>
  <c r="I130" i="4"/>
  <c r="H130" i="4"/>
  <c r="G130" i="4"/>
  <c r="I128" i="4"/>
  <c r="H128" i="4"/>
  <c r="G128" i="4"/>
  <c r="I126" i="4"/>
  <c r="H126" i="4"/>
  <c r="G126" i="4"/>
  <c r="I124" i="4"/>
  <c r="H124" i="4"/>
  <c r="G124" i="4"/>
  <c r="I122" i="4"/>
  <c r="H122" i="4"/>
  <c r="G122" i="4"/>
  <c r="I120" i="4"/>
  <c r="H120" i="4"/>
  <c r="G120" i="4"/>
  <c r="I118" i="4"/>
  <c r="H118" i="4"/>
  <c r="G118" i="4"/>
  <c r="I116" i="4"/>
  <c r="H116" i="4"/>
  <c r="G116" i="4"/>
  <c r="I114" i="4"/>
  <c r="H114" i="4"/>
  <c r="G114" i="4"/>
  <c r="I112" i="4"/>
  <c r="H112" i="4"/>
  <c r="G112" i="4"/>
  <c r="I110" i="4"/>
  <c r="H110" i="4"/>
  <c r="G110" i="4"/>
  <c r="I108" i="4"/>
  <c r="H108" i="4"/>
  <c r="G108" i="4"/>
  <c r="I106" i="4"/>
  <c r="H106" i="4"/>
  <c r="G106" i="4"/>
  <c r="D130" i="4"/>
  <c r="C130" i="4"/>
  <c r="D128" i="4"/>
  <c r="C128" i="4"/>
  <c r="D126" i="4"/>
  <c r="C126" i="4"/>
  <c r="D124" i="4"/>
  <c r="C124" i="4"/>
  <c r="D122" i="4"/>
  <c r="C122" i="4"/>
  <c r="D120" i="4"/>
  <c r="C120" i="4"/>
  <c r="D118" i="4"/>
  <c r="C118" i="4"/>
  <c r="D116" i="4"/>
  <c r="C116" i="4"/>
  <c r="D114" i="4"/>
  <c r="C114" i="4"/>
  <c r="D112" i="4"/>
  <c r="C112" i="4"/>
  <c r="D110" i="4"/>
  <c r="C110" i="4"/>
  <c r="D108" i="4"/>
  <c r="C108" i="4"/>
  <c r="D106" i="4"/>
  <c r="C106" i="4"/>
  <c r="C104" i="4"/>
  <c r="D104" i="4"/>
  <c r="I104" i="4"/>
  <c r="H104" i="4"/>
  <c r="G104" i="4"/>
  <c r="I102" i="4"/>
  <c r="H102" i="4"/>
  <c r="G102" i="4"/>
  <c r="I100" i="4"/>
  <c r="H100" i="4"/>
  <c r="G100" i="4"/>
  <c r="D102" i="4"/>
  <c r="C102" i="4"/>
  <c r="D100" i="4"/>
  <c r="C100" i="4"/>
  <c r="I98" i="4"/>
  <c r="H98" i="4"/>
  <c r="G98" i="4"/>
  <c r="I96" i="4"/>
  <c r="H96" i="4"/>
  <c r="G96" i="4"/>
  <c r="I94" i="4"/>
  <c r="H94" i="4"/>
  <c r="G94" i="4"/>
  <c r="I92" i="4"/>
  <c r="H92" i="4"/>
  <c r="G92" i="4"/>
  <c r="D98" i="4"/>
  <c r="C98" i="4"/>
  <c r="D96" i="4"/>
  <c r="C96" i="4"/>
  <c r="D94" i="4"/>
  <c r="C94" i="4"/>
  <c r="D92" i="4"/>
  <c r="C92" i="4"/>
  <c r="I90" i="4"/>
  <c r="H90" i="4"/>
  <c r="G90" i="4"/>
  <c r="I88" i="4"/>
  <c r="H88" i="4"/>
  <c r="G88" i="4"/>
  <c r="I86" i="4"/>
  <c r="H86" i="4"/>
  <c r="G86" i="4"/>
  <c r="I84" i="4"/>
  <c r="H84" i="4"/>
  <c r="G84" i="4"/>
  <c r="I82" i="4"/>
  <c r="H82" i="4"/>
  <c r="G82" i="4"/>
  <c r="I80" i="4"/>
  <c r="H80" i="4"/>
  <c r="G80" i="4"/>
  <c r="I78" i="4"/>
  <c r="H78" i="4"/>
  <c r="G78" i="4"/>
  <c r="I76" i="4"/>
  <c r="H76" i="4"/>
  <c r="G76" i="4"/>
  <c r="I74" i="4"/>
  <c r="H74" i="4"/>
  <c r="G74" i="4"/>
  <c r="I72" i="4"/>
  <c r="H72" i="4"/>
  <c r="G72" i="4"/>
  <c r="I70" i="4"/>
  <c r="H70" i="4"/>
  <c r="G70" i="4"/>
  <c r="I68" i="4"/>
  <c r="H68" i="4"/>
  <c r="G68" i="4"/>
  <c r="I66" i="4"/>
  <c r="H66" i="4"/>
  <c r="G66" i="4"/>
  <c r="I64" i="4"/>
  <c r="H64" i="4"/>
  <c r="G64" i="4"/>
  <c r="D90" i="4"/>
  <c r="C90" i="4"/>
  <c r="D88" i="4"/>
  <c r="C88" i="4"/>
  <c r="D86" i="4"/>
  <c r="C86" i="4"/>
  <c r="D84" i="4"/>
  <c r="C84" i="4"/>
  <c r="D82" i="4"/>
  <c r="C82" i="4"/>
  <c r="D80" i="4"/>
  <c r="C80" i="4"/>
  <c r="D78" i="4"/>
  <c r="C78" i="4"/>
  <c r="D76" i="4"/>
  <c r="C76" i="4"/>
  <c r="D74" i="4"/>
  <c r="C74" i="4"/>
  <c r="D72" i="4"/>
  <c r="C72" i="4"/>
  <c r="D70" i="4"/>
  <c r="C70" i="4"/>
  <c r="D68" i="4"/>
  <c r="C68" i="4"/>
  <c r="D66" i="4"/>
  <c r="C66" i="4"/>
  <c r="D64" i="4"/>
  <c r="C64" i="4"/>
  <c r="I62" i="4"/>
  <c r="H62" i="4"/>
  <c r="G62" i="4"/>
  <c r="I60" i="4"/>
  <c r="H60" i="4"/>
  <c r="G60" i="4"/>
  <c r="I58" i="4"/>
  <c r="H58" i="4"/>
  <c r="G58" i="4"/>
  <c r="I56" i="4"/>
  <c r="H56" i="4"/>
  <c r="G56" i="4"/>
  <c r="I54" i="4"/>
  <c r="H54" i="4"/>
  <c r="G54" i="4"/>
  <c r="D62" i="4"/>
  <c r="C62" i="4"/>
  <c r="D60" i="4"/>
  <c r="C60" i="4"/>
  <c r="D58" i="4"/>
  <c r="C58" i="4"/>
  <c r="D56" i="4"/>
  <c r="C56" i="4"/>
  <c r="D54" i="4"/>
  <c r="C54" i="4"/>
  <c r="I52" i="4"/>
  <c r="H52" i="4"/>
  <c r="G52" i="4"/>
  <c r="I50" i="4"/>
  <c r="H50" i="4"/>
  <c r="G50" i="4"/>
  <c r="I48" i="4"/>
  <c r="H48" i="4"/>
  <c r="G48" i="4"/>
  <c r="I46" i="4"/>
  <c r="H46" i="4"/>
  <c r="G46" i="4"/>
  <c r="I44" i="4"/>
  <c r="H44" i="4"/>
  <c r="G44" i="4"/>
  <c r="I42" i="4"/>
  <c r="H42" i="4"/>
  <c r="G42" i="4"/>
  <c r="I40" i="4"/>
  <c r="H40" i="4"/>
  <c r="G40" i="4"/>
  <c r="I38" i="4"/>
  <c r="H38" i="4"/>
  <c r="G38" i="4"/>
  <c r="D52" i="4"/>
  <c r="C52" i="4"/>
  <c r="D50" i="4"/>
  <c r="C50" i="4"/>
  <c r="D48" i="4"/>
  <c r="C48" i="4"/>
  <c r="D46" i="4"/>
  <c r="C46" i="4"/>
  <c r="D44" i="4"/>
  <c r="C44" i="4"/>
  <c r="D42" i="4"/>
  <c r="C42" i="4"/>
  <c r="D40" i="4"/>
  <c r="C40" i="4"/>
  <c r="D38" i="4"/>
  <c r="C38" i="4"/>
  <c r="H2" i="5" l="1"/>
  <c r="I36" i="4"/>
  <c r="H36" i="4"/>
  <c r="I34" i="4"/>
  <c r="H34" i="4"/>
  <c r="I32" i="4"/>
  <c r="H32" i="4"/>
  <c r="I30" i="4"/>
  <c r="H30" i="4"/>
  <c r="I28" i="4"/>
  <c r="H28" i="4"/>
  <c r="I26" i="4"/>
  <c r="H26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D36" i="4"/>
  <c r="C36" i="4"/>
  <c r="D34" i="4"/>
  <c r="C34" i="4"/>
  <c r="D32" i="4"/>
  <c r="C32" i="4"/>
  <c r="D30" i="4"/>
  <c r="C30" i="4"/>
  <c r="D28" i="4"/>
  <c r="C28" i="4"/>
  <c r="D26" i="4"/>
  <c r="C26" i="4"/>
  <c r="I24" i="4"/>
  <c r="H24" i="4"/>
  <c r="I22" i="4"/>
  <c r="H22" i="4"/>
  <c r="I20" i="4"/>
  <c r="H20" i="4"/>
  <c r="D24" i="4"/>
  <c r="C24" i="4"/>
  <c r="D22" i="4"/>
  <c r="C22" i="4"/>
  <c r="D20" i="4"/>
  <c r="C20" i="4"/>
  <c r="I18" i="4"/>
  <c r="I16" i="4"/>
  <c r="I14" i="4"/>
  <c r="I12" i="4"/>
  <c r="H12" i="4"/>
  <c r="I10" i="4"/>
  <c r="I8" i="4"/>
  <c r="D18" i="4"/>
  <c r="H18" i="4" s="1"/>
  <c r="C18" i="4"/>
  <c r="D16" i="4"/>
  <c r="H16" i="4" s="1"/>
  <c r="C16" i="4"/>
  <c r="D14" i="4"/>
  <c r="H14" i="4" s="1"/>
  <c r="C14" i="4"/>
  <c r="D12" i="4"/>
  <c r="C12" i="4"/>
  <c r="D10" i="4"/>
  <c r="H10" i="4" s="1"/>
  <c r="C10" i="4"/>
  <c r="D8" i="4"/>
  <c r="H8" i="4" s="1"/>
  <c r="C8" i="4"/>
  <c r="I6" i="4"/>
  <c r="I4" i="4"/>
  <c r="D6" i="4"/>
  <c r="H6" i="4" s="1"/>
  <c r="C6" i="4"/>
  <c r="D4" i="4"/>
  <c r="H4" i="4" s="1"/>
  <c r="C4" i="4"/>
  <c r="G4" i="4" s="1"/>
  <c r="I128" i="2" l="1"/>
  <c r="I126" i="2"/>
  <c r="I124" i="2"/>
  <c r="H124" i="2"/>
  <c r="I122" i="2"/>
  <c r="D128" i="2"/>
  <c r="H128" i="2" s="1"/>
  <c r="C128" i="2"/>
  <c r="G128" i="2" s="1"/>
  <c r="D126" i="2"/>
  <c r="H126" i="2" s="1"/>
  <c r="C126" i="2"/>
  <c r="G126" i="2" s="1"/>
  <c r="D124" i="2"/>
  <c r="C124" i="2"/>
  <c r="G124" i="2" s="1"/>
  <c r="D122" i="2"/>
  <c r="H122" i="2" s="1"/>
  <c r="C122" i="2"/>
  <c r="G122" i="2" s="1"/>
  <c r="D120" i="2"/>
  <c r="H120" i="2" s="1"/>
  <c r="C120" i="2"/>
  <c r="G120" i="2" s="1"/>
  <c r="I120" i="2"/>
  <c r="I118" i="2"/>
  <c r="I116" i="2"/>
  <c r="D118" i="2"/>
  <c r="H118" i="2" s="1"/>
  <c r="C118" i="2"/>
  <c r="G118" i="2" s="1"/>
  <c r="D116" i="2"/>
  <c r="H116" i="2" s="1"/>
  <c r="C116" i="2"/>
  <c r="G116" i="2" s="1"/>
  <c r="I114" i="2"/>
  <c r="I112" i="2"/>
  <c r="I110" i="2"/>
  <c r="I108" i="2"/>
  <c r="I106" i="2"/>
  <c r="H106" i="2"/>
  <c r="I104" i="2"/>
  <c r="D114" i="2"/>
  <c r="H114" i="2" s="1"/>
  <c r="C114" i="2"/>
  <c r="G114" i="2" s="1"/>
  <c r="D112" i="2"/>
  <c r="H112" i="2" s="1"/>
  <c r="C112" i="2"/>
  <c r="G112" i="2" s="1"/>
  <c r="D110" i="2"/>
  <c r="H110" i="2" s="1"/>
  <c r="C110" i="2"/>
  <c r="G110" i="2" s="1"/>
  <c r="D108" i="2"/>
  <c r="H108" i="2" s="1"/>
  <c r="C108" i="2"/>
  <c r="G108" i="2" s="1"/>
  <c r="D106" i="2"/>
  <c r="C106" i="2"/>
  <c r="G106" i="2" s="1"/>
  <c r="I4" i="3"/>
  <c r="H4" i="3"/>
  <c r="I102" i="2"/>
  <c r="I100" i="2"/>
  <c r="I98" i="2"/>
  <c r="D104" i="2"/>
  <c r="H104" i="2" s="1"/>
  <c r="C104" i="2"/>
  <c r="G104" i="2" s="1"/>
  <c r="D102" i="2"/>
  <c r="H102" i="2" s="1"/>
  <c r="C102" i="2"/>
  <c r="G102" i="2" s="1"/>
  <c r="D100" i="2"/>
  <c r="H100" i="2" s="1"/>
  <c r="C100" i="2"/>
  <c r="G100" i="2" s="1"/>
  <c r="D98" i="2"/>
  <c r="H98" i="2" s="1"/>
  <c r="C98" i="2"/>
  <c r="G98" i="2" s="1"/>
  <c r="H94" i="2"/>
  <c r="H90" i="2"/>
  <c r="I96" i="2"/>
  <c r="I94" i="2"/>
  <c r="I92" i="2"/>
  <c r="I90" i="2"/>
  <c r="I88" i="2"/>
  <c r="D96" i="2"/>
  <c r="H96" i="2" s="1"/>
  <c r="C96" i="2"/>
  <c r="G96" i="2" s="1"/>
  <c r="D94" i="2"/>
  <c r="C94" i="2"/>
  <c r="G94" i="2" s="1"/>
  <c r="D92" i="2"/>
  <c r="H92" i="2" s="1"/>
  <c r="C92" i="2"/>
  <c r="G92" i="2" s="1"/>
  <c r="D90" i="2"/>
  <c r="C90" i="2"/>
  <c r="G90" i="2" s="1"/>
  <c r="D88" i="2"/>
  <c r="H88" i="2" s="1"/>
  <c r="C88" i="2"/>
  <c r="G88" i="2" s="1"/>
  <c r="I86" i="2"/>
  <c r="D86" i="2"/>
  <c r="H86" i="2" s="1"/>
  <c r="C86" i="2"/>
  <c r="G86" i="2" s="1"/>
  <c r="D84" i="2"/>
  <c r="H84" i="2" s="1"/>
  <c r="C84" i="2"/>
  <c r="G84" i="2" s="1"/>
  <c r="D82" i="2"/>
  <c r="H82" i="2" s="1"/>
  <c r="C82" i="2"/>
  <c r="G82" i="2" s="1"/>
  <c r="D80" i="2"/>
  <c r="H80" i="2" s="1"/>
  <c r="C80" i="2"/>
  <c r="G80" i="2" s="1"/>
  <c r="I84" i="2"/>
  <c r="I82" i="2"/>
  <c r="I80" i="2"/>
  <c r="I78" i="2"/>
  <c r="H78" i="2"/>
  <c r="D78" i="2"/>
  <c r="C78" i="2"/>
  <c r="G78" i="2" s="1"/>
  <c r="I76" i="2"/>
  <c r="D76" i="2"/>
  <c r="H76" i="2" s="1"/>
  <c r="C76" i="2"/>
  <c r="G76" i="2" s="1"/>
  <c r="D74" i="2" l="1"/>
  <c r="H74" i="2" s="1"/>
  <c r="C74" i="2"/>
  <c r="D72" i="2"/>
  <c r="H72" i="2" s="1"/>
  <c r="C72" i="2"/>
  <c r="G72" i="2" s="1"/>
  <c r="D70" i="2"/>
  <c r="H70" i="2" s="1"/>
  <c r="C70" i="2"/>
  <c r="G70" i="2" s="1"/>
  <c r="I74" i="2"/>
  <c r="G74" i="2"/>
  <c r="I72" i="2"/>
  <c r="I70" i="2"/>
  <c r="I68" i="2"/>
  <c r="D68" i="2"/>
  <c r="H68" i="2" s="1"/>
  <c r="C68" i="2"/>
  <c r="G68" i="2" s="1"/>
  <c r="D66" i="2"/>
  <c r="H66" i="2" s="1"/>
  <c r="C66" i="2"/>
  <c r="G66" i="2" s="1"/>
  <c r="D64" i="2"/>
  <c r="C64" i="2"/>
  <c r="G64" i="2" s="1"/>
  <c r="D62" i="2"/>
  <c r="H62" i="2" s="1"/>
  <c r="C62" i="2"/>
  <c r="G62" i="2" s="1"/>
  <c r="D60" i="2"/>
  <c r="C60" i="2"/>
  <c r="G60" i="2" s="1"/>
  <c r="D58" i="2"/>
  <c r="H58" i="2" s="1"/>
  <c r="C58" i="2"/>
  <c r="G58" i="2" s="1"/>
  <c r="I66" i="2"/>
  <c r="I64" i="2"/>
  <c r="H64" i="2"/>
  <c r="I62" i="2"/>
  <c r="I60" i="2"/>
  <c r="H60" i="2"/>
  <c r="I58" i="2"/>
  <c r="I56" i="2"/>
  <c r="I54" i="2"/>
  <c r="I52" i="2"/>
  <c r="I50" i="2"/>
  <c r="D56" i="2"/>
  <c r="H56" i="2" s="1"/>
  <c r="C56" i="2"/>
  <c r="G56" i="2" s="1"/>
  <c r="D54" i="2"/>
  <c r="H54" i="2" s="1"/>
  <c r="C54" i="2"/>
  <c r="G54" i="2" s="1"/>
  <c r="D52" i="2"/>
  <c r="H52" i="2" s="1"/>
  <c r="C52" i="2"/>
  <c r="G52" i="2" s="1"/>
  <c r="D50" i="2"/>
  <c r="H50" i="2" s="1"/>
  <c r="C50" i="2"/>
  <c r="G50" i="2" s="1"/>
  <c r="D48" i="2"/>
  <c r="H48" i="2" s="1"/>
  <c r="C48" i="2"/>
  <c r="G48" i="2" s="1"/>
  <c r="D46" i="2"/>
  <c r="H46" i="2" s="1"/>
  <c r="C46" i="2"/>
  <c r="D44" i="2"/>
  <c r="H44" i="2" s="1"/>
  <c r="C44" i="2"/>
  <c r="G44" i="2" s="1"/>
  <c r="D42" i="2"/>
  <c r="H42" i="2" s="1"/>
  <c r="C42" i="2"/>
  <c r="D40" i="2"/>
  <c r="H40" i="2" s="1"/>
  <c r="C40" i="2"/>
  <c r="G40" i="2" s="1"/>
  <c r="D38" i="2"/>
  <c r="H38" i="2" s="1"/>
  <c r="C38" i="2"/>
  <c r="G38" i="2" s="1"/>
  <c r="I48" i="2"/>
  <c r="I46" i="2"/>
  <c r="G46" i="2"/>
  <c r="I44" i="2"/>
  <c r="I42" i="2"/>
  <c r="G42" i="2"/>
  <c r="I40" i="2"/>
  <c r="I38" i="2"/>
  <c r="D36" i="2"/>
  <c r="H36" i="2" s="1"/>
  <c r="C36" i="2"/>
  <c r="G36" i="2" s="1"/>
  <c r="I36" i="2"/>
  <c r="I34" i="2" l="1"/>
  <c r="I32" i="2"/>
  <c r="I30" i="2"/>
  <c r="I28" i="2"/>
  <c r="I26" i="2"/>
  <c r="D34" i="2"/>
  <c r="H34" i="2" s="1"/>
  <c r="C34" i="2"/>
  <c r="G34" i="2" s="1"/>
  <c r="D32" i="2"/>
  <c r="H32" i="2" s="1"/>
  <c r="C32" i="2"/>
  <c r="G32" i="2" s="1"/>
  <c r="D30" i="2"/>
  <c r="H30" i="2" s="1"/>
  <c r="C30" i="2"/>
  <c r="G30" i="2" s="1"/>
  <c r="D28" i="2"/>
  <c r="H28" i="2" s="1"/>
  <c r="C28" i="2"/>
  <c r="G28" i="2" s="1"/>
  <c r="D26" i="2"/>
  <c r="H26" i="2" s="1"/>
  <c r="C26" i="2"/>
  <c r="G26" i="2" s="1"/>
  <c r="I24" i="2"/>
  <c r="D24" i="2"/>
  <c r="H24" i="2" s="1"/>
  <c r="C24" i="2"/>
  <c r="G24" i="2" s="1"/>
  <c r="I22" i="2"/>
  <c r="G22" i="2"/>
  <c r="I20" i="2"/>
  <c r="D22" i="2"/>
  <c r="H22" i="2" s="1"/>
  <c r="C22" i="2"/>
  <c r="D20" i="2"/>
  <c r="H20" i="2" s="1"/>
  <c r="C20" i="2"/>
  <c r="G20" i="2" s="1"/>
  <c r="I18" i="2"/>
  <c r="I16" i="2"/>
  <c r="D18" i="2"/>
  <c r="H18" i="2" s="1"/>
  <c r="C18" i="2"/>
  <c r="G18" i="2" s="1"/>
  <c r="D16" i="2"/>
  <c r="H16" i="2" s="1"/>
  <c r="C16" i="2"/>
  <c r="G16" i="2" s="1"/>
  <c r="I14" i="2"/>
  <c r="I12" i="2"/>
  <c r="D14" i="2"/>
  <c r="H14" i="2" s="1"/>
  <c r="C14" i="2"/>
  <c r="G14" i="2" s="1"/>
  <c r="D12" i="2"/>
  <c r="H12" i="2" s="1"/>
  <c r="C12" i="2"/>
  <c r="G12" i="2" s="1"/>
  <c r="I10" i="2"/>
  <c r="I8" i="2"/>
  <c r="D10" i="2"/>
  <c r="H10" i="2" s="1"/>
  <c r="C10" i="2"/>
  <c r="G10" i="2" s="1"/>
  <c r="D8" i="2"/>
  <c r="H8" i="2" s="1"/>
  <c r="C8" i="2"/>
  <c r="G8" i="2" s="1"/>
  <c r="I6" i="2"/>
  <c r="D6" i="2"/>
  <c r="H6" i="2" s="1"/>
  <c r="C6" i="2"/>
  <c r="G6" i="2" s="1"/>
  <c r="I4" i="2"/>
  <c r="D4" i="2"/>
  <c r="H4" i="2" s="1"/>
  <c r="C4" i="2"/>
  <c r="G4" i="2" s="1"/>
  <c r="I70" i="1"/>
  <c r="H70" i="1"/>
  <c r="G70" i="1"/>
  <c r="D70" i="1"/>
  <c r="C70" i="1"/>
  <c r="I68" i="1"/>
  <c r="H68" i="1"/>
  <c r="G68" i="1"/>
  <c r="D68" i="1"/>
  <c r="C68" i="1"/>
  <c r="I66" i="1"/>
  <c r="H66" i="1"/>
  <c r="G66" i="1"/>
  <c r="D66" i="1"/>
  <c r="C66" i="1"/>
  <c r="D64" i="1"/>
  <c r="H64" i="1" s="1"/>
  <c r="C64" i="1"/>
  <c r="I64" i="1"/>
  <c r="G64" i="1"/>
  <c r="D62" i="1" l="1"/>
  <c r="H62" i="1" s="1"/>
  <c r="C62" i="1"/>
  <c r="I62" i="1"/>
  <c r="G62" i="1"/>
  <c r="I60" i="1"/>
  <c r="H60" i="1"/>
  <c r="G60" i="1"/>
  <c r="I58" i="1"/>
  <c r="H58" i="1"/>
  <c r="G58" i="1"/>
  <c r="I56" i="1"/>
  <c r="H56" i="1"/>
  <c r="G56" i="1"/>
  <c r="I54" i="1"/>
  <c r="H54" i="1"/>
  <c r="G54" i="1"/>
  <c r="I52" i="1"/>
  <c r="H52" i="1"/>
  <c r="G52" i="1"/>
  <c r="I50" i="1"/>
  <c r="H50" i="1"/>
  <c r="G50" i="1"/>
  <c r="I48" i="1"/>
  <c r="H48" i="1"/>
  <c r="G48" i="1"/>
  <c r="D60" i="1"/>
  <c r="C60" i="1"/>
  <c r="D58" i="1"/>
  <c r="C58" i="1"/>
  <c r="D56" i="1"/>
  <c r="C56" i="1"/>
  <c r="D54" i="1"/>
  <c r="C54" i="1"/>
  <c r="D52" i="1"/>
  <c r="C52" i="1"/>
  <c r="D50" i="1"/>
  <c r="C50" i="1"/>
  <c r="D48" i="1"/>
  <c r="C48" i="1"/>
  <c r="D46" i="1"/>
  <c r="H46" i="1" s="1"/>
  <c r="C46" i="1"/>
  <c r="G46" i="1" s="1"/>
  <c r="D44" i="1"/>
  <c r="H44" i="1" s="1"/>
  <c r="C44" i="1"/>
  <c r="I46" i="1"/>
  <c r="I44" i="1"/>
  <c r="G44" i="1"/>
  <c r="I42" i="1"/>
  <c r="H42" i="1"/>
  <c r="G42" i="1"/>
  <c r="I40" i="1"/>
  <c r="H40" i="1"/>
  <c r="G40" i="1"/>
  <c r="I38" i="1"/>
  <c r="H38" i="1"/>
  <c r="G38" i="1"/>
  <c r="D42" i="1"/>
  <c r="C42" i="1"/>
  <c r="D40" i="1"/>
  <c r="C40" i="1"/>
  <c r="D38" i="1"/>
  <c r="C38" i="1"/>
  <c r="I36" i="1"/>
  <c r="H36" i="1"/>
  <c r="G36" i="1"/>
  <c r="I34" i="1"/>
  <c r="H34" i="1"/>
  <c r="G34" i="1"/>
  <c r="I32" i="1"/>
  <c r="H32" i="1"/>
  <c r="G32" i="1"/>
  <c r="D36" i="1"/>
  <c r="C36" i="1"/>
  <c r="D34" i="1"/>
  <c r="C34" i="1"/>
  <c r="D32" i="1"/>
  <c r="C32" i="1"/>
  <c r="I30" i="1"/>
  <c r="H30" i="1"/>
  <c r="G30" i="1"/>
  <c r="I28" i="1"/>
  <c r="H28" i="1"/>
  <c r="G28" i="1"/>
  <c r="D30" i="1"/>
  <c r="C30" i="1"/>
  <c r="D28" i="1"/>
  <c r="C28" i="1"/>
  <c r="I26" i="1"/>
  <c r="H26" i="1"/>
  <c r="G26" i="1"/>
  <c r="D26" i="1"/>
  <c r="C26" i="1"/>
  <c r="I24" i="1"/>
  <c r="H24" i="1"/>
  <c r="G24" i="1"/>
  <c r="D24" i="1"/>
  <c r="C24" i="1"/>
  <c r="I22" i="1"/>
  <c r="H22" i="1"/>
  <c r="G22" i="1"/>
  <c r="D22" i="1"/>
  <c r="C22" i="1"/>
  <c r="I20" i="1"/>
  <c r="H20" i="1"/>
  <c r="G20" i="1"/>
  <c r="D20" i="1"/>
  <c r="C20" i="1"/>
  <c r="I18" i="1"/>
  <c r="H18" i="1"/>
  <c r="G18" i="1"/>
  <c r="I16" i="1"/>
  <c r="H16" i="1"/>
  <c r="I14" i="1"/>
  <c r="H14" i="1"/>
  <c r="I12" i="1"/>
  <c r="H12" i="1"/>
  <c r="I10" i="1"/>
  <c r="H10" i="1"/>
  <c r="I8" i="1"/>
  <c r="H8" i="1"/>
  <c r="I6" i="1"/>
  <c r="H6" i="1"/>
  <c r="I4" i="1"/>
  <c r="H4" i="1"/>
  <c r="G16" i="1"/>
  <c r="G14" i="1"/>
  <c r="G12" i="1"/>
  <c r="G10" i="1"/>
  <c r="G8" i="1"/>
  <c r="G6" i="1"/>
  <c r="G4" i="1"/>
  <c r="D16" i="1"/>
  <c r="C16" i="1"/>
  <c r="D14" i="1"/>
  <c r="C14" i="1"/>
  <c r="D12" i="1"/>
  <c r="C12" i="1"/>
  <c r="C10" i="1"/>
  <c r="D10" i="1"/>
  <c r="D8" i="1"/>
  <c r="C8" i="1"/>
  <c r="D6" i="1"/>
  <c r="C6" i="1"/>
  <c r="D4" i="1"/>
  <c r="C4" i="1"/>
</calcChain>
</file>

<file path=xl/sharedStrings.xml><?xml version="1.0" encoding="utf-8"?>
<sst xmlns="http://schemas.openxmlformats.org/spreadsheetml/2006/main" count="237" uniqueCount="157">
  <si>
    <t>WT hEAAT2</t>
  </si>
  <si>
    <t>Fluo Mem</t>
  </si>
  <si>
    <t>Fluo Cyt</t>
  </si>
  <si>
    <t>mean Mem</t>
  </si>
  <si>
    <t>SD</t>
  </si>
  <si>
    <t>27_08_20_Pic2_Z1</t>
  </si>
  <si>
    <t>27_08_20_Pic2_Z2</t>
  </si>
  <si>
    <t>27_08_20_Pic2_Z3</t>
  </si>
  <si>
    <t>27_08_20_Pic2_Z4</t>
  </si>
  <si>
    <t>27_08_20_Pic2_Z5</t>
  </si>
  <si>
    <t>27_08_20_Pic2_Z6</t>
  </si>
  <si>
    <t>27_08_20_Pic3_Z1</t>
  </si>
  <si>
    <t>Sum</t>
  </si>
  <si>
    <t>Xerror</t>
  </si>
  <si>
    <t>Yerror</t>
  </si>
  <si>
    <t>27_08_20_Pic3_Z2</t>
  </si>
  <si>
    <t>27_08_20_Pic3_Z3</t>
  </si>
  <si>
    <t>27_08_20_Pic3_Z4</t>
  </si>
  <si>
    <t>27_08_20_Pic3_Z5</t>
  </si>
  <si>
    <t>27_08_20_Pic3_Z6</t>
  </si>
  <si>
    <t>27_08_20_Pic4_Z1</t>
  </si>
  <si>
    <t>27_08_20_Pic5_Z1</t>
  </si>
  <si>
    <t>27_08_20_Pic5_Z3</t>
  </si>
  <si>
    <t>27_08_20_Pic5_Z2</t>
  </si>
  <si>
    <t>27_08_20_Pic4_Z2</t>
  </si>
  <si>
    <t>27_08_20_Pic5_Z4</t>
  </si>
  <si>
    <t>27_08_20_Pic5_Z5</t>
  </si>
  <si>
    <t>27_08_20_Pic5_Z6</t>
  </si>
  <si>
    <t>27_08_20_Pic5_Z7</t>
  </si>
  <si>
    <t>27_08_20_Pic5_Z8</t>
  </si>
  <si>
    <t>27_08_20_Pic6_Z1</t>
  </si>
  <si>
    <t>27_08_20_Pic6_Z2</t>
  </si>
  <si>
    <t>27_08_20_Pic6_Z3</t>
  </si>
  <si>
    <t>27_08_20_Pic6_Z4</t>
  </si>
  <si>
    <t>27_08_20_Pic6_Z5</t>
  </si>
  <si>
    <t>27_08_20_Pic6_Z6</t>
  </si>
  <si>
    <t>27_08_20_Pic6_Z7</t>
  </si>
  <si>
    <t>27_08_20_Pic6_Z8</t>
  </si>
  <si>
    <t>27_08_20_Pic1_Z1</t>
  </si>
  <si>
    <t>27_08_20_Pic1_Z2</t>
  </si>
  <si>
    <t>27_08_20_Pic1_Z3</t>
  </si>
  <si>
    <t>27_08_20_Pic1_Z4</t>
  </si>
  <si>
    <t>G82R hEAAT2</t>
  </si>
  <si>
    <t>27_08_20_Pic7_Z1</t>
  </si>
  <si>
    <t>27_08_20_Pic8_Z1</t>
  </si>
  <si>
    <t>27_08_20_Pic8_Z2</t>
  </si>
  <si>
    <t>27_08_20_Pic8_Z3</t>
  </si>
  <si>
    <t>27_08_20_Pic8_Z4</t>
  </si>
  <si>
    <t>27_08_20_Pic8_Z5</t>
  </si>
  <si>
    <t>27_08_20_Pic8_Z6</t>
  </si>
  <si>
    <t>27_08_20_Pic9_Z1</t>
  </si>
  <si>
    <t>27_08_20_Pic9_Z2</t>
  </si>
  <si>
    <t>27_08_20_Pic9_Z3</t>
  </si>
  <si>
    <t>27_08_20_Pic9_Z4</t>
  </si>
  <si>
    <t>27_08_20_Pic10_Z1</t>
  </si>
  <si>
    <t>27_08_20_Pic10_Z2</t>
  </si>
  <si>
    <t>27_08_20_Pic10_Z3</t>
  </si>
  <si>
    <t>27_08_20_Pic10_Z4</t>
  </si>
  <si>
    <t>27_08_20_Pic10_Z5</t>
  </si>
  <si>
    <t>27_08_20_Pic11_Z1</t>
  </si>
  <si>
    <t>27_08_20_Pic12_Z1</t>
  </si>
  <si>
    <t>27_08_20_Pic12_Z2</t>
  </si>
  <si>
    <t>27_08_20_Pic12_Z3</t>
  </si>
  <si>
    <t>27_08_20_Pic12_Z4</t>
  </si>
  <si>
    <t>27_08_20_Pic12_Z5</t>
  </si>
  <si>
    <t>27_08_20_Pic13_Z1</t>
  </si>
  <si>
    <t>27_08_20_Pic13_Z2</t>
  </si>
  <si>
    <t>27_08_20_Pic13_Z3</t>
  </si>
  <si>
    <t>27_08_20_Pic13_Z4</t>
  </si>
  <si>
    <t>27_08_20_Pic14_Z1</t>
  </si>
  <si>
    <t>27_08_20_Pic14_Z2</t>
  </si>
  <si>
    <t>27_08_20_Pic14_Z3</t>
  </si>
  <si>
    <t>27_08_20_Pic14_Z4</t>
  </si>
  <si>
    <t>27_08_20_Pic14_Z5</t>
  </si>
  <si>
    <t>27_08_20_Pic15_Z1</t>
  </si>
  <si>
    <t>27_08_20_Pic16_Z1</t>
  </si>
  <si>
    <t>27_08_20_Pic16_Z2</t>
  </si>
  <si>
    <t>27_08_20_Pic16_Z3</t>
  </si>
  <si>
    <t>L85P hEAAT2</t>
  </si>
  <si>
    <t>28_08_20_Pic1_Z1</t>
  </si>
  <si>
    <t>28_08_20_Pic2_Z1</t>
  </si>
  <si>
    <t>28_08_20_Pic3_Z1</t>
  </si>
  <si>
    <t>28_08_20_Pic4_Z1</t>
  </si>
  <si>
    <t>28_08_20_Pic4_Z2</t>
  </si>
  <si>
    <t>28_08_20_Pic4b_Z1</t>
  </si>
  <si>
    <t>28_08_20_Pic4b_Z2#</t>
  </si>
  <si>
    <t>28_08_20_Pic5_Z1</t>
  </si>
  <si>
    <t>28_08_20_Pic6_Z1</t>
  </si>
  <si>
    <t>28_08_20_Pic6_Z2</t>
  </si>
  <si>
    <t>28_08_20_Pic6_Z3</t>
  </si>
  <si>
    <t>28_08_20_Pic6_Z4</t>
  </si>
  <si>
    <t>27_08_20_Pic1_Z5</t>
  </si>
  <si>
    <t>27_08_20_Pic1_Z6</t>
  </si>
  <si>
    <t>27_08_20_Pic1_Z7</t>
  </si>
  <si>
    <t>27_08_20_Pic1_Z8</t>
  </si>
  <si>
    <t>27_08_20_Pic3_Z7</t>
  </si>
  <si>
    <t>27_08_20_Pic3_Z8</t>
  </si>
  <si>
    <t>27_08_20_Pic3_Z9</t>
  </si>
  <si>
    <t>27_08_20_Pic3_Z10</t>
  </si>
  <si>
    <t>27_08_20_Pic3_Z11</t>
  </si>
  <si>
    <t>27_08_20_Pic3_Z612</t>
  </si>
  <si>
    <t>27_08_20_Pic3_Z13</t>
  </si>
  <si>
    <t>27_08_20_Pic3_Z14</t>
  </si>
  <si>
    <t>27_08_20_Pic3_Z15</t>
  </si>
  <si>
    <t>27_08_20_Pic3_Z16</t>
  </si>
  <si>
    <t>27_08_20_Pic3_Z17</t>
  </si>
  <si>
    <t>27_08_20_Pic3_Z18</t>
  </si>
  <si>
    <t>27_08_20_Pic3_Z19</t>
  </si>
  <si>
    <t>27_08_20_Pic3_Z20</t>
  </si>
  <si>
    <t>27_08_20_Pic3_Z21</t>
  </si>
  <si>
    <t>27_08_20_Pic3_Z22</t>
  </si>
  <si>
    <t>27_08_20_Pic3_Z23</t>
  </si>
  <si>
    <t>27_08_20_Pic3_Z24</t>
  </si>
  <si>
    <t>27_08_20_Pic3_Z25</t>
  </si>
  <si>
    <t>27_08_20_Pic3_Z26</t>
  </si>
  <si>
    <t>27_08_20_Pic3_Z27</t>
  </si>
  <si>
    <t>27_08_20_Pic3_Z28</t>
  </si>
  <si>
    <t>27_08_20_Pic4_Z3</t>
  </si>
  <si>
    <t>27_08_20_Pic4_Z4</t>
  </si>
  <si>
    <t>27_08_20_Pic4_Z5</t>
  </si>
  <si>
    <t>27_08_20_Pic4_Z6</t>
  </si>
  <si>
    <t>27_08_20_Pic4_Z7</t>
  </si>
  <si>
    <t>27_08_20_Pic4_Z8</t>
  </si>
  <si>
    <t>27_08_20_Pic4_Z9</t>
  </si>
  <si>
    <t>27_08_20_Pic4_Z10</t>
  </si>
  <si>
    <t>27_08_20_Pic4_Z11</t>
  </si>
  <si>
    <t>27_08_20_Pic4_Z12</t>
  </si>
  <si>
    <t>27_08_20_Pic4_Z13</t>
  </si>
  <si>
    <t>27_08_20_Pic4_Z14</t>
  </si>
  <si>
    <t>27_08_20_Pic4_Z15</t>
  </si>
  <si>
    <t>27_08_20_Pic4_Z16</t>
  </si>
  <si>
    <t>27_08_20_Pic4_Z17</t>
  </si>
  <si>
    <t>27_08_20_Pic4_Z18</t>
  </si>
  <si>
    <t>27_08_20_Pic4_Z19</t>
  </si>
  <si>
    <t>P289R hEAAT2</t>
  </si>
  <si>
    <t>28_08_20_Pic1_Z2</t>
  </si>
  <si>
    <t>28_08_20_Pic2_Z2</t>
  </si>
  <si>
    <t>28_08_20_Pic5_Z2</t>
  </si>
  <si>
    <t>28_08_20_Pic7_Z1</t>
  </si>
  <si>
    <t>28_08_20_Pic8_Z1</t>
  </si>
  <si>
    <t>28_08_20_Pic8_Z2</t>
  </si>
  <si>
    <t>28_08_20_Pic8_Z3</t>
  </si>
  <si>
    <t>28_08_20_Pic8_Z4</t>
  </si>
  <si>
    <t>28_08_20_Pic8_Z5</t>
  </si>
  <si>
    <t>28_08_20_Pic9_Z1</t>
  </si>
  <si>
    <t>28_08_20_Pic9_Z2</t>
  </si>
  <si>
    <t>28_08_20_Pic10_Z1</t>
  </si>
  <si>
    <t>WT</t>
  </si>
  <si>
    <t>CI</t>
  </si>
  <si>
    <t>G82R</t>
  </si>
  <si>
    <t>Mem</t>
  </si>
  <si>
    <t>L85P</t>
  </si>
  <si>
    <t>normalized</t>
  </si>
  <si>
    <t>normalized to WT</t>
  </si>
  <si>
    <t>P289R</t>
  </si>
  <si>
    <t>mean</t>
  </si>
  <si>
    <t>SD = 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</si>
</sst>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7435-1C49-485B-916E-72F9B8AFCBB4}">
  <dimension ref="A1:I70"/>
  <sheetViews>
    <sheetView workbookViewId="0">
      <selection sqref="A1:XFD1048576"/>
    </sheetView>
  </sheetViews>
  <sheetFormatPr baseColWidth="10" defaultRowHeight="15" x14ac:dyDescent="0.25"/>
  <cols>
    <col min="1" max="1" width="17" style="12" customWidth="1"/>
    <col min="2" max="16384" width="11.42578125" style="12"/>
  </cols>
  <sheetData>
    <row r="1" spans="1:9" ht="15.75" thickBot="1" x14ac:dyDescent="0.3">
      <c r="B1" s="13" t="s">
        <v>0</v>
      </c>
    </row>
    <row r="2" spans="1:9" s="13" customFormat="1" ht="15.75" thickBot="1" x14ac:dyDescent="0.3">
      <c r="B2" s="14" t="s">
        <v>1</v>
      </c>
      <c r="C2" s="15" t="s">
        <v>3</v>
      </c>
      <c r="D2" s="15" t="s">
        <v>4</v>
      </c>
      <c r="E2" s="15" t="s">
        <v>2</v>
      </c>
      <c r="F2" s="15" t="s">
        <v>4</v>
      </c>
      <c r="G2" s="15" t="s">
        <v>12</v>
      </c>
      <c r="H2" s="15" t="s">
        <v>13</v>
      </c>
      <c r="I2" s="16" t="s">
        <v>14</v>
      </c>
    </row>
    <row r="3" spans="1:9" x14ac:dyDescent="0.25">
      <c r="A3" s="12" t="s">
        <v>5</v>
      </c>
      <c r="B3" s="12">
        <v>46.7</v>
      </c>
    </row>
    <row r="4" spans="1:9" x14ac:dyDescent="0.25">
      <c r="B4" s="12">
        <v>74.2</v>
      </c>
      <c r="C4" s="12">
        <f>AVERAGE(B3:B4)</f>
        <v>60.45</v>
      </c>
      <c r="D4" s="12">
        <f>STDEV(B3:B4)</f>
        <v>19.445436482630058</v>
      </c>
      <c r="E4" s="12">
        <v>6.57</v>
      </c>
      <c r="F4" s="12">
        <v>3.9</v>
      </c>
      <c r="G4" s="12">
        <f>C4+E4</f>
        <v>67.02000000000001</v>
      </c>
      <c r="H4" s="12">
        <f>D4</f>
        <v>19.445436482630058</v>
      </c>
      <c r="I4" s="12">
        <f>F4</f>
        <v>3.9</v>
      </c>
    </row>
    <row r="5" spans="1:9" x14ac:dyDescent="0.25">
      <c r="A5" s="12" t="s">
        <v>6</v>
      </c>
      <c r="B5" s="12">
        <v>99.3</v>
      </c>
    </row>
    <row r="6" spans="1:9" x14ac:dyDescent="0.25">
      <c r="B6" s="12">
        <v>46.5</v>
      </c>
      <c r="C6" s="12">
        <f>AVERAGE(B5:B6)</f>
        <v>72.900000000000006</v>
      </c>
      <c r="D6" s="12">
        <f>STDEV(B5:B6)</f>
        <v>37.335238046649685</v>
      </c>
      <c r="E6" s="12">
        <v>8.84</v>
      </c>
      <c r="F6" s="12">
        <v>9.4600000000000009</v>
      </c>
      <c r="G6" s="12">
        <f>C6+E6</f>
        <v>81.740000000000009</v>
      </c>
      <c r="H6" s="12">
        <f>D6</f>
        <v>37.335238046649685</v>
      </c>
      <c r="I6" s="12">
        <f>F6</f>
        <v>9.4600000000000009</v>
      </c>
    </row>
    <row r="7" spans="1:9" x14ac:dyDescent="0.25">
      <c r="A7" s="12" t="s">
        <v>7</v>
      </c>
      <c r="B7" s="12">
        <v>69.38</v>
      </c>
    </row>
    <row r="8" spans="1:9" x14ac:dyDescent="0.25">
      <c r="B8" s="12">
        <v>95.7</v>
      </c>
      <c r="C8" s="12">
        <f>AVERAGE(B7:B8)</f>
        <v>82.539999999999992</v>
      </c>
      <c r="D8" s="12">
        <f>STDEV(B7:B8)</f>
        <v>18.61105048082997</v>
      </c>
      <c r="E8" s="12">
        <v>2.86</v>
      </c>
      <c r="F8" s="12">
        <v>1.53</v>
      </c>
      <c r="G8" s="12">
        <f>C8+E8</f>
        <v>85.399999999999991</v>
      </c>
      <c r="H8" s="12">
        <f>D8</f>
        <v>18.61105048082997</v>
      </c>
      <c r="I8" s="12">
        <f>F8</f>
        <v>1.53</v>
      </c>
    </row>
    <row r="9" spans="1:9" x14ac:dyDescent="0.25">
      <c r="A9" s="12" t="s">
        <v>8</v>
      </c>
      <c r="B9" s="12">
        <v>51</v>
      </c>
    </row>
    <row r="10" spans="1:9" x14ac:dyDescent="0.25">
      <c r="B10" s="12">
        <v>57</v>
      </c>
      <c r="C10" s="12">
        <f>AVERAGE(B9:B10)</f>
        <v>54</v>
      </c>
      <c r="D10" s="12">
        <f>STDEV(B9:B10)</f>
        <v>4.2426406871192848</v>
      </c>
      <c r="E10" s="12">
        <v>18.260000000000002</v>
      </c>
      <c r="F10" s="12">
        <v>16.600000000000001</v>
      </c>
      <c r="G10" s="12">
        <f>C10+E10</f>
        <v>72.260000000000005</v>
      </c>
      <c r="H10" s="12">
        <f>D10</f>
        <v>4.2426406871192848</v>
      </c>
      <c r="I10" s="12">
        <f>F10</f>
        <v>16.600000000000001</v>
      </c>
    </row>
    <row r="11" spans="1:9" x14ac:dyDescent="0.25">
      <c r="A11" s="12" t="s">
        <v>9</v>
      </c>
      <c r="B11" s="12">
        <v>51</v>
      </c>
    </row>
    <row r="12" spans="1:9" x14ac:dyDescent="0.25">
      <c r="B12" s="12">
        <v>77</v>
      </c>
      <c r="C12" s="12">
        <f>AVERAGE(B11:B12)</f>
        <v>64</v>
      </c>
      <c r="D12" s="12">
        <f>STDEV(B11:B12)</f>
        <v>18.384776310850235</v>
      </c>
      <c r="E12" s="12">
        <v>7.73</v>
      </c>
      <c r="F12" s="12">
        <v>7.24</v>
      </c>
      <c r="G12" s="12">
        <f>C12+E12</f>
        <v>71.73</v>
      </c>
      <c r="H12" s="12">
        <f>D12</f>
        <v>18.384776310850235</v>
      </c>
      <c r="I12" s="12">
        <f>F12</f>
        <v>7.24</v>
      </c>
    </row>
    <row r="13" spans="1:9" x14ac:dyDescent="0.25">
      <c r="A13" s="12" t="s">
        <v>10</v>
      </c>
      <c r="B13" s="12">
        <v>70</v>
      </c>
    </row>
    <row r="14" spans="1:9" x14ac:dyDescent="0.25">
      <c r="B14" s="12">
        <v>43</v>
      </c>
      <c r="C14" s="12">
        <f>AVERAGE(B13:B14)</f>
        <v>56.5</v>
      </c>
      <c r="D14" s="12">
        <f>STDEV(B13:B14)</f>
        <v>19.091883092036785</v>
      </c>
      <c r="E14" s="12">
        <v>14.4</v>
      </c>
      <c r="F14" s="12">
        <v>11.1</v>
      </c>
      <c r="G14" s="12">
        <f>C14+E14</f>
        <v>70.900000000000006</v>
      </c>
      <c r="H14" s="12">
        <f>D14</f>
        <v>19.091883092036785</v>
      </c>
      <c r="I14" s="12">
        <f>F14</f>
        <v>11.1</v>
      </c>
    </row>
    <row r="15" spans="1:9" x14ac:dyDescent="0.25">
      <c r="A15" s="12" t="s">
        <v>11</v>
      </c>
      <c r="B15" s="12">
        <v>55</v>
      </c>
    </row>
    <row r="16" spans="1:9" x14ac:dyDescent="0.25">
      <c r="B16" s="12">
        <v>33</v>
      </c>
      <c r="C16" s="12">
        <f>AVERAGE(B15:B16)</f>
        <v>44</v>
      </c>
      <c r="D16" s="12">
        <f>STDEV(B15:B16)</f>
        <v>15.556349186104045</v>
      </c>
      <c r="E16" s="12">
        <v>3.93</v>
      </c>
      <c r="F16" s="12">
        <v>2.83</v>
      </c>
      <c r="G16" s="12">
        <f>C16+E16</f>
        <v>47.93</v>
      </c>
      <c r="H16" s="12">
        <f>D16</f>
        <v>15.556349186104045</v>
      </c>
      <c r="I16" s="12">
        <f>F16</f>
        <v>2.83</v>
      </c>
    </row>
    <row r="17" spans="1:9" x14ac:dyDescent="0.25">
      <c r="A17" s="12" t="s">
        <v>15</v>
      </c>
      <c r="B17" s="12">
        <v>131</v>
      </c>
    </row>
    <row r="18" spans="1:9" x14ac:dyDescent="0.25">
      <c r="B18" s="12">
        <v>132</v>
      </c>
      <c r="C18" s="12">
        <v>131.5</v>
      </c>
      <c r="D18" s="12">
        <v>0.5</v>
      </c>
      <c r="E18" s="12">
        <v>5.86</v>
      </c>
      <c r="F18" s="12">
        <v>3.25</v>
      </c>
      <c r="G18" s="12">
        <f>C18+E18</f>
        <v>137.36000000000001</v>
      </c>
      <c r="H18" s="12">
        <f>D18</f>
        <v>0.5</v>
      </c>
      <c r="I18" s="12">
        <f>F18</f>
        <v>3.25</v>
      </c>
    </row>
    <row r="19" spans="1:9" x14ac:dyDescent="0.25">
      <c r="A19" s="12" t="s">
        <v>16</v>
      </c>
      <c r="B19" s="12">
        <v>112</v>
      </c>
    </row>
    <row r="20" spans="1:9" x14ac:dyDescent="0.25">
      <c r="B20" s="12">
        <v>147</v>
      </c>
      <c r="C20" s="12">
        <f>AVERAGE(B19:B20)</f>
        <v>129.5</v>
      </c>
      <c r="D20" s="12">
        <f>STDEV(B19:B20)</f>
        <v>24.748737341529164</v>
      </c>
      <c r="E20" s="12">
        <v>11.05</v>
      </c>
      <c r="F20" s="12">
        <v>10.3</v>
      </c>
      <c r="G20" s="12">
        <f>C20+E20</f>
        <v>140.55000000000001</v>
      </c>
      <c r="H20" s="12">
        <f>D20</f>
        <v>24.748737341529164</v>
      </c>
      <c r="I20" s="12">
        <f>F20</f>
        <v>10.3</v>
      </c>
    </row>
    <row r="21" spans="1:9" x14ac:dyDescent="0.25">
      <c r="A21" s="12" t="s">
        <v>17</v>
      </c>
      <c r="B21" s="12">
        <v>63</v>
      </c>
    </row>
    <row r="22" spans="1:9" x14ac:dyDescent="0.25">
      <c r="B22" s="12">
        <v>67</v>
      </c>
      <c r="C22" s="12">
        <f>AVERAGE(B21:B22)</f>
        <v>65</v>
      </c>
      <c r="D22" s="12">
        <f>STDEV(B21:B22)</f>
        <v>2.8284271247461903</v>
      </c>
      <c r="E22" s="12">
        <v>13.4</v>
      </c>
      <c r="F22" s="12">
        <v>10.4</v>
      </c>
      <c r="G22" s="12">
        <f>C22+E22</f>
        <v>78.400000000000006</v>
      </c>
      <c r="H22" s="12">
        <f>D22</f>
        <v>2.8284271247461903</v>
      </c>
      <c r="I22" s="12">
        <f>F22</f>
        <v>10.4</v>
      </c>
    </row>
    <row r="23" spans="1:9" x14ac:dyDescent="0.25">
      <c r="A23" s="12" t="s">
        <v>18</v>
      </c>
      <c r="B23" s="12">
        <v>64</v>
      </c>
    </row>
    <row r="24" spans="1:9" x14ac:dyDescent="0.25">
      <c r="B24" s="12">
        <v>37</v>
      </c>
      <c r="C24" s="12">
        <f>AVERAGE(B23:B24)</f>
        <v>50.5</v>
      </c>
      <c r="D24" s="12">
        <f>STDEV(B23:B24)</f>
        <v>19.091883092036785</v>
      </c>
      <c r="E24" s="12">
        <v>7.6</v>
      </c>
      <c r="F24" s="12">
        <v>6.4</v>
      </c>
      <c r="G24" s="12">
        <f>C24+E24</f>
        <v>58.1</v>
      </c>
      <c r="H24" s="12">
        <f>D24</f>
        <v>19.091883092036785</v>
      </c>
      <c r="I24" s="12">
        <f>F24</f>
        <v>6.4</v>
      </c>
    </row>
    <row r="25" spans="1:9" x14ac:dyDescent="0.25">
      <c r="A25" s="12" t="s">
        <v>19</v>
      </c>
      <c r="B25" s="12">
        <v>41</v>
      </c>
    </row>
    <row r="26" spans="1:9" x14ac:dyDescent="0.25">
      <c r="B26" s="12">
        <v>46</v>
      </c>
      <c r="C26" s="12">
        <f>AVERAGE(B25:B26)</f>
        <v>43.5</v>
      </c>
      <c r="D26" s="12">
        <f>STDEV(B25:B26)</f>
        <v>3.5355339059327378</v>
      </c>
      <c r="E26" s="12">
        <v>3.9</v>
      </c>
      <c r="F26" s="12">
        <v>2.5</v>
      </c>
      <c r="G26" s="12">
        <f>C26+E26</f>
        <v>47.4</v>
      </c>
      <c r="H26" s="12">
        <f>D26</f>
        <v>3.5355339059327378</v>
      </c>
      <c r="I26" s="12">
        <f>F26</f>
        <v>2.5</v>
      </c>
    </row>
    <row r="27" spans="1:9" x14ac:dyDescent="0.25">
      <c r="A27" s="12" t="s">
        <v>20</v>
      </c>
      <c r="B27" s="12">
        <v>64</v>
      </c>
    </row>
    <row r="28" spans="1:9" x14ac:dyDescent="0.25">
      <c r="B28" s="12">
        <v>45</v>
      </c>
      <c r="C28" s="12">
        <f>AVERAGE(B27:B28)</f>
        <v>54.5</v>
      </c>
      <c r="D28" s="12">
        <f>STDEV(B27:B28)</f>
        <v>13.435028842544403</v>
      </c>
      <c r="E28" s="12">
        <v>0.7</v>
      </c>
      <c r="F28" s="12">
        <v>0.98</v>
      </c>
      <c r="G28" s="12">
        <f>C28+E28</f>
        <v>55.2</v>
      </c>
      <c r="H28" s="12">
        <f>D28</f>
        <v>13.435028842544403</v>
      </c>
      <c r="I28" s="12">
        <f>F28</f>
        <v>0.98</v>
      </c>
    </row>
    <row r="29" spans="1:9" x14ac:dyDescent="0.25">
      <c r="A29" s="12" t="s">
        <v>24</v>
      </c>
      <c r="B29" s="12">
        <v>21</v>
      </c>
    </row>
    <row r="30" spans="1:9" x14ac:dyDescent="0.25">
      <c r="B30" s="12">
        <v>18</v>
      </c>
      <c r="C30" s="12">
        <f>AVERAGE(B29:B30)</f>
        <v>19.5</v>
      </c>
      <c r="D30" s="12">
        <f>STDEV(B29:B30)</f>
        <v>2.1213203435596424</v>
      </c>
      <c r="E30" s="12">
        <v>0.25</v>
      </c>
      <c r="F30" s="12">
        <v>0.46</v>
      </c>
      <c r="G30" s="12">
        <f>C30+E30</f>
        <v>19.75</v>
      </c>
      <c r="H30" s="12">
        <f>D30</f>
        <v>2.1213203435596424</v>
      </c>
      <c r="I30" s="12">
        <f>F30</f>
        <v>0.46</v>
      </c>
    </row>
    <row r="31" spans="1:9" x14ac:dyDescent="0.25">
      <c r="A31" s="12" t="s">
        <v>21</v>
      </c>
      <c r="B31" s="12">
        <v>25</v>
      </c>
    </row>
    <row r="32" spans="1:9" x14ac:dyDescent="0.25">
      <c r="B32" s="12">
        <v>51</v>
      </c>
      <c r="C32" s="12">
        <f>AVERAGE(B31:B32)</f>
        <v>38</v>
      </c>
      <c r="D32" s="12">
        <f>STDEV(B31:B32)</f>
        <v>18.384776310850235</v>
      </c>
      <c r="E32" s="12">
        <v>8.6999999999999993</v>
      </c>
      <c r="F32" s="12">
        <v>2.9</v>
      </c>
      <c r="G32" s="12">
        <f>C32+E32</f>
        <v>46.7</v>
      </c>
      <c r="H32" s="12">
        <f>D32</f>
        <v>18.384776310850235</v>
      </c>
      <c r="I32" s="12">
        <f>F32</f>
        <v>2.9</v>
      </c>
    </row>
    <row r="33" spans="1:9" x14ac:dyDescent="0.25">
      <c r="A33" s="12" t="s">
        <v>23</v>
      </c>
      <c r="B33" s="12">
        <v>35</v>
      </c>
    </row>
    <row r="34" spans="1:9" x14ac:dyDescent="0.25">
      <c r="B34" s="12">
        <v>104</v>
      </c>
      <c r="C34" s="12">
        <f>AVERAGE(B33:B34)</f>
        <v>69.5</v>
      </c>
      <c r="D34" s="12">
        <f>STDEV(B33:B34)</f>
        <v>48.790367901871782</v>
      </c>
      <c r="E34" s="12">
        <v>8.1999999999999993</v>
      </c>
      <c r="F34" s="12">
        <v>4.5</v>
      </c>
      <c r="G34" s="12">
        <f>C34+E34</f>
        <v>77.7</v>
      </c>
      <c r="H34" s="12">
        <f>D34</f>
        <v>48.790367901871782</v>
      </c>
      <c r="I34" s="12">
        <f>F34</f>
        <v>4.5</v>
      </c>
    </row>
    <row r="35" spans="1:9" x14ac:dyDescent="0.25">
      <c r="A35" s="12" t="s">
        <v>22</v>
      </c>
      <c r="B35" s="12">
        <v>88</v>
      </c>
    </row>
    <row r="36" spans="1:9" x14ac:dyDescent="0.25">
      <c r="B36" s="12">
        <v>155</v>
      </c>
      <c r="C36" s="12">
        <f>AVERAGE(B35:B36)</f>
        <v>121.5</v>
      </c>
      <c r="D36" s="12">
        <f>STDEV(B35:B36)</f>
        <v>47.376154339498683</v>
      </c>
      <c r="E36" s="12">
        <v>11.82</v>
      </c>
      <c r="F36" s="12">
        <v>4.72</v>
      </c>
      <c r="G36" s="12">
        <f>C36+E36</f>
        <v>133.32</v>
      </c>
      <c r="H36" s="12">
        <f>D36</f>
        <v>47.376154339498683</v>
      </c>
      <c r="I36" s="12">
        <f>F36</f>
        <v>4.72</v>
      </c>
    </row>
    <row r="37" spans="1:9" x14ac:dyDescent="0.25">
      <c r="A37" s="12" t="s">
        <v>25</v>
      </c>
      <c r="B37" s="12">
        <v>47</v>
      </c>
    </row>
    <row r="38" spans="1:9" x14ac:dyDescent="0.25">
      <c r="B38" s="12">
        <v>90</v>
      </c>
      <c r="C38" s="12">
        <f>AVERAGE(B37:B38)</f>
        <v>68.5</v>
      </c>
      <c r="D38" s="12">
        <f>STDEV(B37:B38)</f>
        <v>30.405591591021544</v>
      </c>
      <c r="E38" s="12">
        <v>20.94</v>
      </c>
      <c r="F38" s="12">
        <v>14.28</v>
      </c>
      <c r="G38" s="12">
        <f>C38+E38</f>
        <v>89.44</v>
      </c>
      <c r="H38" s="12">
        <f>D38</f>
        <v>30.405591591021544</v>
      </c>
      <c r="I38" s="12">
        <f>F38</f>
        <v>14.28</v>
      </c>
    </row>
    <row r="39" spans="1:9" x14ac:dyDescent="0.25">
      <c r="A39" s="12" t="s">
        <v>26</v>
      </c>
      <c r="B39" s="12">
        <v>95</v>
      </c>
    </row>
    <row r="40" spans="1:9" x14ac:dyDescent="0.25">
      <c r="B40" s="12">
        <v>33</v>
      </c>
      <c r="C40" s="12">
        <f>AVERAGE(B39:B40)</f>
        <v>64</v>
      </c>
      <c r="D40" s="12">
        <f>STDEV(B39:B40)</f>
        <v>43.840620433565945</v>
      </c>
      <c r="E40" s="12">
        <v>1.39</v>
      </c>
      <c r="F40" s="12">
        <v>2.5299999999999998</v>
      </c>
      <c r="G40" s="12">
        <f>C40+E40</f>
        <v>65.39</v>
      </c>
      <c r="H40" s="12">
        <f>D40</f>
        <v>43.840620433565945</v>
      </c>
      <c r="I40" s="12">
        <f>F40</f>
        <v>2.5299999999999998</v>
      </c>
    </row>
    <row r="41" spans="1:9" x14ac:dyDescent="0.25">
      <c r="A41" s="12" t="s">
        <v>27</v>
      </c>
      <c r="B41" s="12">
        <v>35</v>
      </c>
    </row>
    <row r="42" spans="1:9" x14ac:dyDescent="0.25">
      <c r="B42" s="12">
        <v>116</v>
      </c>
      <c r="C42" s="12">
        <f>AVERAGE(B41:B42)</f>
        <v>75.5</v>
      </c>
      <c r="D42" s="12">
        <f>STDEV(B41:B42)</f>
        <v>57.27564927611035</v>
      </c>
      <c r="E42" s="12">
        <v>7.94</v>
      </c>
      <c r="F42" s="12">
        <v>7.75</v>
      </c>
      <c r="G42" s="12">
        <f>C42+E42</f>
        <v>83.44</v>
      </c>
      <c r="H42" s="12">
        <f>D42</f>
        <v>57.27564927611035</v>
      </c>
      <c r="I42" s="12">
        <f>F42</f>
        <v>7.75</v>
      </c>
    </row>
    <row r="43" spans="1:9" x14ac:dyDescent="0.25">
      <c r="A43" s="12" t="s">
        <v>28</v>
      </c>
      <c r="B43" s="12">
        <v>20</v>
      </c>
    </row>
    <row r="44" spans="1:9" x14ac:dyDescent="0.25">
      <c r="B44" s="12">
        <v>12</v>
      </c>
      <c r="C44" s="12">
        <f>AVERAGE(B43:B44)</f>
        <v>16</v>
      </c>
      <c r="D44" s="12">
        <f>STDEV(B43:B44)</f>
        <v>5.6568542494923806</v>
      </c>
      <c r="E44" s="12">
        <v>1.1399999999999999</v>
      </c>
      <c r="F44" s="12">
        <v>1.62</v>
      </c>
      <c r="G44" s="12">
        <f>C44+E44</f>
        <v>17.14</v>
      </c>
      <c r="H44" s="12">
        <f>D44</f>
        <v>5.6568542494923806</v>
      </c>
      <c r="I44" s="12">
        <f>F44</f>
        <v>1.62</v>
      </c>
    </row>
    <row r="45" spans="1:9" x14ac:dyDescent="0.25">
      <c r="A45" s="12" t="s">
        <v>29</v>
      </c>
      <c r="B45" s="12">
        <v>19</v>
      </c>
    </row>
    <row r="46" spans="1:9" x14ac:dyDescent="0.25">
      <c r="B46" s="12">
        <v>23</v>
      </c>
      <c r="C46" s="12">
        <f>AVERAGE(B45:B46)</f>
        <v>21</v>
      </c>
      <c r="D46" s="12">
        <f>STDEV(B45:B46)</f>
        <v>2.8284271247461903</v>
      </c>
      <c r="E46" s="12">
        <v>0.79</v>
      </c>
      <c r="F46" s="12">
        <v>1.24</v>
      </c>
      <c r="G46" s="12">
        <f>C46+E46</f>
        <v>21.79</v>
      </c>
      <c r="H46" s="12">
        <f>D46</f>
        <v>2.8284271247461903</v>
      </c>
      <c r="I46" s="12">
        <f>F46</f>
        <v>1.24</v>
      </c>
    </row>
    <row r="47" spans="1:9" x14ac:dyDescent="0.25">
      <c r="A47" s="12" t="s">
        <v>30</v>
      </c>
      <c r="B47" s="12">
        <v>46</v>
      </c>
    </row>
    <row r="48" spans="1:9" x14ac:dyDescent="0.25">
      <c r="B48" s="12">
        <v>38</v>
      </c>
      <c r="C48" s="12">
        <f>AVERAGE(B47:B48)</f>
        <v>42</v>
      </c>
      <c r="D48" s="12">
        <f>STDEV(B47:B48)</f>
        <v>5.6568542494923806</v>
      </c>
      <c r="E48" s="12">
        <v>8.4</v>
      </c>
      <c r="F48" s="12">
        <v>6.8</v>
      </c>
      <c r="G48" s="12">
        <f>C48+E48</f>
        <v>50.4</v>
      </c>
      <c r="H48" s="12">
        <f>D48</f>
        <v>5.6568542494923806</v>
      </c>
      <c r="I48" s="12">
        <f>F48</f>
        <v>6.8</v>
      </c>
    </row>
    <row r="49" spans="1:9" x14ac:dyDescent="0.25">
      <c r="A49" s="12" t="s">
        <v>31</v>
      </c>
      <c r="B49" s="12">
        <v>32</v>
      </c>
    </row>
    <row r="50" spans="1:9" x14ac:dyDescent="0.25">
      <c r="B50" s="12">
        <v>18</v>
      </c>
      <c r="C50" s="12">
        <f>AVERAGE(B49:B50)</f>
        <v>25</v>
      </c>
      <c r="D50" s="12">
        <f>STDEV(B49:B50)</f>
        <v>9.8994949366116654</v>
      </c>
      <c r="E50" s="12">
        <v>2.6</v>
      </c>
      <c r="F50" s="12">
        <v>2.8</v>
      </c>
      <c r="G50" s="12">
        <f>C50+E50</f>
        <v>27.6</v>
      </c>
      <c r="H50" s="12">
        <f>D50</f>
        <v>9.8994949366116654</v>
      </c>
      <c r="I50" s="12">
        <f>F50</f>
        <v>2.8</v>
      </c>
    </row>
    <row r="51" spans="1:9" x14ac:dyDescent="0.25">
      <c r="A51" s="12" t="s">
        <v>32</v>
      </c>
      <c r="B51" s="12">
        <v>68</v>
      </c>
    </row>
    <row r="52" spans="1:9" x14ac:dyDescent="0.25">
      <c r="B52" s="12">
        <v>21</v>
      </c>
      <c r="C52" s="12">
        <f>AVERAGE(B51:B52)</f>
        <v>44.5</v>
      </c>
      <c r="D52" s="12">
        <f>STDEV(B51:B52)</f>
        <v>33.234018715767732</v>
      </c>
      <c r="E52" s="12">
        <v>0.77</v>
      </c>
      <c r="F52" s="12">
        <v>1.1299999999999999</v>
      </c>
      <c r="G52" s="12">
        <f>C52+E52</f>
        <v>45.27</v>
      </c>
      <c r="H52" s="12">
        <f>D52</f>
        <v>33.234018715767732</v>
      </c>
      <c r="I52" s="12">
        <f>F52</f>
        <v>1.1299999999999999</v>
      </c>
    </row>
    <row r="53" spans="1:9" x14ac:dyDescent="0.25">
      <c r="A53" s="12" t="s">
        <v>33</v>
      </c>
      <c r="B53" s="12">
        <v>20</v>
      </c>
    </row>
    <row r="54" spans="1:9" x14ac:dyDescent="0.25">
      <c r="B54" s="12">
        <v>25</v>
      </c>
      <c r="C54" s="12">
        <f>AVERAGE(B53:B54)</f>
        <v>22.5</v>
      </c>
      <c r="D54" s="12">
        <f>STDEV(B53:B54)</f>
        <v>3.5355339059327378</v>
      </c>
      <c r="E54" s="12">
        <v>1.94</v>
      </c>
      <c r="F54" s="12">
        <v>1.32</v>
      </c>
      <c r="G54" s="12">
        <f>C54+E54</f>
        <v>24.44</v>
      </c>
      <c r="H54" s="12">
        <f>D54</f>
        <v>3.5355339059327378</v>
      </c>
      <c r="I54" s="12">
        <f>F54</f>
        <v>1.32</v>
      </c>
    </row>
    <row r="55" spans="1:9" x14ac:dyDescent="0.25">
      <c r="A55" s="12" t="s">
        <v>34</v>
      </c>
      <c r="B55" s="12">
        <v>11</v>
      </c>
    </row>
    <row r="56" spans="1:9" x14ac:dyDescent="0.25">
      <c r="B56" s="12">
        <v>4</v>
      </c>
      <c r="C56" s="12">
        <f>AVERAGE(B55:B56)</f>
        <v>7.5</v>
      </c>
      <c r="D56" s="12">
        <f>STDEV(B55:B56)</f>
        <v>4.9497474683058327</v>
      </c>
      <c r="E56" s="12">
        <v>0.56999999999999995</v>
      </c>
      <c r="F56" s="12">
        <v>0.68</v>
      </c>
      <c r="G56" s="12">
        <f>C56+E56</f>
        <v>8.07</v>
      </c>
      <c r="H56" s="12">
        <f>D56</f>
        <v>4.9497474683058327</v>
      </c>
      <c r="I56" s="12">
        <f>F56</f>
        <v>0.68</v>
      </c>
    </row>
    <row r="57" spans="1:9" x14ac:dyDescent="0.25">
      <c r="A57" s="12" t="s">
        <v>35</v>
      </c>
      <c r="B57" s="12">
        <v>13</v>
      </c>
    </row>
    <row r="58" spans="1:9" x14ac:dyDescent="0.25">
      <c r="B58" s="12">
        <v>18</v>
      </c>
      <c r="C58" s="12">
        <f>AVERAGE(B57:B58)</f>
        <v>15.5</v>
      </c>
      <c r="D58" s="12">
        <f>STDEV(B57:B58)</f>
        <v>3.5355339059327378</v>
      </c>
      <c r="E58" s="12">
        <v>0.87</v>
      </c>
      <c r="F58" s="12">
        <v>1.33</v>
      </c>
      <c r="G58" s="12">
        <f>C58+E58</f>
        <v>16.37</v>
      </c>
      <c r="H58" s="12">
        <f>D58</f>
        <v>3.5355339059327378</v>
      </c>
      <c r="I58" s="12">
        <f>F58</f>
        <v>1.33</v>
      </c>
    </row>
    <row r="59" spans="1:9" x14ac:dyDescent="0.25">
      <c r="A59" s="12" t="s">
        <v>36</v>
      </c>
      <c r="B59" s="12">
        <v>19</v>
      </c>
    </row>
    <row r="60" spans="1:9" x14ac:dyDescent="0.25">
      <c r="B60" s="12">
        <v>29</v>
      </c>
      <c r="C60" s="12">
        <f>AVERAGE(B59:B60)</f>
        <v>24</v>
      </c>
      <c r="D60" s="12">
        <f>STDEV(B59:B60)</f>
        <v>7.0710678118654755</v>
      </c>
      <c r="E60" s="12">
        <v>2.83</v>
      </c>
      <c r="F60" s="12">
        <v>1.66</v>
      </c>
      <c r="G60" s="12">
        <f>C60+E60</f>
        <v>26.83</v>
      </c>
      <c r="H60" s="12">
        <f>D60</f>
        <v>7.0710678118654755</v>
      </c>
      <c r="I60" s="12">
        <f>F60</f>
        <v>1.66</v>
      </c>
    </row>
    <row r="61" spans="1:9" x14ac:dyDescent="0.25">
      <c r="A61" s="12" t="s">
        <v>37</v>
      </c>
      <c r="B61" s="12">
        <v>19</v>
      </c>
    </row>
    <row r="62" spans="1:9" x14ac:dyDescent="0.25">
      <c r="B62" s="12">
        <v>7</v>
      </c>
      <c r="C62" s="12">
        <f>AVERAGE(B61:B62)</f>
        <v>13</v>
      </c>
      <c r="D62" s="12">
        <f>STDEV(B61:B62)</f>
        <v>8.4852813742385695</v>
      </c>
      <c r="E62" s="12">
        <v>4.5999999999999996</v>
      </c>
      <c r="F62" s="12">
        <v>4.3099999999999996</v>
      </c>
      <c r="G62" s="12">
        <f>C62+E62</f>
        <v>17.600000000000001</v>
      </c>
      <c r="H62" s="12">
        <f>D62</f>
        <v>8.4852813742385695</v>
      </c>
      <c r="I62" s="12">
        <f>F62</f>
        <v>4.3099999999999996</v>
      </c>
    </row>
    <row r="63" spans="1:9" x14ac:dyDescent="0.25">
      <c r="A63" s="12" t="s">
        <v>38</v>
      </c>
      <c r="B63" s="12">
        <v>40.1</v>
      </c>
    </row>
    <row r="64" spans="1:9" x14ac:dyDescent="0.25">
      <c r="B64" s="12">
        <v>32.700000000000003</v>
      </c>
      <c r="C64" s="12">
        <f>AVERAGE(B63:B64)</f>
        <v>36.400000000000006</v>
      </c>
      <c r="D64" s="12">
        <f>STDEV(B63:B64)</f>
        <v>5.2325901807803756</v>
      </c>
      <c r="E64" s="12">
        <v>1.5</v>
      </c>
      <c r="F64" s="12">
        <v>1.7</v>
      </c>
      <c r="G64" s="12">
        <f>C64+E64</f>
        <v>37.900000000000006</v>
      </c>
      <c r="H64" s="12">
        <f>D64</f>
        <v>5.2325901807803756</v>
      </c>
      <c r="I64" s="12">
        <f>F64</f>
        <v>1.7</v>
      </c>
    </row>
    <row r="65" spans="1:9" x14ac:dyDescent="0.25">
      <c r="A65" s="12" t="s">
        <v>39</v>
      </c>
      <c r="B65" s="12">
        <v>28.5</v>
      </c>
    </row>
    <row r="66" spans="1:9" x14ac:dyDescent="0.25">
      <c r="B66" s="12">
        <v>38.6</v>
      </c>
      <c r="C66" s="12">
        <f>AVERAGE(B65:B66)</f>
        <v>33.549999999999997</v>
      </c>
      <c r="D66" s="12">
        <f>STDEV(B65:B66)</f>
        <v>7.1417784899841692</v>
      </c>
      <c r="E66" s="12">
        <v>2.7</v>
      </c>
      <c r="F66" s="12">
        <v>2.2000000000000002</v>
      </c>
      <c r="G66" s="12">
        <f>C66+E66</f>
        <v>36.25</v>
      </c>
      <c r="H66" s="12">
        <f>D66</f>
        <v>7.1417784899841692</v>
      </c>
      <c r="I66" s="12">
        <f>F66</f>
        <v>2.2000000000000002</v>
      </c>
    </row>
    <row r="67" spans="1:9" x14ac:dyDescent="0.25">
      <c r="A67" s="12" t="s">
        <v>40</v>
      </c>
      <c r="B67" s="12">
        <v>37.1</v>
      </c>
    </row>
    <row r="68" spans="1:9" x14ac:dyDescent="0.25">
      <c r="B68" s="12">
        <v>15.7</v>
      </c>
      <c r="C68" s="12">
        <f>AVERAGE(B67:B68)</f>
        <v>26.4</v>
      </c>
      <c r="D68" s="12">
        <f>STDEV(B67:B68)</f>
        <v>15.132085117392124</v>
      </c>
      <c r="E68" s="12">
        <v>2.4</v>
      </c>
      <c r="F68" s="12">
        <v>2.1</v>
      </c>
      <c r="G68" s="12">
        <f>C68+E68</f>
        <v>28.799999999999997</v>
      </c>
      <c r="H68" s="12">
        <f>D68</f>
        <v>15.132085117392124</v>
      </c>
      <c r="I68" s="12">
        <f>F68</f>
        <v>2.1</v>
      </c>
    </row>
    <row r="69" spans="1:9" x14ac:dyDescent="0.25">
      <c r="A69" s="12" t="s">
        <v>41</v>
      </c>
      <c r="B69" s="12">
        <v>47.4</v>
      </c>
    </row>
    <row r="70" spans="1:9" x14ac:dyDescent="0.25">
      <c r="B70" s="12">
        <v>35.9</v>
      </c>
      <c r="C70" s="12">
        <f>AVERAGE(B69:B70)</f>
        <v>41.65</v>
      </c>
      <c r="D70" s="12">
        <f>STDEV(B69:B70)</f>
        <v>8.1317279836452965</v>
      </c>
      <c r="E70" s="12">
        <v>5.53</v>
      </c>
      <c r="F70" s="12">
        <v>4.9000000000000004</v>
      </c>
      <c r="G70" s="12">
        <f>C70+E70</f>
        <v>47.18</v>
      </c>
      <c r="H70" s="12">
        <f>D70</f>
        <v>8.1317279836452965</v>
      </c>
      <c r="I70" s="12">
        <f>F70</f>
        <v>4.9000000000000004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B132-AAAB-49AB-BE2A-2EA43A34B207}">
  <dimension ref="A1:I128"/>
  <sheetViews>
    <sheetView workbookViewId="0">
      <selection sqref="A1:XFD1048576"/>
    </sheetView>
  </sheetViews>
  <sheetFormatPr baseColWidth="10" defaultRowHeight="15" x14ac:dyDescent="0.25"/>
  <cols>
    <col min="1" max="1" width="18.42578125" style="12" customWidth="1"/>
    <col min="2" max="15" width="11.42578125" style="12"/>
    <col min="16" max="16" width="12" style="12" bestFit="1" customWidth="1"/>
    <col min="17" max="16384" width="11.42578125" style="12"/>
  </cols>
  <sheetData>
    <row r="1" spans="1:9" ht="15.75" thickBot="1" x14ac:dyDescent="0.3">
      <c r="B1" s="13" t="s">
        <v>42</v>
      </c>
    </row>
    <row r="2" spans="1:9" ht="15.75" thickBot="1" x14ac:dyDescent="0.3">
      <c r="A2" s="13"/>
      <c r="B2" s="14" t="s">
        <v>1</v>
      </c>
      <c r="C2" s="15" t="s">
        <v>3</v>
      </c>
      <c r="D2" s="15" t="s">
        <v>4</v>
      </c>
      <c r="E2" s="15" t="s">
        <v>2</v>
      </c>
      <c r="F2" s="15" t="s">
        <v>4</v>
      </c>
      <c r="G2" s="15" t="s">
        <v>12</v>
      </c>
      <c r="H2" s="15" t="s">
        <v>13</v>
      </c>
      <c r="I2" s="16" t="s">
        <v>14</v>
      </c>
    </row>
    <row r="3" spans="1:9" x14ac:dyDescent="0.25">
      <c r="A3" s="12" t="s">
        <v>38</v>
      </c>
      <c r="B3" s="12">
        <v>39.6</v>
      </c>
    </row>
    <row r="4" spans="1:9" x14ac:dyDescent="0.25">
      <c r="B4" s="12">
        <v>37.799999999999997</v>
      </c>
      <c r="C4" s="12">
        <f>AVERAGE(B3:B4)</f>
        <v>38.700000000000003</v>
      </c>
      <c r="D4" s="12">
        <f>STDEV(B3:B4)</f>
        <v>1.2727922061357886</v>
      </c>
      <c r="E4" s="12">
        <v>17.899999999999999</v>
      </c>
      <c r="F4" s="12">
        <v>8.8000000000000007</v>
      </c>
      <c r="G4" s="12">
        <f>C4+E4</f>
        <v>56.6</v>
      </c>
      <c r="H4" s="12">
        <f>D4</f>
        <v>1.2727922061357886</v>
      </c>
      <c r="I4" s="12">
        <f>F4</f>
        <v>8.8000000000000007</v>
      </c>
    </row>
    <row r="5" spans="1:9" x14ac:dyDescent="0.25">
      <c r="A5" s="12" t="s">
        <v>39</v>
      </c>
      <c r="B5" s="12">
        <v>34.1</v>
      </c>
    </row>
    <row r="6" spans="1:9" x14ac:dyDescent="0.25">
      <c r="B6" s="12">
        <v>28.6</v>
      </c>
      <c r="C6" s="12">
        <f>AVERAGE(B5:B6)</f>
        <v>31.35</v>
      </c>
      <c r="D6" s="12">
        <f>STDEV(B5:B6)</f>
        <v>3.8890872965260113</v>
      </c>
      <c r="E6" s="12">
        <v>11.35</v>
      </c>
      <c r="F6" s="12">
        <v>8.1</v>
      </c>
      <c r="G6" s="12">
        <f>C6+E6</f>
        <v>42.7</v>
      </c>
      <c r="H6" s="12">
        <f>D6</f>
        <v>3.8890872965260113</v>
      </c>
      <c r="I6" s="12">
        <f>F6</f>
        <v>8.1</v>
      </c>
    </row>
    <row r="7" spans="1:9" x14ac:dyDescent="0.25">
      <c r="A7" s="12" t="s">
        <v>5</v>
      </c>
      <c r="B7" s="12">
        <v>1.1200000000000001</v>
      </c>
    </row>
    <row r="8" spans="1:9" x14ac:dyDescent="0.25">
      <c r="B8" s="12">
        <v>1.4</v>
      </c>
      <c r="C8" s="12">
        <f>AVERAGE(B7:B8)</f>
        <v>1.26</v>
      </c>
      <c r="D8" s="12">
        <f>STDEV(B7:B8)</f>
        <v>0.19798989873223249</v>
      </c>
      <c r="E8" s="12">
        <v>0.33</v>
      </c>
      <c r="F8" s="12">
        <v>0.99</v>
      </c>
      <c r="G8" s="12">
        <f>C8+E8</f>
        <v>1.59</v>
      </c>
      <c r="H8" s="12">
        <f>D8</f>
        <v>0.19798989873223249</v>
      </c>
      <c r="I8" s="12">
        <f>F8</f>
        <v>0.99</v>
      </c>
    </row>
    <row r="9" spans="1:9" x14ac:dyDescent="0.25">
      <c r="A9" s="12" t="s">
        <v>6</v>
      </c>
      <c r="B9" s="12">
        <v>1</v>
      </c>
    </row>
    <row r="10" spans="1:9" x14ac:dyDescent="0.25">
      <c r="B10" s="12">
        <v>1</v>
      </c>
      <c r="C10" s="12">
        <f>AVERAGE(B9:B10)</f>
        <v>1</v>
      </c>
      <c r="D10" s="12">
        <f>STDEV(B9:B10)</f>
        <v>0</v>
      </c>
      <c r="E10" s="12">
        <v>0.21</v>
      </c>
      <c r="F10" s="12">
        <v>0.59</v>
      </c>
      <c r="G10" s="12">
        <f>C10+E10</f>
        <v>1.21</v>
      </c>
      <c r="H10" s="12">
        <f>D10</f>
        <v>0</v>
      </c>
      <c r="I10" s="12">
        <f>F10</f>
        <v>0.59</v>
      </c>
    </row>
    <row r="11" spans="1:9" x14ac:dyDescent="0.25">
      <c r="A11" s="12" t="s">
        <v>11</v>
      </c>
      <c r="B11" s="12">
        <v>4.4000000000000004</v>
      </c>
    </row>
    <row r="12" spans="1:9" x14ac:dyDescent="0.25">
      <c r="B12" s="12">
        <v>9.8000000000000007</v>
      </c>
      <c r="C12" s="12">
        <f>AVERAGE(B11:B12)</f>
        <v>7.1000000000000005</v>
      </c>
      <c r="D12" s="12">
        <f>STDEV(B11:B12)</f>
        <v>3.8183766184073562</v>
      </c>
      <c r="E12" s="12">
        <v>1.5</v>
      </c>
      <c r="F12" s="12">
        <v>1.1000000000000001</v>
      </c>
      <c r="G12" s="12">
        <f>C12+E12</f>
        <v>8.6000000000000014</v>
      </c>
      <c r="H12" s="12">
        <f>D12</f>
        <v>3.8183766184073562</v>
      </c>
      <c r="I12" s="12">
        <f>F12</f>
        <v>1.1000000000000001</v>
      </c>
    </row>
    <row r="13" spans="1:9" x14ac:dyDescent="0.25">
      <c r="A13" s="12" t="s">
        <v>15</v>
      </c>
      <c r="B13" s="12">
        <v>11</v>
      </c>
    </row>
    <row r="14" spans="1:9" x14ac:dyDescent="0.25">
      <c r="B14" s="12">
        <v>7.9</v>
      </c>
      <c r="C14" s="12">
        <f>AVERAGE(B13:B14)</f>
        <v>9.4499999999999993</v>
      </c>
      <c r="D14" s="12">
        <f>STDEV(B13:B14)</f>
        <v>2.1920310216783054</v>
      </c>
      <c r="E14" s="12">
        <v>0.4</v>
      </c>
      <c r="F14" s="12">
        <v>0.59</v>
      </c>
      <c r="G14" s="12">
        <f>C14+E14</f>
        <v>9.85</v>
      </c>
      <c r="H14" s="12">
        <f>D14</f>
        <v>2.1920310216783054</v>
      </c>
      <c r="I14" s="12">
        <f>F14</f>
        <v>0.59</v>
      </c>
    </row>
    <row r="15" spans="1:9" x14ac:dyDescent="0.25">
      <c r="A15" s="12" t="s">
        <v>16</v>
      </c>
      <c r="B15" s="12">
        <v>4.8</v>
      </c>
    </row>
    <row r="16" spans="1:9" x14ac:dyDescent="0.25">
      <c r="B16" s="12">
        <v>5.2</v>
      </c>
      <c r="C16" s="12">
        <f>AVERAGE(B15:B16)</f>
        <v>5</v>
      </c>
      <c r="D16" s="12">
        <f>STDEV(B15:B16)</f>
        <v>0.28284271247461928</v>
      </c>
      <c r="E16" s="12">
        <v>0.3</v>
      </c>
      <c r="F16" s="12">
        <v>0.6</v>
      </c>
      <c r="G16" s="12">
        <f>C16+E16</f>
        <v>5.3</v>
      </c>
      <c r="H16" s="12">
        <f>D16</f>
        <v>0.28284271247461928</v>
      </c>
      <c r="I16" s="12">
        <f>F16</f>
        <v>0.6</v>
      </c>
    </row>
    <row r="17" spans="1:9" x14ac:dyDescent="0.25">
      <c r="A17" s="12" t="s">
        <v>17</v>
      </c>
      <c r="B17" s="12">
        <v>5.6</v>
      </c>
    </row>
    <row r="18" spans="1:9" x14ac:dyDescent="0.25">
      <c r="B18" s="12">
        <v>4.9000000000000004</v>
      </c>
      <c r="C18" s="12">
        <f>AVERAGE(B17:B18)</f>
        <v>5.25</v>
      </c>
      <c r="D18" s="12">
        <f>STDEV(B17:B18)</f>
        <v>0.49497474683058273</v>
      </c>
      <c r="E18" s="12">
        <v>0.2</v>
      </c>
      <c r="F18" s="12">
        <v>0.7</v>
      </c>
      <c r="G18" s="12">
        <f>C18+E18</f>
        <v>5.45</v>
      </c>
      <c r="H18" s="12">
        <f>D18</f>
        <v>0.49497474683058273</v>
      </c>
      <c r="I18" s="12">
        <f>F18</f>
        <v>0.7</v>
      </c>
    </row>
    <row r="19" spans="1:9" x14ac:dyDescent="0.25">
      <c r="A19" s="12" t="s">
        <v>20</v>
      </c>
      <c r="B19" s="12">
        <v>6.1</v>
      </c>
    </row>
    <row r="20" spans="1:9" x14ac:dyDescent="0.25">
      <c r="B20" s="12">
        <v>12.8</v>
      </c>
      <c r="C20" s="12">
        <f>AVERAGE(B19:B20)</f>
        <v>9.4499999999999993</v>
      </c>
      <c r="D20" s="12">
        <f>STDEV(B19:B20)</f>
        <v>4.7376154339498733</v>
      </c>
      <c r="E20" s="12">
        <v>3.2</v>
      </c>
      <c r="F20" s="12">
        <v>2.4</v>
      </c>
      <c r="G20" s="12">
        <f>C20+E20</f>
        <v>12.649999999999999</v>
      </c>
      <c r="H20" s="12">
        <f>D20</f>
        <v>4.7376154339498733</v>
      </c>
      <c r="I20" s="12">
        <f>F20</f>
        <v>2.4</v>
      </c>
    </row>
    <row r="21" spans="1:9" x14ac:dyDescent="0.25">
      <c r="A21" s="12" t="s">
        <v>24</v>
      </c>
      <c r="B21" s="12">
        <v>10.3</v>
      </c>
    </row>
    <row r="22" spans="1:9" x14ac:dyDescent="0.25">
      <c r="B22" s="12">
        <v>8.6</v>
      </c>
      <c r="C22" s="12">
        <f>AVERAGE(B21:B22)</f>
        <v>9.4499999999999993</v>
      </c>
      <c r="D22" s="12">
        <f>STDEV(B21:B22)</f>
        <v>1.2020815280171315</v>
      </c>
      <c r="E22" s="12">
        <v>9.8000000000000007</v>
      </c>
      <c r="F22" s="12">
        <v>3.6</v>
      </c>
      <c r="G22" s="12">
        <f>C22+E22</f>
        <v>19.25</v>
      </c>
      <c r="H22" s="12">
        <f>D22</f>
        <v>1.2020815280171315</v>
      </c>
      <c r="I22" s="12">
        <f>F22</f>
        <v>3.6</v>
      </c>
    </row>
    <row r="23" spans="1:9" x14ac:dyDescent="0.25">
      <c r="A23" s="12" t="s">
        <v>21</v>
      </c>
      <c r="B23" s="12">
        <v>47</v>
      </c>
    </row>
    <row r="24" spans="1:9" x14ac:dyDescent="0.25">
      <c r="B24" s="12">
        <v>62</v>
      </c>
      <c r="C24" s="12">
        <f>AVERAGE(B23:B24)</f>
        <v>54.5</v>
      </c>
      <c r="D24" s="12">
        <f>STDEV(B23:B24)</f>
        <v>10.606601717798213</v>
      </c>
      <c r="E24" s="12">
        <v>50.9</v>
      </c>
      <c r="F24" s="12">
        <v>62.2</v>
      </c>
      <c r="G24" s="12">
        <f>C24+E24</f>
        <v>105.4</v>
      </c>
      <c r="H24" s="12">
        <f>D24</f>
        <v>10.606601717798213</v>
      </c>
      <c r="I24" s="12">
        <f>F24</f>
        <v>62.2</v>
      </c>
    </row>
    <row r="25" spans="1:9" x14ac:dyDescent="0.25">
      <c r="A25" s="12" t="s">
        <v>30</v>
      </c>
      <c r="B25" s="12">
        <v>13</v>
      </c>
    </row>
    <row r="26" spans="1:9" x14ac:dyDescent="0.25">
      <c r="B26" s="12">
        <v>8.6999999999999993</v>
      </c>
      <c r="C26" s="12">
        <f>AVERAGE(B25:B26)</f>
        <v>10.85</v>
      </c>
      <c r="D26" s="12">
        <f>STDEV(B25:B26)</f>
        <v>3.040559159102155</v>
      </c>
      <c r="E26" s="12">
        <v>6.8</v>
      </c>
      <c r="F26" s="12">
        <v>5.6</v>
      </c>
      <c r="G26" s="12">
        <f>C26+E26</f>
        <v>17.649999999999999</v>
      </c>
      <c r="H26" s="12">
        <f>D26</f>
        <v>3.040559159102155</v>
      </c>
      <c r="I26" s="12">
        <f>F26</f>
        <v>5.6</v>
      </c>
    </row>
    <row r="27" spans="1:9" x14ac:dyDescent="0.25">
      <c r="A27" s="12" t="s">
        <v>31</v>
      </c>
      <c r="B27" s="12">
        <v>11</v>
      </c>
    </row>
    <row r="28" spans="1:9" x14ac:dyDescent="0.25">
      <c r="B28" s="12">
        <v>17</v>
      </c>
      <c r="C28" s="12">
        <f>AVERAGE(B27:B28)</f>
        <v>14</v>
      </c>
      <c r="D28" s="12">
        <f>STDEV(B27:B28)</f>
        <v>4.2426406871192848</v>
      </c>
      <c r="E28" s="12">
        <v>31.7</v>
      </c>
      <c r="F28" s="12">
        <v>23.2</v>
      </c>
      <c r="G28" s="12">
        <f>C28+E28</f>
        <v>45.7</v>
      </c>
      <c r="H28" s="12">
        <f>D28</f>
        <v>4.2426406871192848</v>
      </c>
      <c r="I28" s="12">
        <f>F28</f>
        <v>23.2</v>
      </c>
    </row>
    <row r="29" spans="1:9" x14ac:dyDescent="0.25">
      <c r="A29" s="12" t="s">
        <v>32</v>
      </c>
      <c r="B29" s="12">
        <v>58.8</v>
      </c>
    </row>
    <row r="30" spans="1:9" x14ac:dyDescent="0.25">
      <c r="B30" s="12">
        <v>41</v>
      </c>
      <c r="C30" s="12">
        <f>AVERAGE(B29:B30)</f>
        <v>49.9</v>
      </c>
      <c r="D30" s="12">
        <f>STDEV(B29:B30)</f>
        <v>12.58650070512055</v>
      </c>
      <c r="E30" s="12">
        <v>47.2</v>
      </c>
      <c r="F30" s="12">
        <v>44.6</v>
      </c>
      <c r="G30" s="12">
        <f>C30+E30</f>
        <v>97.1</v>
      </c>
      <c r="H30" s="12">
        <f>D30</f>
        <v>12.58650070512055</v>
      </c>
      <c r="I30" s="12">
        <f>F30</f>
        <v>44.6</v>
      </c>
    </row>
    <row r="31" spans="1:9" x14ac:dyDescent="0.25">
      <c r="A31" s="12" t="s">
        <v>33</v>
      </c>
      <c r="B31" s="12">
        <v>0.96</v>
      </c>
    </row>
    <row r="32" spans="1:9" x14ac:dyDescent="0.25">
      <c r="B32" s="12">
        <v>2.2999999999999998</v>
      </c>
      <c r="C32" s="12">
        <f>AVERAGE(B31:B32)</f>
        <v>1.63</v>
      </c>
      <c r="D32" s="12">
        <f>STDEV(B31:B32)</f>
        <v>0.94752308678997332</v>
      </c>
      <c r="E32" s="12">
        <v>17.2</v>
      </c>
      <c r="F32" s="12">
        <v>8.5</v>
      </c>
      <c r="G32" s="12">
        <f>C32+E32</f>
        <v>18.829999999999998</v>
      </c>
      <c r="H32" s="12">
        <f>D32</f>
        <v>0.94752308678997332</v>
      </c>
      <c r="I32" s="12">
        <f>F32</f>
        <v>8.5</v>
      </c>
    </row>
    <row r="33" spans="1:9" x14ac:dyDescent="0.25">
      <c r="A33" s="12" t="s">
        <v>34</v>
      </c>
      <c r="B33" s="12">
        <v>15</v>
      </c>
    </row>
    <row r="34" spans="1:9" x14ac:dyDescent="0.25">
      <c r="B34" s="12">
        <v>12.4</v>
      </c>
      <c r="C34" s="12">
        <f>AVERAGE(B33:B34)</f>
        <v>13.7</v>
      </c>
      <c r="D34" s="12">
        <f>STDEV(B33:B34)</f>
        <v>1.8384776310850233</v>
      </c>
      <c r="E34" s="12">
        <v>2.7</v>
      </c>
      <c r="F34" s="12">
        <v>1.5</v>
      </c>
      <c r="G34" s="12">
        <f>C34+E34</f>
        <v>16.399999999999999</v>
      </c>
      <c r="H34" s="12">
        <f>D34</f>
        <v>1.8384776310850233</v>
      </c>
      <c r="I34" s="12">
        <f>F34</f>
        <v>1.5</v>
      </c>
    </row>
    <row r="35" spans="1:9" x14ac:dyDescent="0.25">
      <c r="A35" s="12" t="s">
        <v>43</v>
      </c>
      <c r="B35" s="12">
        <v>7.5</v>
      </c>
    </row>
    <row r="36" spans="1:9" x14ac:dyDescent="0.25">
      <c r="B36" s="12">
        <v>5.9</v>
      </c>
      <c r="C36" s="12">
        <f>AVERAGE(B35:B36)</f>
        <v>6.7</v>
      </c>
      <c r="D36" s="12">
        <f>STDEV(B35:B36)</f>
        <v>1.1313708498984765</v>
      </c>
      <c r="E36" s="12">
        <v>4.3</v>
      </c>
      <c r="F36" s="12">
        <v>3.7</v>
      </c>
      <c r="G36" s="12">
        <f>C36+E36</f>
        <v>11</v>
      </c>
      <c r="H36" s="12">
        <f>D36</f>
        <v>1.1313708498984765</v>
      </c>
      <c r="I36" s="12">
        <f>F36</f>
        <v>3.7</v>
      </c>
    </row>
    <row r="37" spans="1:9" x14ac:dyDescent="0.25">
      <c r="A37" s="12" t="s">
        <v>44</v>
      </c>
      <c r="B37" s="12">
        <v>24.4</v>
      </c>
    </row>
    <row r="38" spans="1:9" x14ac:dyDescent="0.25">
      <c r="B38" s="12">
        <v>30.1</v>
      </c>
      <c r="C38" s="12">
        <f>AVERAGE(B37:B38)</f>
        <v>27.25</v>
      </c>
      <c r="D38" s="12">
        <f>STDEV(B37:B38)</f>
        <v>4.0305086527633076</v>
      </c>
      <c r="E38" s="12">
        <v>3.6</v>
      </c>
      <c r="F38" s="12">
        <v>1.5</v>
      </c>
      <c r="G38" s="12">
        <f>C38+E38</f>
        <v>30.85</v>
      </c>
      <c r="H38" s="12">
        <f>D38</f>
        <v>4.0305086527633076</v>
      </c>
      <c r="I38" s="12">
        <f>F38</f>
        <v>1.5</v>
      </c>
    </row>
    <row r="39" spans="1:9" x14ac:dyDescent="0.25">
      <c r="A39" s="12" t="s">
        <v>45</v>
      </c>
      <c r="B39" s="12">
        <v>29.5</v>
      </c>
    </row>
    <row r="40" spans="1:9" x14ac:dyDescent="0.25">
      <c r="B40" s="12">
        <v>25.9</v>
      </c>
      <c r="C40" s="12">
        <f>AVERAGE(B39:B40)</f>
        <v>27.7</v>
      </c>
      <c r="D40" s="12">
        <f>STDEV(B39:B40)</f>
        <v>2.5455844122715718</v>
      </c>
      <c r="E40" s="12">
        <v>8.3000000000000007</v>
      </c>
      <c r="F40" s="12">
        <v>6</v>
      </c>
      <c r="G40" s="12">
        <f>C40+E40</f>
        <v>36</v>
      </c>
      <c r="H40" s="12">
        <f>D40</f>
        <v>2.5455844122715718</v>
      </c>
      <c r="I40" s="12">
        <f>F40</f>
        <v>6</v>
      </c>
    </row>
    <row r="41" spans="1:9" x14ac:dyDescent="0.25">
      <c r="A41" s="12" t="s">
        <v>46</v>
      </c>
      <c r="B41" s="12">
        <v>20.2</v>
      </c>
    </row>
    <row r="42" spans="1:9" x14ac:dyDescent="0.25">
      <c r="B42" s="12">
        <v>28.7</v>
      </c>
      <c r="C42" s="12">
        <f>AVERAGE(B41:B42)</f>
        <v>24.45</v>
      </c>
      <c r="D42" s="12">
        <f>STDEV(B41:B42)</f>
        <v>6.0104076400856536</v>
      </c>
      <c r="E42" s="12">
        <v>6.5</v>
      </c>
      <c r="F42" s="12">
        <v>7.1</v>
      </c>
      <c r="G42" s="12">
        <f>C42+E42</f>
        <v>30.95</v>
      </c>
      <c r="H42" s="12">
        <f>D42</f>
        <v>6.0104076400856536</v>
      </c>
      <c r="I42" s="12">
        <f>F42</f>
        <v>7.1</v>
      </c>
    </row>
    <row r="43" spans="1:9" x14ac:dyDescent="0.25">
      <c r="A43" s="12" t="s">
        <v>47</v>
      </c>
      <c r="B43" s="12">
        <v>46.1</v>
      </c>
    </row>
    <row r="44" spans="1:9" x14ac:dyDescent="0.25">
      <c r="B44" s="12">
        <v>45.8</v>
      </c>
      <c r="C44" s="12">
        <f>AVERAGE(B43:B44)</f>
        <v>45.95</v>
      </c>
      <c r="D44" s="12">
        <f>STDEV(B43:B44)</f>
        <v>0.21213203435596725</v>
      </c>
      <c r="E44" s="12">
        <v>7.1</v>
      </c>
      <c r="F44" s="12">
        <v>3.6</v>
      </c>
      <c r="G44" s="12">
        <f>C44+E44</f>
        <v>53.050000000000004</v>
      </c>
      <c r="H44" s="12">
        <f>D44</f>
        <v>0.21213203435596725</v>
      </c>
      <c r="I44" s="12">
        <f>F44</f>
        <v>3.6</v>
      </c>
    </row>
    <row r="45" spans="1:9" x14ac:dyDescent="0.25">
      <c r="A45" s="12" t="s">
        <v>48</v>
      </c>
      <c r="B45" s="12">
        <v>24.6</v>
      </c>
    </row>
    <row r="46" spans="1:9" x14ac:dyDescent="0.25">
      <c r="B46" s="12">
        <v>10.3</v>
      </c>
      <c r="C46" s="12">
        <f>AVERAGE(B45:B46)</f>
        <v>17.450000000000003</v>
      </c>
      <c r="D46" s="12">
        <f>STDEV(B45:B46)</f>
        <v>10.111626970967624</v>
      </c>
      <c r="E46" s="12">
        <v>5.9</v>
      </c>
      <c r="F46" s="12">
        <v>2.1</v>
      </c>
      <c r="G46" s="12">
        <f>C46+E46</f>
        <v>23.35</v>
      </c>
      <c r="H46" s="12">
        <f>D46</f>
        <v>10.111626970967624</v>
      </c>
      <c r="I46" s="12">
        <f>F46</f>
        <v>2.1</v>
      </c>
    </row>
    <row r="47" spans="1:9" x14ac:dyDescent="0.25">
      <c r="A47" s="12" t="s">
        <v>49</v>
      </c>
      <c r="B47" s="12">
        <v>6.1</v>
      </c>
    </row>
    <row r="48" spans="1:9" x14ac:dyDescent="0.25">
      <c r="B48" s="12">
        <v>6</v>
      </c>
      <c r="C48" s="12">
        <f>AVERAGE(B47:B48)</f>
        <v>6.05</v>
      </c>
      <c r="D48" s="12">
        <f>STDEV(B47:B48)</f>
        <v>7.0710678118654502E-2</v>
      </c>
      <c r="E48" s="12">
        <v>2.6</v>
      </c>
      <c r="F48" s="12">
        <v>2.1</v>
      </c>
      <c r="G48" s="12">
        <f>C48+E48</f>
        <v>8.65</v>
      </c>
      <c r="H48" s="12">
        <f>D48</f>
        <v>7.0710678118654502E-2</v>
      </c>
      <c r="I48" s="12">
        <f>F48</f>
        <v>2.1</v>
      </c>
    </row>
    <row r="49" spans="1:9" x14ac:dyDescent="0.25">
      <c r="A49" s="12" t="s">
        <v>50</v>
      </c>
      <c r="B49" s="12">
        <v>15.6</v>
      </c>
    </row>
    <row r="50" spans="1:9" x14ac:dyDescent="0.25">
      <c r="B50" s="12">
        <v>7.6</v>
      </c>
      <c r="C50" s="12">
        <f>AVERAGE(B49:B50)</f>
        <v>11.6</v>
      </c>
      <c r="D50" s="12">
        <f>STDEV(B49:B50)</f>
        <v>5.6568542494923806</v>
      </c>
      <c r="E50" s="12">
        <v>8.1</v>
      </c>
      <c r="F50" s="12">
        <v>6.1</v>
      </c>
      <c r="G50" s="12">
        <f>C50+E50</f>
        <v>19.7</v>
      </c>
      <c r="H50" s="12">
        <f>D50</f>
        <v>5.6568542494923806</v>
      </c>
      <c r="I50" s="12">
        <f>F50</f>
        <v>6.1</v>
      </c>
    </row>
    <row r="51" spans="1:9" x14ac:dyDescent="0.25">
      <c r="A51" s="12" t="s">
        <v>51</v>
      </c>
      <c r="B51" s="12">
        <v>13.3</v>
      </c>
    </row>
    <row r="52" spans="1:9" x14ac:dyDescent="0.25">
      <c r="B52" s="12">
        <v>8.9</v>
      </c>
      <c r="C52" s="12">
        <f>AVERAGE(B51:B52)</f>
        <v>11.100000000000001</v>
      </c>
      <c r="D52" s="12">
        <f>STDEV(B51:B52)</f>
        <v>3.1112698372208012</v>
      </c>
      <c r="E52" s="12">
        <v>0.38</v>
      </c>
      <c r="F52" s="12">
        <v>0.65</v>
      </c>
      <c r="G52" s="12">
        <f>C52+E52</f>
        <v>11.480000000000002</v>
      </c>
      <c r="H52" s="12">
        <f>D52</f>
        <v>3.1112698372208012</v>
      </c>
      <c r="I52" s="12">
        <f>F52</f>
        <v>0.65</v>
      </c>
    </row>
    <row r="53" spans="1:9" x14ac:dyDescent="0.25">
      <c r="A53" s="12" t="s">
        <v>52</v>
      </c>
      <c r="B53" s="12">
        <v>11.3</v>
      </c>
    </row>
    <row r="54" spans="1:9" x14ac:dyDescent="0.25">
      <c r="B54" s="12">
        <v>14.8</v>
      </c>
      <c r="C54" s="12">
        <f>AVERAGE(B53:B54)</f>
        <v>13.05</v>
      </c>
      <c r="D54" s="12">
        <f>STDEV(B53:B54)</f>
        <v>2.4748737341529163</v>
      </c>
      <c r="E54" s="12">
        <v>1.8</v>
      </c>
      <c r="F54" s="12">
        <v>1.5</v>
      </c>
      <c r="G54" s="12">
        <f>C54+E54</f>
        <v>14.850000000000001</v>
      </c>
      <c r="H54" s="12">
        <f>D54</f>
        <v>2.4748737341529163</v>
      </c>
      <c r="I54" s="12">
        <f>F54</f>
        <v>1.5</v>
      </c>
    </row>
    <row r="55" spans="1:9" x14ac:dyDescent="0.25">
      <c r="A55" s="12" t="s">
        <v>53</v>
      </c>
      <c r="B55" s="12">
        <v>17.100000000000001</v>
      </c>
    </row>
    <row r="56" spans="1:9" x14ac:dyDescent="0.25">
      <c r="B56" s="12">
        <v>15.2</v>
      </c>
      <c r="C56" s="12">
        <f>AVERAGE(B55:B56)</f>
        <v>16.149999999999999</v>
      </c>
      <c r="D56" s="12">
        <f>STDEV(B55:B56)</f>
        <v>1.3435028842544419</v>
      </c>
      <c r="E56" s="12">
        <v>14.4</v>
      </c>
      <c r="F56" s="12">
        <v>10.7</v>
      </c>
      <c r="G56" s="12">
        <f>C56+E56</f>
        <v>30.549999999999997</v>
      </c>
      <c r="H56" s="12">
        <f>D56</f>
        <v>1.3435028842544419</v>
      </c>
      <c r="I56" s="12">
        <f>F56</f>
        <v>10.7</v>
      </c>
    </row>
    <row r="57" spans="1:9" x14ac:dyDescent="0.25">
      <c r="A57" s="12" t="s">
        <v>54</v>
      </c>
      <c r="B57" s="12">
        <v>8.5</v>
      </c>
    </row>
    <row r="58" spans="1:9" x14ac:dyDescent="0.25">
      <c r="B58" s="12">
        <v>9.4</v>
      </c>
      <c r="C58" s="12">
        <f>AVERAGE(B57:B58)</f>
        <v>8.9499999999999993</v>
      </c>
      <c r="D58" s="12">
        <f>STDEV(B57:B58)</f>
        <v>0.63639610306789296</v>
      </c>
      <c r="E58" s="12">
        <v>2.2999999999999998</v>
      </c>
      <c r="F58" s="12">
        <v>2.5</v>
      </c>
      <c r="G58" s="12">
        <f>C58+E58</f>
        <v>11.25</v>
      </c>
      <c r="H58" s="12">
        <f>D58</f>
        <v>0.63639610306789296</v>
      </c>
      <c r="I58" s="12">
        <f>F58</f>
        <v>2.5</v>
      </c>
    </row>
    <row r="59" spans="1:9" x14ac:dyDescent="0.25">
      <c r="A59" s="12" t="s">
        <v>55</v>
      </c>
      <c r="B59" s="12">
        <v>2.6</v>
      </c>
    </row>
    <row r="60" spans="1:9" x14ac:dyDescent="0.25">
      <c r="B60" s="12">
        <v>10.3</v>
      </c>
      <c r="C60" s="12">
        <f>AVERAGE(B59:B60)</f>
        <v>6.45</v>
      </c>
      <c r="D60" s="12">
        <f>STDEV(B59:B60)</f>
        <v>5.4447222151364185</v>
      </c>
      <c r="E60" s="12">
        <v>1.6</v>
      </c>
      <c r="F60" s="12">
        <v>1.3</v>
      </c>
      <c r="G60" s="12">
        <f>C60+E60</f>
        <v>8.0500000000000007</v>
      </c>
      <c r="H60" s="12">
        <f>D60</f>
        <v>5.4447222151364185</v>
      </c>
      <c r="I60" s="12">
        <f>F60</f>
        <v>1.3</v>
      </c>
    </row>
    <row r="61" spans="1:9" x14ac:dyDescent="0.25">
      <c r="A61" s="12" t="s">
        <v>56</v>
      </c>
      <c r="B61" s="12">
        <v>12</v>
      </c>
    </row>
    <row r="62" spans="1:9" x14ac:dyDescent="0.25">
      <c r="B62" s="12">
        <v>9.1999999999999993</v>
      </c>
      <c r="C62" s="12">
        <f>AVERAGE(B61:B62)</f>
        <v>10.6</v>
      </c>
      <c r="D62" s="12">
        <f>STDEV(B61:B62)</f>
        <v>1.9798989873223298</v>
      </c>
      <c r="E62" s="12">
        <v>4.8</v>
      </c>
      <c r="F62" s="12">
        <v>6.9</v>
      </c>
      <c r="G62" s="12">
        <f>C62+E62</f>
        <v>15.399999999999999</v>
      </c>
      <c r="H62" s="12">
        <f>D62</f>
        <v>1.9798989873223298</v>
      </c>
      <c r="I62" s="12">
        <f>F62</f>
        <v>6.9</v>
      </c>
    </row>
    <row r="63" spans="1:9" x14ac:dyDescent="0.25">
      <c r="A63" s="12" t="s">
        <v>57</v>
      </c>
      <c r="B63" s="12">
        <v>35.6</v>
      </c>
    </row>
    <row r="64" spans="1:9" x14ac:dyDescent="0.25">
      <c r="B64" s="12">
        <v>11.5</v>
      </c>
      <c r="C64" s="12">
        <f>AVERAGE(B63:B64)</f>
        <v>23.55</v>
      </c>
      <c r="D64" s="12">
        <f>STDEV(B63:B64)</f>
        <v>17.041273426595794</v>
      </c>
      <c r="E64" s="12">
        <v>4.2</v>
      </c>
      <c r="F64" s="12">
        <v>6.5</v>
      </c>
      <c r="G64" s="12">
        <f>C64+E64</f>
        <v>27.75</v>
      </c>
      <c r="H64" s="12">
        <f>D64</f>
        <v>17.041273426595794</v>
      </c>
      <c r="I64" s="12">
        <f>F64</f>
        <v>6.5</v>
      </c>
    </row>
    <row r="65" spans="1:9" x14ac:dyDescent="0.25">
      <c r="A65" s="12" t="s">
        <v>58</v>
      </c>
      <c r="B65" s="12">
        <v>36</v>
      </c>
    </row>
    <row r="66" spans="1:9" x14ac:dyDescent="0.25">
      <c r="B66" s="12">
        <v>20.6</v>
      </c>
      <c r="C66" s="12">
        <f>AVERAGE(B65:B66)</f>
        <v>28.3</v>
      </c>
      <c r="D66" s="12">
        <f>STDEV(B65:B66)</f>
        <v>10.889444430272839</v>
      </c>
      <c r="E66" s="12">
        <v>15</v>
      </c>
      <c r="F66" s="12">
        <v>13.5</v>
      </c>
      <c r="G66" s="12">
        <f>C66+E66</f>
        <v>43.3</v>
      </c>
      <c r="H66" s="12">
        <f>D66</f>
        <v>10.889444430272839</v>
      </c>
      <c r="I66" s="12">
        <f>F66</f>
        <v>13.5</v>
      </c>
    </row>
    <row r="67" spans="1:9" x14ac:dyDescent="0.25">
      <c r="A67" s="12" t="s">
        <v>59</v>
      </c>
      <c r="B67" s="12">
        <v>7.3</v>
      </c>
    </row>
    <row r="68" spans="1:9" x14ac:dyDescent="0.25">
      <c r="B68" s="12">
        <v>20.7</v>
      </c>
      <c r="C68" s="12">
        <f>AVERAGE(B67:B68)</f>
        <v>14</v>
      </c>
      <c r="D68" s="12">
        <f>STDEV(B67:B68)</f>
        <v>9.4752308678997359</v>
      </c>
      <c r="E68" s="12">
        <v>6.6</v>
      </c>
      <c r="F68" s="12">
        <v>3.1</v>
      </c>
      <c r="G68" s="12">
        <f>C68+E68</f>
        <v>20.6</v>
      </c>
      <c r="H68" s="12">
        <f>D68</f>
        <v>9.4752308678997359</v>
      </c>
      <c r="I68" s="12">
        <f>F68</f>
        <v>3.1</v>
      </c>
    </row>
    <row r="69" spans="1:9" x14ac:dyDescent="0.25">
      <c r="A69" s="12" t="s">
        <v>60</v>
      </c>
      <c r="B69" s="12">
        <v>15.5</v>
      </c>
    </row>
    <row r="70" spans="1:9" x14ac:dyDescent="0.25">
      <c r="B70" s="12">
        <v>14</v>
      </c>
      <c r="C70" s="12">
        <f>AVERAGE(B69:B70)</f>
        <v>14.75</v>
      </c>
      <c r="D70" s="12">
        <f>STDEV(B69:B70)</f>
        <v>1.0606601717798212</v>
      </c>
      <c r="E70" s="12">
        <v>19.5</v>
      </c>
      <c r="F70" s="12">
        <v>10.6</v>
      </c>
      <c r="G70" s="12">
        <f>C70+E70</f>
        <v>34.25</v>
      </c>
      <c r="H70" s="12">
        <f>D70</f>
        <v>1.0606601717798212</v>
      </c>
      <c r="I70" s="12">
        <f>F70</f>
        <v>10.6</v>
      </c>
    </row>
    <row r="71" spans="1:9" x14ac:dyDescent="0.25">
      <c r="A71" s="12" t="s">
        <v>61</v>
      </c>
      <c r="B71" s="12">
        <v>2.7</v>
      </c>
    </row>
    <row r="72" spans="1:9" x14ac:dyDescent="0.25">
      <c r="B72" s="12">
        <v>0.8</v>
      </c>
      <c r="C72" s="12">
        <f>AVERAGE(B71:B72)</f>
        <v>1.75</v>
      </c>
      <c r="D72" s="12">
        <f>STDEV(B71:B72)</f>
        <v>1.3435028842544408</v>
      </c>
      <c r="E72" s="12">
        <v>10.4</v>
      </c>
      <c r="F72" s="12">
        <v>5.4</v>
      </c>
      <c r="G72" s="12">
        <f>C72+E72</f>
        <v>12.15</v>
      </c>
      <c r="H72" s="12">
        <f>D72</f>
        <v>1.3435028842544408</v>
      </c>
      <c r="I72" s="12">
        <f>F72</f>
        <v>5.4</v>
      </c>
    </row>
    <row r="73" spans="1:9" x14ac:dyDescent="0.25">
      <c r="A73" s="12" t="s">
        <v>62</v>
      </c>
      <c r="B73" s="12">
        <v>15.8</v>
      </c>
    </row>
    <row r="74" spans="1:9" x14ac:dyDescent="0.25">
      <c r="B74" s="12">
        <v>1.9</v>
      </c>
      <c r="C74" s="12">
        <f>AVERAGE(B73:B74)</f>
        <v>8.85</v>
      </c>
      <c r="D74" s="12">
        <f>STDEV(B73:B74)</f>
        <v>9.8287842584930125</v>
      </c>
      <c r="E74" s="12">
        <v>18.899999999999999</v>
      </c>
      <c r="F74" s="12">
        <v>10.1</v>
      </c>
      <c r="G74" s="12">
        <f>C74+E74</f>
        <v>27.75</v>
      </c>
      <c r="H74" s="12">
        <f>D74</f>
        <v>9.8287842584930125</v>
      </c>
      <c r="I74" s="12">
        <f>F74</f>
        <v>10.1</v>
      </c>
    </row>
    <row r="75" spans="1:9" x14ac:dyDescent="0.25">
      <c r="A75" s="12" t="s">
        <v>63</v>
      </c>
      <c r="B75" s="12">
        <v>42.2</v>
      </c>
    </row>
    <row r="76" spans="1:9" x14ac:dyDescent="0.25">
      <c r="B76" s="12">
        <v>35.700000000000003</v>
      </c>
      <c r="C76" s="12">
        <f>AVERAGE(B75:B76)</f>
        <v>38.950000000000003</v>
      </c>
      <c r="D76" s="12">
        <f>STDEV(B75:B76)</f>
        <v>4.5961940777125587</v>
      </c>
      <c r="E76" s="12">
        <v>5.24</v>
      </c>
      <c r="F76" s="12">
        <v>4.46</v>
      </c>
      <c r="G76" s="12">
        <f>C76+E76</f>
        <v>44.190000000000005</v>
      </c>
      <c r="H76" s="12">
        <f>D76</f>
        <v>4.5961940777125587</v>
      </c>
      <c r="I76" s="12">
        <f>F76</f>
        <v>4.46</v>
      </c>
    </row>
    <row r="77" spans="1:9" x14ac:dyDescent="0.25">
      <c r="A77" s="12" t="s">
        <v>64</v>
      </c>
      <c r="B77" s="12">
        <v>30.9</v>
      </c>
    </row>
    <row r="78" spans="1:9" x14ac:dyDescent="0.25">
      <c r="B78" s="12">
        <v>46.7</v>
      </c>
      <c r="C78" s="12">
        <f>AVERAGE(B77:B78)</f>
        <v>38.799999999999997</v>
      </c>
      <c r="D78" s="12">
        <f>STDEV(B77:B78)</f>
        <v>11.172287142747479</v>
      </c>
      <c r="E78" s="12">
        <v>7.68</v>
      </c>
      <c r="F78" s="12">
        <v>7.38</v>
      </c>
      <c r="G78" s="12">
        <f>C78+E78</f>
        <v>46.48</v>
      </c>
      <c r="H78" s="12">
        <f>D78</f>
        <v>11.172287142747479</v>
      </c>
      <c r="I78" s="12">
        <f>F78</f>
        <v>7.38</v>
      </c>
    </row>
    <row r="79" spans="1:9" x14ac:dyDescent="0.25">
      <c r="A79" s="12" t="s">
        <v>65</v>
      </c>
      <c r="B79" s="12">
        <v>30.2</v>
      </c>
    </row>
    <row r="80" spans="1:9" x14ac:dyDescent="0.25">
      <c r="B80" s="12">
        <v>14.2</v>
      </c>
      <c r="C80" s="12">
        <f>AVERAGE(B79:B80)</f>
        <v>22.2</v>
      </c>
      <c r="D80" s="12">
        <f>STDEV(B79:B80)</f>
        <v>11.313708498984756</v>
      </c>
      <c r="E80" s="12">
        <v>5.73</v>
      </c>
      <c r="F80" s="12">
        <v>5.22</v>
      </c>
      <c r="G80" s="12">
        <f>C80+E80</f>
        <v>27.93</v>
      </c>
      <c r="H80" s="12">
        <f>D80</f>
        <v>11.313708498984756</v>
      </c>
      <c r="I80" s="12">
        <f>F80</f>
        <v>5.22</v>
      </c>
    </row>
    <row r="81" spans="1:9" x14ac:dyDescent="0.25">
      <c r="A81" s="12" t="s">
        <v>66</v>
      </c>
      <c r="B81" s="12">
        <v>11.1</v>
      </c>
    </row>
    <row r="82" spans="1:9" x14ac:dyDescent="0.25">
      <c r="B82" s="12">
        <v>11.4</v>
      </c>
      <c r="C82" s="12">
        <f>AVERAGE(B81:B82)</f>
        <v>11.25</v>
      </c>
      <c r="D82" s="12">
        <f>STDEV(B81:B82)</f>
        <v>0.21213203435596475</v>
      </c>
      <c r="E82" s="12">
        <v>0.79</v>
      </c>
      <c r="F82" s="12">
        <v>1.8</v>
      </c>
      <c r="G82" s="12">
        <f>C82+E82</f>
        <v>12.04</v>
      </c>
      <c r="H82" s="12">
        <f>D82</f>
        <v>0.21213203435596475</v>
      </c>
      <c r="I82" s="12">
        <f>F82</f>
        <v>1.8</v>
      </c>
    </row>
    <row r="83" spans="1:9" x14ac:dyDescent="0.25">
      <c r="A83" s="12" t="s">
        <v>67</v>
      </c>
      <c r="B83" s="12">
        <v>8.1999999999999993</v>
      </c>
    </row>
    <row r="84" spans="1:9" x14ac:dyDescent="0.25">
      <c r="B84" s="12">
        <v>5.6</v>
      </c>
      <c r="C84" s="12">
        <f>AVERAGE(B83:B84)</f>
        <v>6.8999999999999995</v>
      </c>
      <c r="D84" s="12">
        <f>STDEV(B83:B84)</f>
        <v>1.8384776310850262</v>
      </c>
      <c r="E84" s="12">
        <v>1.95</v>
      </c>
      <c r="F84" s="12">
        <v>1.44</v>
      </c>
      <c r="G84" s="12">
        <f>C84+E84</f>
        <v>8.85</v>
      </c>
      <c r="H84" s="12">
        <f>D84</f>
        <v>1.8384776310850262</v>
      </c>
      <c r="I84" s="12">
        <f>F84</f>
        <v>1.44</v>
      </c>
    </row>
    <row r="85" spans="1:9" x14ac:dyDescent="0.25">
      <c r="A85" s="12" t="s">
        <v>68</v>
      </c>
      <c r="B85" s="12">
        <v>35.700000000000003</v>
      </c>
    </row>
    <row r="86" spans="1:9" x14ac:dyDescent="0.25">
      <c r="B86" s="12">
        <v>40.1</v>
      </c>
      <c r="C86" s="12">
        <f>AVERAGE(B85:B86)</f>
        <v>37.900000000000006</v>
      </c>
      <c r="D86" s="12">
        <f>STDEV(B85:B86)</f>
        <v>3.1112698372208079</v>
      </c>
      <c r="E86" s="12">
        <v>14.5</v>
      </c>
      <c r="F86" s="12">
        <v>12.3</v>
      </c>
      <c r="G86" s="12">
        <f>C86+E86</f>
        <v>52.400000000000006</v>
      </c>
      <c r="H86" s="12">
        <f>D86</f>
        <v>3.1112698372208079</v>
      </c>
      <c r="I86" s="12">
        <f>E86</f>
        <v>14.5</v>
      </c>
    </row>
    <row r="87" spans="1:9" x14ac:dyDescent="0.25">
      <c r="A87" s="12" t="s">
        <v>69</v>
      </c>
      <c r="B87" s="12">
        <v>28.7</v>
      </c>
    </row>
    <row r="88" spans="1:9" x14ac:dyDescent="0.25">
      <c r="B88" s="12">
        <v>12.5</v>
      </c>
      <c r="C88" s="12">
        <f>AVERAGE(B87:B88)</f>
        <v>20.6</v>
      </c>
      <c r="D88" s="12">
        <f>STDEV(B87:B88)</f>
        <v>11.455129855222062</v>
      </c>
      <c r="E88" s="12">
        <v>2.83</v>
      </c>
      <c r="F88" s="12">
        <v>2.89</v>
      </c>
      <c r="G88" s="12">
        <f>C88+E88</f>
        <v>23.43</v>
      </c>
      <c r="H88" s="12">
        <f>D88</f>
        <v>11.455129855222062</v>
      </c>
      <c r="I88" s="12">
        <f>E88</f>
        <v>2.83</v>
      </c>
    </row>
    <row r="89" spans="1:9" x14ac:dyDescent="0.25">
      <c r="A89" s="12" t="s">
        <v>70</v>
      </c>
      <c r="B89" s="12">
        <v>8.4</v>
      </c>
    </row>
    <row r="90" spans="1:9" x14ac:dyDescent="0.25">
      <c r="B90" s="12">
        <v>5.9</v>
      </c>
      <c r="C90" s="12">
        <f>AVERAGE(B89:B90)</f>
        <v>7.15</v>
      </c>
      <c r="D90" s="12">
        <f>STDEV(B89:B90)</f>
        <v>1.7677669529663689</v>
      </c>
      <c r="E90" s="12">
        <v>2.8</v>
      </c>
      <c r="F90" s="12">
        <v>1.7</v>
      </c>
      <c r="G90" s="12">
        <f>C90+E90</f>
        <v>9.9499999999999993</v>
      </c>
      <c r="H90" s="12">
        <f>D90</f>
        <v>1.7677669529663689</v>
      </c>
      <c r="I90" s="12">
        <f>E90</f>
        <v>2.8</v>
      </c>
    </row>
    <row r="91" spans="1:9" x14ac:dyDescent="0.25">
      <c r="A91" s="12" t="s">
        <v>71</v>
      </c>
      <c r="B91" s="12">
        <v>12.4</v>
      </c>
    </row>
    <row r="92" spans="1:9" x14ac:dyDescent="0.25">
      <c r="B92" s="12">
        <v>7.8</v>
      </c>
      <c r="C92" s="12">
        <f>AVERAGE(B91:B92)</f>
        <v>10.1</v>
      </c>
      <c r="D92" s="12">
        <f>STDEV(B91:B92)</f>
        <v>3.2526911934581251</v>
      </c>
      <c r="E92" s="12">
        <v>0.39</v>
      </c>
      <c r="F92" s="12">
        <v>0.72</v>
      </c>
      <c r="G92" s="12">
        <f>C92+E92</f>
        <v>10.49</v>
      </c>
      <c r="H92" s="12">
        <f>D92</f>
        <v>3.2526911934581251</v>
      </c>
      <c r="I92" s="12">
        <f>E92</f>
        <v>0.39</v>
      </c>
    </row>
    <row r="93" spans="1:9" x14ac:dyDescent="0.25">
      <c r="A93" s="12" t="s">
        <v>72</v>
      </c>
      <c r="B93" s="12">
        <v>25.4</v>
      </c>
    </row>
    <row r="94" spans="1:9" x14ac:dyDescent="0.25">
      <c r="B94" s="12">
        <v>6.9</v>
      </c>
      <c r="C94" s="12">
        <f>AVERAGE(B93:B94)</f>
        <v>16.149999999999999</v>
      </c>
      <c r="D94" s="12">
        <f>STDEV(B93:B94)</f>
        <v>13.081475451951134</v>
      </c>
      <c r="E94" s="12">
        <v>3.8</v>
      </c>
      <c r="F94" s="12">
        <v>5.56</v>
      </c>
      <c r="G94" s="12">
        <f>C94+E94</f>
        <v>19.95</v>
      </c>
      <c r="H94" s="12">
        <f>D94</f>
        <v>13.081475451951134</v>
      </c>
      <c r="I94" s="12">
        <f>E94</f>
        <v>3.8</v>
      </c>
    </row>
    <row r="95" spans="1:9" x14ac:dyDescent="0.25">
      <c r="A95" s="12" t="s">
        <v>73</v>
      </c>
      <c r="B95" s="12">
        <v>52.4</v>
      </c>
    </row>
    <row r="96" spans="1:9" x14ac:dyDescent="0.25">
      <c r="B96" s="12">
        <v>15.3</v>
      </c>
      <c r="C96" s="12">
        <f>AVERAGE(B95:B96)</f>
        <v>33.85</v>
      </c>
      <c r="D96" s="12">
        <f>STDEV(B95:B96)</f>
        <v>26.233661582020911</v>
      </c>
      <c r="E96" s="12">
        <v>17</v>
      </c>
      <c r="F96" s="12">
        <v>14.21</v>
      </c>
      <c r="G96" s="12">
        <f>C96+E96</f>
        <v>50.85</v>
      </c>
      <c r="H96" s="12">
        <f>D96</f>
        <v>26.233661582020911</v>
      </c>
      <c r="I96" s="12">
        <f>E96</f>
        <v>17</v>
      </c>
    </row>
    <row r="97" spans="1:9" x14ac:dyDescent="0.25">
      <c r="A97" s="12" t="s">
        <v>74</v>
      </c>
      <c r="B97" s="12">
        <v>27.3</v>
      </c>
    </row>
    <row r="98" spans="1:9" x14ac:dyDescent="0.25">
      <c r="B98" s="12">
        <v>18.399999999999999</v>
      </c>
      <c r="C98" s="12">
        <f>AVERAGE(B97:B98)</f>
        <v>22.85</v>
      </c>
      <c r="D98" s="12">
        <f>STDEV(B97:B98)</f>
        <v>6.2932503525602561</v>
      </c>
      <c r="E98" s="12">
        <v>5.34</v>
      </c>
      <c r="F98" s="12">
        <v>3.29</v>
      </c>
      <c r="G98" s="12">
        <f>C98+E98</f>
        <v>28.19</v>
      </c>
      <c r="H98" s="12">
        <f>D98</f>
        <v>6.2932503525602561</v>
      </c>
      <c r="I98" s="12">
        <f>E98</f>
        <v>5.34</v>
      </c>
    </row>
    <row r="99" spans="1:9" x14ac:dyDescent="0.25">
      <c r="A99" s="12" t="s">
        <v>75</v>
      </c>
      <c r="B99" s="12">
        <v>22.6</v>
      </c>
    </row>
    <row r="100" spans="1:9" x14ac:dyDescent="0.25">
      <c r="B100" s="12">
        <v>15.5</v>
      </c>
      <c r="C100" s="12">
        <f>AVERAGE(B99:B100)</f>
        <v>19.05</v>
      </c>
      <c r="D100" s="12">
        <f>STDEV(B99:B100)</f>
        <v>5.0204581464244802</v>
      </c>
      <c r="E100" s="12">
        <v>10.1</v>
      </c>
      <c r="F100" s="12">
        <v>5.44</v>
      </c>
      <c r="G100" s="12">
        <f>C100+E100</f>
        <v>29.15</v>
      </c>
      <c r="H100" s="12">
        <f>D100</f>
        <v>5.0204581464244802</v>
      </c>
      <c r="I100" s="12">
        <f>E100</f>
        <v>10.1</v>
      </c>
    </row>
    <row r="101" spans="1:9" x14ac:dyDescent="0.25">
      <c r="A101" s="12" t="s">
        <v>76</v>
      </c>
      <c r="B101" s="12">
        <v>14.8</v>
      </c>
    </row>
    <row r="102" spans="1:9" x14ac:dyDescent="0.25">
      <c r="B102" s="12">
        <v>17.2</v>
      </c>
      <c r="C102" s="12">
        <f>AVERAGE(B101:B102)</f>
        <v>16</v>
      </c>
      <c r="D102" s="12">
        <f>STDEV(B101:B102)</f>
        <v>1.6970562748477132</v>
      </c>
      <c r="E102" s="12">
        <v>13.15</v>
      </c>
      <c r="F102" s="12">
        <v>8.3699999999999992</v>
      </c>
      <c r="G102" s="12">
        <f>C102+E102</f>
        <v>29.15</v>
      </c>
      <c r="H102" s="12">
        <f>D102</f>
        <v>1.6970562748477132</v>
      </c>
      <c r="I102" s="12">
        <f>E102</f>
        <v>13.15</v>
      </c>
    </row>
    <row r="103" spans="1:9" x14ac:dyDescent="0.25">
      <c r="A103" s="12" t="s">
        <v>77</v>
      </c>
      <c r="B103" s="12">
        <v>10</v>
      </c>
    </row>
    <row r="104" spans="1:9" x14ac:dyDescent="0.25">
      <c r="B104" s="12">
        <v>13.5</v>
      </c>
      <c r="C104" s="12">
        <f>AVERAGE(B103:B104)</f>
        <v>11.75</v>
      </c>
      <c r="D104" s="12">
        <f>STDEV(B103:B104)</f>
        <v>2.4748737341529163</v>
      </c>
      <c r="E104" s="12">
        <v>13.5</v>
      </c>
      <c r="F104" s="12">
        <v>8.3000000000000007</v>
      </c>
      <c r="G104" s="12">
        <f>C104+E104</f>
        <v>25.25</v>
      </c>
      <c r="H104" s="12">
        <f>D104</f>
        <v>2.4748737341529163</v>
      </c>
      <c r="I104" s="12">
        <f>E104</f>
        <v>13.5</v>
      </c>
    </row>
    <row r="105" spans="1:9" x14ac:dyDescent="0.25">
      <c r="A105" s="12" t="s">
        <v>79</v>
      </c>
      <c r="B105" s="12">
        <v>20.9</v>
      </c>
    </row>
    <row r="106" spans="1:9" x14ac:dyDescent="0.25">
      <c r="B106" s="12">
        <v>13</v>
      </c>
      <c r="C106" s="12">
        <f>AVERAGE(B105:B106)</f>
        <v>16.95</v>
      </c>
      <c r="D106" s="12">
        <f>STDEV(B105:B106)</f>
        <v>5.5861435713737295</v>
      </c>
      <c r="E106" s="12">
        <v>2.46</v>
      </c>
      <c r="F106" s="12">
        <v>2.92</v>
      </c>
      <c r="G106" s="12">
        <f>C106+E106</f>
        <v>19.41</v>
      </c>
      <c r="H106" s="12">
        <f>D106</f>
        <v>5.5861435713737295</v>
      </c>
      <c r="I106" s="12">
        <f>E106</f>
        <v>2.46</v>
      </c>
    </row>
    <row r="107" spans="1:9" x14ac:dyDescent="0.25">
      <c r="A107" s="12" t="s">
        <v>80</v>
      </c>
      <c r="B107" s="12">
        <v>22.2</v>
      </c>
    </row>
    <row r="108" spans="1:9" x14ac:dyDescent="0.25">
      <c r="B108" s="12">
        <v>23.1</v>
      </c>
      <c r="C108" s="12">
        <f>AVERAGE(B107:B108)</f>
        <v>22.65</v>
      </c>
      <c r="D108" s="12">
        <f>STDEV(B107:B108)</f>
        <v>0.63639610306789429</v>
      </c>
      <c r="E108" s="12">
        <v>1.17</v>
      </c>
      <c r="F108" s="12">
        <v>2.23</v>
      </c>
      <c r="G108" s="12">
        <f>C108+E108</f>
        <v>23.82</v>
      </c>
      <c r="H108" s="12">
        <f>D108</f>
        <v>0.63639610306789429</v>
      </c>
      <c r="I108" s="12">
        <f>E108</f>
        <v>1.17</v>
      </c>
    </row>
    <row r="109" spans="1:9" x14ac:dyDescent="0.25">
      <c r="A109" s="12" t="s">
        <v>81</v>
      </c>
      <c r="B109" s="12">
        <v>26.7</v>
      </c>
    </row>
    <row r="110" spans="1:9" x14ac:dyDescent="0.25">
      <c r="B110" s="12">
        <v>22.9</v>
      </c>
      <c r="C110" s="12">
        <f>AVERAGE(B109:B110)</f>
        <v>24.799999999999997</v>
      </c>
      <c r="D110" s="12">
        <f>STDEV(B109:B110)</f>
        <v>2.6870057685088811</v>
      </c>
      <c r="E110" s="12">
        <v>3.89</v>
      </c>
      <c r="F110" s="12">
        <v>3.32</v>
      </c>
      <c r="G110" s="12">
        <f>C110+E110</f>
        <v>28.689999999999998</v>
      </c>
      <c r="H110" s="12">
        <f>D110</f>
        <v>2.6870057685088811</v>
      </c>
      <c r="I110" s="12">
        <f>E110</f>
        <v>3.89</v>
      </c>
    </row>
    <row r="111" spans="1:9" x14ac:dyDescent="0.25">
      <c r="A111" s="12" t="s">
        <v>82</v>
      </c>
      <c r="B111" s="12">
        <v>4.5</v>
      </c>
    </row>
    <row r="112" spans="1:9" x14ac:dyDescent="0.25">
      <c r="B112" s="12">
        <v>3.4</v>
      </c>
      <c r="C112" s="12">
        <f>AVERAGE(B111:B112)</f>
        <v>3.95</v>
      </c>
      <c r="D112" s="12">
        <f>STDEV(B111:B112)</f>
        <v>0.7778174593052003</v>
      </c>
      <c r="E112" s="12">
        <v>0.4</v>
      </c>
      <c r="F112" s="12">
        <v>0.94</v>
      </c>
      <c r="G112" s="12">
        <f>C112+E112</f>
        <v>4.3500000000000005</v>
      </c>
      <c r="H112" s="12">
        <f>D112</f>
        <v>0.7778174593052003</v>
      </c>
      <c r="I112" s="12">
        <f>E112</f>
        <v>0.4</v>
      </c>
    </row>
    <row r="113" spans="1:9" x14ac:dyDescent="0.25">
      <c r="A113" s="12" t="s">
        <v>83</v>
      </c>
      <c r="B113" s="12">
        <v>1.1499999999999999</v>
      </c>
    </row>
    <row r="114" spans="1:9" x14ac:dyDescent="0.25">
      <c r="B114" s="12">
        <v>0.86</v>
      </c>
      <c r="C114" s="12">
        <f>AVERAGE(B113:B114)</f>
        <v>1.0049999999999999</v>
      </c>
      <c r="D114" s="12">
        <f>STDEV(B113:B114)</f>
        <v>0.20506096654409914</v>
      </c>
      <c r="E114" s="12">
        <v>0.08</v>
      </c>
      <c r="F114" s="12">
        <v>0.32</v>
      </c>
      <c r="G114" s="12">
        <f>C114+E114</f>
        <v>1.085</v>
      </c>
      <c r="H114" s="12">
        <f>D114</f>
        <v>0.20506096654409914</v>
      </c>
      <c r="I114" s="12">
        <f>E114</f>
        <v>0.08</v>
      </c>
    </row>
    <row r="115" spans="1:9" x14ac:dyDescent="0.25">
      <c r="A115" s="12" t="s">
        <v>84</v>
      </c>
      <c r="B115" s="12">
        <v>3.2</v>
      </c>
    </row>
    <row r="116" spans="1:9" x14ac:dyDescent="0.25">
      <c r="B116" s="12">
        <v>2.5</v>
      </c>
      <c r="C116" s="12">
        <f>AVERAGE(B115:B116)</f>
        <v>2.85</v>
      </c>
      <c r="D116" s="12">
        <f>STDEV(B115:B116)</f>
        <v>0.49497474683058429</v>
      </c>
      <c r="E116" s="12">
        <v>2.31</v>
      </c>
      <c r="F116" s="12">
        <v>2.4900000000000002</v>
      </c>
      <c r="G116" s="12">
        <f>C116+E116</f>
        <v>5.16</v>
      </c>
      <c r="H116" s="12">
        <f>D116</f>
        <v>0.49497474683058429</v>
      </c>
      <c r="I116" s="12">
        <f>E116</f>
        <v>2.31</v>
      </c>
    </row>
    <row r="117" spans="1:9" x14ac:dyDescent="0.25">
      <c r="A117" s="12" t="s">
        <v>85</v>
      </c>
      <c r="B117" s="12">
        <v>2.9</v>
      </c>
    </row>
    <row r="118" spans="1:9" x14ac:dyDescent="0.25">
      <c r="B118" s="12">
        <v>5.6</v>
      </c>
      <c r="C118" s="12">
        <f>AVERAGE(B117:B118)</f>
        <v>4.25</v>
      </c>
      <c r="D118" s="12">
        <f>STDEV(B117:B118)</f>
        <v>1.9091883092036772</v>
      </c>
      <c r="E118" s="12">
        <v>1.55</v>
      </c>
      <c r="F118" s="12">
        <v>1.93</v>
      </c>
      <c r="G118" s="12">
        <f>C118+E118</f>
        <v>5.8</v>
      </c>
      <c r="H118" s="12">
        <f>D118</f>
        <v>1.9091883092036772</v>
      </c>
      <c r="I118" s="12">
        <f>E118</f>
        <v>1.55</v>
      </c>
    </row>
    <row r="119" spans="1:9" x14ac:dyDescent="0.25">
      <c r="A119" s="12" t="s">
        <v>86</v>
      </c>
      <c r="B119" s="12">
        <v>53.9</v>
      </c>
    </row>
    <row r="120" spans="1:9" x14ac:dyDescent="0.25">
      <c r="B120" s="12">
        <v>68.400000000000006</v>
      </c>
      <c r="C120" s="12">
        <f>AVERAGE(B119:B120)</f>
        <v>61.150000000000006</v>
      </c>
      <c r="D120" s="12">
        <f>STDEV(B119:B120)</f>
        <v>10.253048327204894</v>
      </c>
      <c r="E120" s="12">
        <v>21.56</v>
      </c>
      <c r="F120" s="12">
        <v>14.65</v>
      </c>
      <c r="G120" s="12">
        <f>C120+E120</f>
        <v>82.710000000000008</v>
      </c>
      <c r="H120" s="12">
        <f>D120</f>
        <v>10.253048327204894</v>
      </c>
      <c r="I120" s="12">
        <f>E120</f>
        <v>21.56</v>
      </c>
    </row>
    <row r="121" spans="1:9" x14ac:dyDescent="0.25">
      <c r="A121" s="12" t="s">
        <v>87</v>
      </c>
      <c r="B121" s="12">
        <v>8.9</v>
      </c>
    </row>
    <row r="122" spans="1:9" x14ac:dyDescent="0.25">
      <c r="B122" s="12">
        <v>13.9</v>
      </c>
      <c r="C122" s="12">
        <f>AVERAGE(B121:B122)</f>
        <v>11.4</v>
      </c>
      <c r="D122" s="12">
        <f>STDEV(B121:B122)</f>
        <v>3.5355339059327378</v>
      </c>
      <c r="E122" s="12">
        <v>4.58</v>
      </c>
      <c r="F122" s="12">
        <v>3.24</v>
      </c>
      <c r="G122" s="12">
        <f>C122+E122</f>
        <v>15.98</v>
      </c>
      <c r="H122" s="12">
        <f>D122</f>
        <v>3.5355339059327378</v>
      </c>
      <c r="I122" s="12">
        <f>E122</f>
        <v>4.58</v>
      </c>
    </row>
    <row r="123" spans="1:9" x14ac:dyDescent="0.25">
      <c r="A123" s="12" t="s">
        <v>88</v>
      </c>
      <c r="B123" s="12">
        <v>8.1999999999999993</v>
      </c>
    </row>
    <row r="124" spans="1:9" x14ac:dyDescent="0.25">
      <c r="B124" s="12">
        <v>9.3000000000000007</v>
      </c>
      <c r="C124" s="12">
        <f>AVERAGE(B123:B124)</f>
        <v>8.75</v>
      </c>
      <c r="D124" s="12">
        <f>STDEV(B123:B124)</f>
        <v>0.7778174593052033</v>
      </c>
      <c r="E124" s="12">
        <v>6.12</v>
      </c>
      <c r="F124" s="12">
        <v>3.14</v>
      </c>
      <c r="G124" s="12">
        <f>C124+E124</f>
        <v>14.870000000000001</v>
      </c>
      <c r="H124" s="12">
        <f>D124</f>
        <v>0.7778174593052033</v>
      </c>
      <c r="I124" s="12">
        <f>E124</f>
        <v>6.12</v>
      </c>
    </row>
    <row r="125" spans="1:9" x14ac:dyDescent="0.25">
      <c r="A125" s="12" t="s">
        <v>89</v>
      </c>
      <c r="B125" s="12">
        <v>8.6999999999999993</v>
      </c>
    </row>
    <row r="126" spans="1:9" x14ac:dyDescent="0.25">
      <c r="B126" s="12">
        <v>8.5</v>
      </c>
      <c r="C126" s="12">
        <f>AVERAGE(B125:B126)</f>
        <v>8.6</v>
      </c>
      <c r="D126" s="12">
        <f>STDEV(B125:B126)</f>
        <v>0.141421356237309</v>
      </c>
      <c r="E126" s="12">
        <v>5.47</v>
      </c>
      <c r="F126" s="12">
        <v>3.71</v>
      </c>
      <c r="G126" s="12">
        <f>C126+E126</f>
        <v>14.07</v>
      </c>
      <c r="H126" s="12">
        <f>D126</f>
        <v>0.141421356237309</v>
      </c>
      <c r="I126" s="12">
        <f>E126</f>
        <v>5.47</v>
      </c>
    </row>
    <row r="127" spans="1:9" x14ac:dyDescent="0.25">
      <c r="A127" s="12" t="s">
        <v>90</v>
      </c>
      <c r="B127" s="12">
        <v>5.9</v>
      </c>
    </row>
    <row r="128" spans="1:9" x14ac:dyDescent="0.25">
      <c r="B128" s="12">
        <v>7.3</v>
      </c>
      <c r="C128" s="12">
        <f>AVERAGE(B127:B128)</f>
        <v>6.6</v>
      </c>
      <c r="D128" s="12">
        <f>STDEV(B127:B128)</f>
        <v>0.98994949366116858</v>
      </c>
      <c r="E128" s="12">
        <v>10.85</v>
      </c>
      <c r="F128" s="12">
        <v>5.47</v>
      </c>
      <c r="G128" s="12">
        <f>C128+E128</f>
        <v>17.45</v>
      </c>
      <c r="H128" s="12">
        <f>D128</f>
        <v>0.98994949366116858</v>
      </c>
      <c r="I128" s="12">
        <f>E128</f>
        <v>10.85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6366-C5DC-4F11-8737-98E3CE1BEADE}">
  <dimension ref="A1:I130"/>
  <sheetViews>
    <sheetView workbookViewId="0">
      <selection sqref="A1:XFD1048576"/>
    </sheetView>
  </sheetViews>
  <sheetFormatPr baseColWidth="10" defaultRowHeight="15" x14ac:dyDescent="0.25"/>
  <cols>
    <col min="1" max="1" width="17.140625" style="17" customWidth="1"/>
    <col min="2" max="16384" width="11.42578125" style="17"/>
  </cols>
  <sheetData>
    <row r="1" spans="1:9" ht="15.75" thickBot="1" x14ac:dyDescent="0.3">
      <c r="B1" s="13" t="s">
        <v>78</v>
      </c>
    </row>
    <row r="2" spans="1:9" ht="15.75" thickBot="1" x14ac:dyDescent="0.3">
      <c r="A2" s="13"/>
      <c r="B2" s="14" t="s">
        <v>1</v>
      </c>
      <c r="C2" s="15" t="s">
        <v>3</v>
      </c>
      <c r="D2" s="15" t="s">
        <v>4</v>
      </c>
      <c r="E2" s="15" t="s">
        <v>2</v>
      </c>
      <c r="F2" s="15" t="s">
        <v>4</v>
      </c>
      <c r="G2" s="15" t="s">
        <v>12</v>
      </c>
      <c r="H2" s="15" t="s">
        <v>13</v>
      </c>
      <c r="I2" s="16" t="s">
        <v>14</v>
      </c>
    </row>
    <row r="3" spans="1:9" x14ac:dyDescent="0.25">
      <c r="A3" s="17" t="s">
        <v>38</v>
      </c>
      <c r="B3" s="17">
        <v>55.46</v>
      </c>
    </row>
    <row r="4" spans="1:9" x14ac:dyDescent="0.25">
      <c r="B4" s="17">
        <v>60.6</v>
      </c>
      <c r="C4" s="17">
        <f>AVERAGE(B3:B4)</f>
        <v>58.03</v>
      </c>
      <c r="D4" s="17">
        <f>STDEV(B3:B4)</f>
        <v>3.6345288552988548</v>
      </c>
      <c r="E4" s="17">
        <v>11.16</v>
      </c>
      <c r="F4" s="17">
        <v>8.61</v>
      </c>
      <c r="G4" s="17">
        <f>C4+E4</f>
        <v>69.19</v>
      </c>
      <c r="H4" s="17">
        <f>D4</f>
        <v>3.6345288552988548</v>
      </c>
      <c r="I4" s="17">
        <f>F4</f>
        <v>8.61</v>
      </c>
    </row>
    <row r="5" spans="1:9" x14ac:dyDescent="0.25">
      <c r="A5" s="17" t="s">
        <v>39</v>
      </c>
      <c r="B5" s="17">
        <v>52.92</v>
      </c>
    </row>
    <row r="6" spans="1:9" x14ac:dyDescent="0.25">
      <c r="B6" s="17">
        <v>36.4</v>
      </c>
      <c r="C6" s="17">
        <f>AVERAGE(B5:B6)</f>
        <v>44.66</v>
      </c>
      <c r="D6" s="17">
        <f>STDEV(B5:B6)</f>
        <v>11.681404025201779</v>
      </c>
      <c r="E6" s="17">
        <v>8.35</v>
      </c>
      <c r="F6" s="17">
        <v>5.56</v>
      </c>
      <c r="G6" s="17">
        <f>C6+E6</f>
        <v>53.01</v>
      </c>
      <c r="H6" s="17">
        <f>D6</f>
        <v>11.681404025201779</v>
      </c>
      <c r="I6" s="17">
        <f>F6</f>
        <v>5.56</v>
      </c>
    </row>
    <row r="7" spans="1:9" x14ac:dyDescent="0.25">
      <c r="A7" s="17" t="s">
        <v>40</v>
      </c>
      <c r="B7" s="17">
        <v>63.2</v>
      </c>
    </row>
    <row r="8" spans="1:9" x14ac:dyDescent="0.25">
      <c r="B8" s="17">
        <v>70.099999999999994</v>
      </c>
      <c r="C8" s="17">
        <f>AVERAGE(B7:B8)</f>
        <v>66.650000000000006</v>
      </c>
      <c r="D8" s="17">
        <f>STDEV(B7:B8)</f>
        <v>4.8790367901871718</v>
      </c>
      <c r="E8" s="17">
        <v>9.2799999999999994</v>
      </c>
      <c r="F8" s="17">
        <v>8.1999999999999993</v>
      </c>
      <c r="G8" s="17">
        <f>C8+E8</f>
        <v>75.930000000000007</v>
      </c>
      <c r="H8" s="17">
        <f>D8</f>
        <v>4.8790367901871718</v>
      </c>
      <c r="I8" s="17">
        <f>F8</f>
        <v>8.1999999999999993</v>
      </c>
    </row>
    <row r="9" spans="1:9" x14ac:dyDescent="0.25">
      <c r="A9" s="17" t="s">
        <v>41</v>
      </c>
      <c r="B9" s="17">
        <v>115.4</v>
      </c>
    </row>
    <row r="10" spans="1:9" x14ac:dyDescent="0.25">
      <c r="B10" s="17">
        <v>56.8</v>
      </c>
      <c r="C10" s="17">
        <f>AVERAGE(B9:B10)</f>
        <v>86.1</v>
      </c>
      <c r="D10" s="17">
        <f>STDEV(B9:B10)</f>
        <v>41.436457377531724</v>
      </c>
      <c r="E10" s="17">
        <v>8.9700000000000006</v>
      </c>
      <c r="F10" s="17">
        <v>4.4800000000000004</v>
      </c>
      <c r="G10" s="17">
        <f>C10+E10</f>
        <v>95.07</v>
      </c>
      <c r="H10" s="17">
        <f>D10</f>
        <v>41.436457377531724</v>
      </c>
      <c r="I10" s="17">
        <f>F10</f>
        <v>4.4800000000000004</v>
      </c>
    </row>
    <row r="11" spans="1:9" x14ac:dyDescent="0.25">
      <c r="A11" s="17" t="s">
        <v>91</v>
      </c>
      <c r="B11" s="17">
        <v>26.8</v>
      </c>
    </row>
    <row r="12" spans="1:9" x14ac:dyDescent="0.25">
      <c r="B12" s="17">
        <v>35.9</v>
      </c>
      <c r="C12" s="17">
        <f>AVERAGE(B11:B12)</f>
        <v>31.35</v>
      </c>
      <c r="D12" s="17">
        <f>STDEV(B11:B12)</f>
        <v>6.4346717087975627</v>
      </c>
      <c r="E12" s="17">
        <v>6.71</v>
      </c>
      <c r="F12" s="17">
        <v>5.0199999999999996</v>
      </c>
      <c r="G12" s="17">
        <f>C12+E12</f>
        <v>38.06</v>
      </c>
      <c r="H12" s="17">
        <f>D12</f>
        <v>6.4346717087975627</v>
      </c>
      <c r="I12" s="17">
        <f>F12</f>
        <v>5.0199999999999996</v>
      </c>
    </row>
    <row r="13" spans="1:9" x14ac:dyDescent="0.25">
      <c r="A13" s="17" t="s">
        <v>92</v>
      </c>
      <c r="B13" s="17">
        <v>35.4</v>
      </c>
    </row>
    <row r="14" spans="1:9" x14ac:dyDescent="0.25">
      <c r="B14" s="17">
        <v>30.7</v>
      </c>
      <c r="C14" s="17">
        <f>AVERAGE(B13:B14)</f>
        <v>33.049999999999997</v>
      </c>
      <c r="D14" s="17">
        <f>STDEV(B13:B14)</f>
        <v>3.323401871576773</v>
      </c>
      <c r="E14" s="17">
        <v>2.1</v>
      </c>
      <c r="F14" s="17">
        <v>2.4900000000000002</v>
      </c>
      <c r="G14" s="17">
        <f>C14+E14</f>
        <v>35.15</v>
      </c>
      <c r="H14" s="17">
        <f>D14</f>
        <v>3.323401871576773</v>
      </c>
      <c r="I14" s="17">
        <f>F14</f>
        <v>2.4900000000000002</v>
      </c>
    </row>
    <row r="15" spans="1:9" x14ac:dyDescent="0.25">
      <c r="A15" s="17" t="s">
        <v>93</v>
      </c>
      <c r="B15" s="17">
        <v>34.9</v>
      </c>
    </row>
    <row r="16" spans="1:9" x14ac:dyDescent="0.25">
      <c r="B16" s="17">
        <v>20.7</v>
      </c>
      <c r="C16" s="17">
        <f>AVERAGE(B15:B16)</f>
        <v>27.799999999999997</v>
      </c>
      <c r="D16" s="17">
        <f>STDEV(B15:B16)</f>
        <v>10.040916292848994</v>
      </c>
      <c r="E16" s="17">
        <v>1.26</v>
      </c>
      <c r="F16" s="17">
        <v>3.64</v>
      </c>
      <c r="G16" s="17">
        <f>C16+E16</f>
        <v>29.06</v>
      </c>
      <c r="H16" s="17">
        <f>D16</f>
        <v>10.040916292848994</v>
      </c>
      <c r="I16" s="17">
        <f>F16</f>
        <v>3.64</v>
      </c>
    </row>
    <row r="17" spans="1:9" x14ac:dyDescent="0.25">
      <c r="A17" s="17" t="s">
        <v>94</v>
      </c>
      <c r="B17" s="17">
        <v>28.9</v>
      </c>
    </row>
    <row r="18" spans="1:9" x14ac:dyDescent="0.25">
      <c r="B18" s="17">
        <v>23.2</v>
      </c>
      <c r="C18" s="17">
        <f>AVERAGE(B17:B18)</f>
        <v>26.049999999999997</v>
      </c>
      <c r="D18" s="17">
        <f>STDEV(B17:B18)</f>
        <v>4.0305086527633351</v>
      </c>
      <c r="E18" s="17">
        <v>1.04</v>
      </c>
      <c r="F18" s="17">
        <v>1.35</v>
      </c>
      <c r="G18" s="17">
        <f>C18+E18</f>
        <v>27.089999999999996</v>
      </c>
      <c r="H18" s="17">
        <f>D18</f>
        <v>4.0305086527633351</v>
      </c>
      <c r="I18" s="17">
        <f>F18</f>
        <v>1.35</v>
      </c>
    </row>
    <row r="19" spans="1:9" x14ac:dyDescent="0.25">
      <c r="A19" s="17" t="s">
        <v>94</v>
      </c>
      <c r="B19" s="17">
        <v>34.299999999999997</v>
      </c>
    </row>
    <row r="20" spans="1:9" x14ac:dyDescent="0.25">
      <c r="B20" s="17">
        <v>32.9</v>
      </c>
      <c r="C20" s="17">
        <f>AVERAGE(B19:B20)</f>
        <v>33.599999999999994</v>
      </c>
      <c r="D20" s="17">
        <f>STDEV(B19:B20)</f>
        <v>0.98994949366116547</v>
      </c>
      <c r="E20" s="17">
        <v>1.04</v>
      </c>
      <c r="F20" s="17">
        <v>1.85</v>
      </c>
      <c r="G20" s="17">
        <f>C20+E20</f>
        <v>34.639999999999993</v>
      </c>
      <c r="H20" s="17">
        <f>D20</f>
        <v>0.98994949366116547</v>
      </c>
      <c r="I20" s="17">
        <f>F20</f>
        <v>1.85</v>
      </c>
    </row>
    <row r="21" spans="1:9" x14ac:dyDescent="0.25">
      <c r="A21" s="17" t="s">
        <v>94</v>
      </c>
      <c r="B21" s="17">
        <v>32.6</v>
      </c>
    </row>
    <row r="22" spans="1:9" x14ac:dyDescent="0.25">
      <c r="B22" s="17">
        <v>33.299999999999997</v>
      </c>
      <c r="C22" s="17">
        <f>AVERAGE(B21:B22)</f>
        <v>32.950000000000003</v>
      </c>
      <c r="D22" s="17">
        <f>STDEV(B21:B22)</f>
        <v>0.49497474683058024</v>
      </c>
      <c r="E22" s="17">
        <v>1.04</v>
      </c>
      <c r="F22" s="17">
        <v>19.86</v>
      </c>
      <c r="G22" s="17">
        <f>C22+E22</f>
        <v>33.99</v>
      </c>
      <c r="H22" s="17">
        <f>D22</f>
        <v>0.49497474683058024</v>
      </c>
      <c r="I22" s="17">
        <f>F22</f>
        <v>19.86</v>
      </c>
    </row>
    <row r="23" spans="1:9" x14ac:dyDescent="0.25">
      <c r="A23" s="17" t="s">
        <v>94</v>
      </c>
      <c r="B23" s="17">
        <v>29.5</v>
      </c>
    </row>
    <row r="24" spans="1:9" x14ac:dyDescent="0.25">
      <c r="B24" s="17">
        <v>21.9</v>
      </c>
      <c r="C24" s="17">
        <f>AVERAGE(B23:B24)</f>
        <v>25.7</v>
      </c>
      <c r="D24" s="17">
        <f>STDEV(B23:B24)</f>
        <v>5.3740115370177506</v>
      </c>
      <c r="E24" s="17">
        <v>1.04</v>
      </c>
      <c r="F24" s="17">
        <v>1.58</v>
      </c>
      <c r="G24" s="17">
        <f>C24+E24</f>
        <v>26.74</v>
      </c>
      <c r="H24" s="17">
        <f>D24</f>
        <v>5.3740115370177506</v>
      </c>
      <c r="I24" s="17">
        <f>F24</f>
        <v>1.58</v>
      </c>
    </row>
    <row r="25" spans="1:9" x14ac:dyDescent="0.25">
      <c r="A25" s="17" t="s">
        <v>5</v>
      </c>
      <c r="B25" s="17">
        <v>31</v>
      </c>
    </row>
    <row r="26" spans="1:9" x14ac:dyDescent="0.25">
      <c r="B26" s="17">
        <v>29.5</v>
      </c>
      <c r="C26" s="17">
        <f>AVERAGE(B25:B26)</f>
        <v>30.25</v>
      </c>
      <c r="D26" s="17">
        <f>STDEV(B25:B26)</f>
        <v>1.0606601717798212</v>
      </c>
      <c r="E26" s="17">
        <v>5.8</v>
      </c>
      <c r="F26" s="17">
        <v>3.28</v>
      </c>
      <c r="G26" s="17">
        <f>C26+E26</f>
        <v>36.049999999999997</v>
      </c>
      <c r="H26" s="17">
        <f>D26</f>
        <v>1.0606601717798212</v>
      </c>
      <c r="I26" s="17">
        <f>F26</f>
        <v>3.28</v>
      </c>
    </row>
    <row r="27" spans="1:9" x14ac:dyDescent="0.25">
      <c r="A27" s="17" t="s">
        <v>6</v>
      </c>
      <c r="B27" s="17">
        <v>30</v>
      </c>
    </row>
    <row r="28" spans="1:9" x14ac:dyDescent="0.25">
      <c r="B28" s="17">
        <v>17</v>
      </c>
      <c r="C28" s="17">
        <f>AVERAGE(B27:B28)</f>
        <v>23.5</v>
      </c>
      <c r="D28" s="17">
        <f>STDEV(B27:B28)</f>
        <v>9.1923881554251174</v>
      </c>
      <c r="E28" s="17">
        <v>0.72</v>
      </c>
      <c r="F28" s="17">
        <v>1.32</v>
      </c>
      <c r="G28" s="17">
        <f>C28+E28</f>
        <v>24.22</v>
      </c>
      <c r="H28" s="17">
        <f>D28</f>
        <v>9.1923881554251174</v>
      </c>
      <c r="I28" s="17">
        <f>F28</f>
        <v>1.32</v>
      </c>
    </row>
    <row r="29" spans="1:9" x14ac:dyDescent="0.25">
      <c r="A29" s="17" t="s">
        <v>7</v>
      </c>
      <c r="B29" s="17">
        <v>62.2</v>
      </c>
    </row>
    <row r="30" spans="1:9" x14ac:dyDescent="0.25">
      <c r="B30" s="17">
        <v>40.799999999999997</v>
      </c>
      <c r="C30" s="17">
        <f>AVERAGE(B29:B30)</f>
        <v>51.5</v>
      </c>
      <c r="D30" s="17">
        <f>STDEV(B29:B30)</f>
        <v>15.132085117392103</v>
      </c>
      <c r="E30" s="17">
        <v>2.69</v>
      </c>
      <c r="F30" s="17">
        <v>2.54</v>
      </c>
      <c r="G30" s="17">
        <f>C30+E30</f>
        <v>54.19</v>
      </c>
      <c r="H30" s="17">
        <f>D30</f>
        <v>15.132085117392103</v>
      </c>
      <c r="I30" s="17">
        <f>F30</f>
        <v>2.54</v>
      </c>
    </row>
    <row r="31" spans="1:9" x14ac:dyDescent="0.25">
      <c r="A31" s="17" t="s">
        <v>8</v>
      </c>
      <c r="B31" s="17">
        <v>35.200000000000003</v>
      </c>
    </row>
    <row r="32" spans="1:9" x14ac:dyDescent="0.25">
      <c r="B32" s="17">
        <v>36.299999999999997</v>
      </c>
      <c r="C32" s="17">
        <f>AVERAGE(B31:B32)</f>
        <v>35.75</v>
      </c>
      <c r="D32" s="17">
        <f>STDEV(B31:B32)</f>
        <v>0.7778174593051983</v>
      </c>
      <c r="E32" s="17">
        <v>6.41</v>
      </c>
      <c r="F32" s="17">
        <v>3.72</v>
      </c>
      <c r="G32" s="17">
        <f>C32+E32</f>
        <v>42.16</v>
      </c>
      <c r="H32" s="17">
        <f>D32</f>
        <v>0.7778174593051983</v>
      </c>
      <c r="I32" s="17">
        <f>F32</f>
        <v>3.72</v>
      </c>
    </row>
    <row r="33" spans="1:9" x14ac:dyDescent="0.25">
      <c r="A33" s="17" t="s">
        <v>9</v>
      </c>
      <c r="B33" s="17">
        <v>42.9</v>
      </c>
    </row>
    <row r="34" spans="1:9" x14ac:dyDescent="0.25">
      <c r="B34" s="17">
        <v>34.700000000000003</v>
      </c>
      <c r="C34" s="17">
        <f>AVERAGE(B33:B34)</f>
        <v>38.799999999999997</v>
      </c>
      <c r="D34" s="17">
        <f>STDEV(B33:B34)</f>
        <v>5.7982756057297191</v>
      </c>
      <c r="E34" s="17">
        <v>16.96</v>
      </c>
      <c r="F34" s="17">
        <v>9.7200000000000006</v>
      </c>
      <c r="G34" s="17">
        <f>C34+E34</f>
        <v>55.76</v>
      </c>
      <c r="H34" s="17">
        <f>D34</f>
        <v>5.7982756057297191</v>
      </c>
      <c r="I34" s="17">
        <f>F34</f>
        <v>9.7200000000000006</v>
      </c>
    </row>
    <row r="35" spans="1:9" x14ac:dyDescent="0.25">
      <c r="A35" s="17" t="s">
        <v>10</v>
      </c>
      <c r="B35" s="17">
        <v>17.14</v>
      </c>
    </row>
    <row r="36" spans="1:9" x14ac:dyDescent="0.25">
      <c r="B36" s="17">
        <v>28</v>
      </c>
      <c r="C36" s="17">
        <f>AVERAGE(B35:B36)</f>
        <v>22.57</v>
      </c>
      <c r="D36" s="17">
        <f>STDEV(B35:B36)</f>
        <v>7.6791796436859112</v>
      </c>
      <c r="E36" s="17">
        <v>2.74</v>
      </c>
      <c r="F36" s="17">
        <v>1.53</v>
      </c>
      <c r="G36" s="17">
        <f>C36+E36</f>
        <v>25.310000000000002</v>
      </c>
      <c r="H36" s="17">
        <f>D36</f>
        <v>7.6791796436859112</v>
      </c>
      <c r="I36" s="17">
        <f>F36</f>
        <v>1.53</v>
      </c>
    </row>
    <row r="37" spans="1:9" x14ac:dyDescent="0.25">
      <c r="A37" s="17" t="s">
        <v>11</v>
      </c>
      <c r="B37" s="17">
        <v>88.8</v>
      </c>
    </row>
    <row r="38" spans="1:9" x14ac:dyDescent="0.25">
      <c r="B38" s="17">
        <v>89.1</v>
      </c>
      <c r="C38" s="17">
        <f>AVERAGE(B37:B38)</f>
        <v>88.949999999999989</v>
      </c>
      <c r="D38" s="17">
        <f>STDEV(B37:B38)</f>
        <v>0.21213203435596226</v>
      </c>
      <c r="E38" s="17">
        <v>13.2</v>
      </c>
      <c r="F38" s="17">
        <v>6.6</v>
      </c>
      <c r="G38" s="17">
        <f>C38+E38</f>
        <v>102.14999999999999</v>
      </c>
      <c r="H38" s="17">
        <f>D38</f>
        <v>0.21213203435596226</v>
      </c>
      <c r="I38" s="17">
        <f>F38</f>
        <v>6.6</v>
      </c>
    </row>
    <row r="39" spans="1:9" x14ac:dyDescent="0.25">
      <c r="A39" s="17" t="s">
        <v>15</v>
      </c>
      <c r="B39" s="17">
        <v>32.799999999999997</v>
      </c>
    </row>
    <row r="40" spans="1:9" x14ac:dyDescent="0.25">
      <c r="B40" s="17">
        <v>52.9</v>
      </c>
      <c r="C40" s="17">
        <f>AVERAGE(B39:B40)</f>
        <v>42.849999999999994</v>
      </c>
      <c r="D40" s="17">
        <f>STDEV(B39:B40)</f>
        <v>14.212846301849641</v>
      </c>
      <c r="E40" s="17">
        <v>4.2</v>
      </c>
      <c r="F40" s="17">
        <v>3.7</v>
      </c>
      <c r="G40" s="17">
        <f>C40+E40</f>
        <v>47.05</v>
      </c>
      <c r="H40" s="17">
        <f>D40</f>
        <v>14.212846301849641</v>
      </c>
      <c r="I40" s="17">
        <f>F40</f>
        <v>3.7</v>
      </c>
    </row>
    <row r="41" spans="1:9" x14ac:dyDescent="0.25">
      <c r="A41" s="17" t="s">
        <v>16</v>
      </c>
      <c r="B41" s="17">
        <v>31.2</v>
      </c>
    </row>
    <row r="42" spans="1:9" x14ac:dyDescent="0.25">
      <c r="B42" s="17">
        <v>28.9</v>
      </c>
      <c r="C42" s="17">
        <f>AVERAGE(B41:B42)</f>
        <v>30.049999999999997</v>
      </c>
      <c r="D42" s="17">
        <f>STDEV(B41:B42)</f>
        <v>1.6263455967290597</v>
      </c>
      <c r="E42" s="17">
        <v>7.5</v>
      </c>
      <c r="F42" s="17">
        <v>3.3</v>
      </c>
      <c r="G42" s="17">
        <f>C42+E42</f>
        <v>37.549999999999997</v>
      </c>
      <c r="H42" s="17">
        <f>D42</f>
        <v>1.6263455967290597</v>
      </c>
      <c r="I42" s="17">
        <f>F42</f>
        <v>3.3</v>
      </c>
    </row>
    <row r="43" spans="1:9" x14ac:dyDescent="0.25">
      <c r="A43" s="17" t="s">
        <v>17</v>
      </c>
      <c r="B43" s="17">
        <v>30.1</v>
      </c>
    </row>
    <row r="44" spans="1:9" x14ac:dyDescent="0.25">
      <c r="B44" s="17">
        <v>11.2</v>
      </c>
      <c r="C44" s="17">
        <f>AVERAGE(B43:B44)</f>
        <v>20.65</v>
      </c>
      <c r="D44" s="17">
        <f>STDEV(B43:B44)</f>
        <v>13.364318164425754</v>
      </c>
      <c r="E44" s="17">
        <v>2.8</v>
      </c>
      <c r="F44" s="17">
        <v>1.5</v>
      </c>
      <c r="G44" s="17">
        <f>C44+E44</f>
        <v>23.45</v>
      </c>
      <c r="H44" s="17">
        <f>D44</f>
        <v>13.364318164425754</v>
      </c>
      <c r="I44" s="17">
        <f>F44</f>
        <v>1.5</v>
      </c>
    </row>
    <row r="45" spans="1:9" x14ac:dyDescent="0.25">
      <c r="A45" s="17" t="s">
        <v>18</v>
      </c>
      <c r="B45" s="17">
        <v>14.2</v>
      </c>
    </row>
    <row r="46" spans="1:9" x14ac:dyDescent="0.25">
      <c r="B46" s="17">
        <v>12.5</v>
      </c>
      <c r="C46" s="17">
        <f>AVERAGE(B45:B46)</f>
        <v>13.35</v>
      </c>
      <c r="D46" s="17">
        <f>STDEV(B45:B46)</f>
        <v>1.2020815280171302</v>
      </c>
      <c r="E46" s="17">
        <v>2.2999999999999998</v>
      </c>
      <c r="F46" s="17">
        <v>1.8</v>
      </c>
      <c r="G46" s="17">
        <f>C46+E46</f>
        <v>15.649999999999999</v>
      </c>
      <c r="H46" s="17">
        <f>D46</f>
        <v>1.2020815280171302</v>
      </c>
      <c r="I46" s="17">
        <f>F46</f>
        <v>1.8</v>
      </c>
    </row>
    <row r="47" spans="1:9" x14ac:dyDescent="0.25">
      <c r="A47" s="17" t="s">
        <v>19</v>
      </c>
      <c r="B47" s="17">
        <v>52.7</v>
      </c>
    </row>
    <row r="48" spans="1:9" x14ac:dyDescent="0.25">
      <c r="B48" s="17">
        <v>26.5</v>
      </c>
      <c r="C48" s="17">
        <f>AVERAGE(B47:B48)</f>
        <v>39.6</v>
      </c>
      <c r="D48" s="17">
        <f>STDEV(B47:B48)</f>
        <v>18.526197667087551</v>
      </c>
      <c r="E48" s="17">
        <v>3.1</v>
      </c>
      <c r="F48" s="17">
        <v>1.9</v>
      </c>
      <c r="G48" s="17">
        <f>C48+E48</f>
        <v>42.7</v>
      </c>
      <c r="H48" s="17">
        <f>D48</f>
        <v>18.526197667087551</v>
      </c>
      <c r="I48" s="17">
        <f>F48</f>
        <v>1.9</v>
      </c>
    </row>
    <row r="49" spans="1:9" x14ac:dyDescent="0.25">
      <c r="A49" s="17" t="s">
        <v>95</v>
      </c>
      <c r="B49" s="17">
        <v>10.9</v>
      </c>
    </row>
    <row r="50" spans="1:9" x14ac:dyDescent="0.25">
      <c r="B50" s="17">
        <v>20.399999999999999</v>
      </c>
      <c r="C50" s="17">
        <f>AVERAGE(B49:B50)</f>
        <v>15.649999999999999</v>
      </c>
      <c r="D50" s="17">
        <f>STDEV(B49:B50)</f>
        <v>6.7175144212722095</v>
      </c>
      <c r="E50" s="17">
        <v>6</v>
      </c>
      <c r="F50" s="17">
        <v>3.7</v>
      </c>
      <c r="G50" s="17">
        <f>C50+E50</f>
        <v>21.65</v>
      </c>
      <c r="H50" s="17">
        <f>D50</f>
        <v>6.7175144212722095</v>
      </c>
      <c r="I50" s="17">
        <f>F50</f>
        <v>3.7</v>
      </c>
    </row>
    <row r="51" spans="1:9" x14ac:dyDescent="0.25">
      <c r="A51" s="17" t="s">
        <v>96</v>
      </c>
      <c r="B51" s="17">
        <v>17.3</v>
      </c>
    </row>
    <row r="52" spans="1:9" x14ac:dyDescent="0.25">
      <c r="B52" s="17">
        <v>15.3</v>
      </c>
      <c r="C52" s="17">
        <f>AVERAGE(B51:B52)</f>
        <v>16.3</v>
      </c>
      <c r="D52" s="17">
        <f>STDEV(B51:B52)</f>
        <v>1.4142135623730951</v>
      </c>
      <c r="E52" s="17">
        <v>9.6999999999999993</v>
      </c>
      <c r="F52" s="17">
        <v>6</v>
      </c>
      <c r="G52" s="17">
        <f>C52+E52</f>
        <v>26</v>
      </c>
      <c r="H52" s="17">
        <f>D52</f>
        <v>1.4142135623730951</v>
      </c>
      <c r="I52" s="17">
        <f>F52</f>
        <v>6</v>
      </c>
    </row>
    <row r="53" spans="1:9" x14ac:dyDescent="0.25">
      <c r="A53" s="17" t="s">
        <v>97</v>
      </c>
      <c r="B53" s="17">
        <v>30.6</v>
      </c>
    </row>
    <row r="54" spans="1:9" x14ac:dyDescent="0.25">
      <c r="B54" s="17">
        <v>35.5</v>
      </c>
      <c r="C54" s="17">
        <f>AVERAGE(B53:B54)</f>
        <v>33.049999999999997</v>
      </c>
      <c r="D54" s="17">
        <f>STDEV(B53:B54)</f>
        <v>3.4648232278140818</v>
      </c>
      <c r="E54" s="17">
        <v>24.9</v>
      </c>
      <c r="F54" s="17">
        <v>16.8</v>
      </c>
      <c r="G54" s="17">
        <f>C54+E54</f>
        <v>57.949999999999996</v>
      </c>
      <c r="H54" s="17">
        <f>D54</f>
        <v>3.4648232278140818</v>
      </c>
      <c r="I54" s="17">
        <f>F54</f>
        <v>16.8</v>
      </c>
    </row>
    <row r="55" spans="1:9" x14ac:dyDescent="0.25">
      <c r="A55" s="17" t="s">
        <v>98</v>
      </c>
      <c r="B55" s="17">
        <v>18.600000000000001</v>
      </c>
    </row>
    <row r="56" spans="1:9" x14ac:dyDescent="0.25">
      <c r="B56" s="17">
        <v>32.200000000000003</v>
      </c>
      <c r="C56" s="17">
        <f>AVERAGE(B55:B56)</f>
        <v>25.400000000000002</v>
      </c>
      <c r="D56" s="17">
        <f>STDEV(B55:B56)</f>
        <v>9.6166522241370469</v>
      </c>
      <c r="E56" s="17">
        <v>3.6</v>
      </c>
      <c r="F56" s="17">
        <v>3.1</v>
      </c>
      <c r="G56" s="17">
        <f>C56+E56</f>
        <v>29.000000000000004</v>
      </c>
      <c r="H56" s="17">
        <f>D56</f>
        <v>9.6166522241370469</v>
      </c>
      <c r="I56" s="17">
        <f>F56</f>
        <v>3.1</v>
      </c>
    </row>
    <row r="57" spans="1:9" x14ac:dyDescent="0.25">
      <c r="A57" s="17" t="s">
        <v>99</v>
      </c>
      <c r="B57" s="17">
        <v>24.5</v>
      </c>
    </row>
    <row r="58" spans="1:9" x14ac:dyDescent="0.25">
      <c r="B58" s="17">
        <v>59.4</v>
      </c>
      <c r="C58" s="17">
        <f>AVERAGE(B57:B58)</f>
        <v>41.95</v>
      </c>
      <c r="D58" s="17">
        <f>STDEV(B57:B58)</f>
        <v>24.678026663410492</v>
      </c>
      <c r="E58" s="17">
        <v>9.8000000000000007</v>
      </c>
      <c r="F58" s="17">
        <v>4</v>
      </c>
      <c r="G58" s="17">
        <f>C58+E58</f>
        <v>51.75</v>
      </c>
      <c r="H58" s="17">
        <f>D58</f>
        <v>24.678026663410492</v>
      </c>
      <c r="I58" s="17">
        <f>F58</f>
        <v>4</v>
      </c>
    </row>
    <row r="59" spans="1:9" x14ac:dyDescent="0.25">
      <c r="A59" s="17" t="s">
        <v>100</v>
      </c>
      <c r="B59" s="17">
        <v>17.3</v>
      </c>
    </row>
    <row r="60" spans="1:9" x14ac:dyDescent="0.25">
      <c r="B60" s="17">
        <v>15.2</v>
      </c>
      <c r="C60" s="17">
        <f>AVERAGE(B59:B60)</f>
        <v>16.25</v>
      </c>
      <c r="D60" s="17">
        <f>STDEV(B59:B60)</f>
        <v>1.4849242404917509</v>
      </c>
      <c r="E60" s="17">
        <v>1.1000000000000001</v>
      </c>
      <c r="F60" s="17">
        <v>1.6</v>
      </c>
      <c r="G60" s="17">
        <f>C60+E60</f>
        <v>17.350000000000001</v>
      </c>
      <c r="H60" s="17">
        <f>D60</f>
        <v>1.4849242404917509</v>
      </c>
      <c r="I60" s="17">
        <f>F60</f>
        <v>1.6</v>
      </c>
    </row>
    <row r="61" spans="1:9" x14ac:dyDescent="0.25">
      <c r="A61" s="17" t="s">
        <v>101</v>
      </c>
      <c r="B61" s="17">
        <v>38.799999999999997</v>
      </c>
    </row>
    <row r="62" spans="1:9" x14ac:dyDescent="0.25">
      <c r="B62" s="17">
        <v>43.1</v>
      </c>
      <c r="C62" s="17">
        <f>AVERAGE(B61:B62)</f>
        <v>40.950000000000003</v>
      </c>
      <c r="D62" s="17">
        <f>STDEV(B61:B62)</f>
        <v>3.0405591591021572</v>
      </c>
      <c r="E62" s="17">
        <v>9</v>
      </c>
      <c r="F62" s="17">
        <v>5.0999999999999996</v>
      </c>
      <c r="G62" s="17">
        <f>C62+E62</f>
        <v>49.95</v>
      </c>
      <c r="H62" s="17">
        <f>D62</f>
        <v>3.0405591591021572</v>
      </c>
      <c r="I62" s="17">
        <f>F62</f>
        <v>5.0999999999999996</v>
      </c>
    </row>
    <row r="63" spans="1:9" x14ac:dyDescent="0.25">
      <c r="A63" s="17" t="s">
        <v>102</v>
      </c>
      <c r="B63" s="17">
        <v>29.4</v>
      </c>
    </row>
    <row r="64" spans="1:9" x14ac:dyDescent="0.25">
      <c r="B64" s="17">
        <v>19.8</v>
      </c>
      <c r="C64" s="17">
        <f>AVERAGE(B63:B64)</f>
        <v>24.6</v>
      </c>
      <c r="D64" s="17">
        <f>STDEV(B63:B64)</f>
        <v>6.788225099390834</v>
      </c>
      <c r="E64" s="17">
        <v>1</v>
      </c>
      <c r="F64" s="17">
        <v>1</v>
      </c>
      <c r="G64" s="17">
        <f>C64+E64</f>
        <v>25.6</v>
      </c>
      <c r="H64" s="17">
        <f>D64</f>
        <v>6.788225099390834</v>
      </c>
      <c r="I64" s="17">
        <f>F64</f>
        <v>1</v>
      </c>
    </row>
    <row r="65" spans="1:9" x14ac:dyDescent="0.25">
      <c r="A65" s="17" t="s">
        <v>103</v>
      </c>
      <c r="B65" s="17">
        <v>61.3</v>
      </c>
    </row>
    <row r="66" spans="1:9" x14ac:dyDescent="0.25">
      <c r="B66" s="17">
        <v>30.7</v>
      </c>
      <c r="C66" s="17">
        <f>AVERAGE(B65:B66)</f>
        <v>46</v>
      </c>
      <c r="D66" s="17">
        <f>STDEV(B65:B66)</f>
        <v>21.63746750430834</v>
      </c>
      <c r="E66" s="17">
        <v>11</v>
      </c>
      <c r="F66" s="17">
        <v>5.7</v>
      </c>
      <c r="G66" s="17">
        <f>C66+E66</f>
        <v>57</v>
      </c>
      <c r="H66" s="17">
        <f>D66</f>
        <v>21.63746750430834</v>
      </c>
      <c r="I66" s="17">
        <f>F66</f>
        <v>5.7</v>
      </c>
    </row>
    <row r="67" spans="1:9" x14ac:dyDescent="0.25">
      <c r="A67" s="17" t="s">
        <v>104</v>
      </c>
      <c r="B67" s="17">
        <v>28.4</v>
      </c>
    </row>
    <row r="68" spans="1:9" x14ac:dyDescent="0.25">
      <c r="B68" s="17">
        <v>20.5</v>
      </c>
      <c r="C68" s="17">
        <f>AVERAGE(B67:B68)</f>
        <v>24.45</v>
      </c>
      <c r="D68" s="17">
        <f>STDEV(B67:B68)</f>
        <v>5.5861435713737189</v>
      </c>
      <c r="E68" s="17">
        <v>6</v>
      </c>
      <c r="F68" s="17">
        <v>3.8</v>
      </c>
      <c r="G68" s="17">
        <f>C68+E68</f>
        <v>30.45</v>
      </c>
      <c r="H68" s="17">
        <f>D68</f>
        <v>5.5861435713737189</v>
      </c>
      <c r="I68" s="17">
        <f>F68</f>
        <v>3.8</v>
      </c>
    </row>
    <row r="69" spans="1:9" x14ac:dyDescent="0.25">
      <c r="A69" s="17" t="s">
        <v>105</v>
      </c>
      <c r="B69" s="17">
        <v>51.2</v>
      </c>
    </row>
    <row r="70" spans="1:9" x14ac:dyDescent="0.25">
      <c r="B70" s="17">
        <v>34.799999999999997</v>
      </c>
      <c r="C70" s="17">
        <f>AVERAGE(B69:B70)</f>
        <v>43</v>
      </c>
      <c r="D70" s="17">
        <f>STDEV(B69:B70)</f>
        <v>11.596551211459399</v>
      </c>
      <c r="E70" s="17">
        <v>7.4</v>
      </c>
      <c r="F70" s="17">
        <v>4.0999999999999996</v>
      </c>
      <c r="G70" s="17">
        <f>C70+E70</f>
        <v>50.4</v>
      </c>
      <c r="H70" s="17">
        <f>D70</f>
        <v>11.596551211459399</v>
      </c>
      <c r="I70" s="17">
        <f>F70</f>
        <v>4.0999999999999996</v>
      </c>
    </row>
    <row r="71" spans="1:9" x14ac:dyDescent="0.25">
      <c r="A71" s="17" t="s">
        <v>106</v>
      </c>
      <c r="B71" s="17">
        <v>13.2</v>
      </c>
    </row>
    <row r="72" spans="1:9" x14ac:dyDescent="0.25">
      <c r="B72" s="17">
        <v>18.7</v>
      </c>
      <c r="C72" s="17">
        <f>AVERAGE(B71:B72)</f>
        <v>15.95</v>
      </c>
      <c r="D72" s="17">
        <f>STDEV(B71:B72)</f>
        <v>3.8890872965260113</v>
      </c>
      <c r="E72" s="17">
        <v>5.5</v>
      </c>
      <c r="F72" s="17">
        <v>2.9</v>
      </c>
      <c r="G72" s="17">
        <f>C72+E72</f>
        <v>21.45</v>
      </c>
      <c r="H72" s="17">
        <f>D72</f>
        <v>3.8890872965260113</v>
      </c>
      <c r="I72" s="17">
        <f>F72</f>
        <v>2.9</v>
      </c>
    </row>
    <row r="73" spans="1:9" x14ac:dyDescent="0.25">
      <c r="A73" s="17" t="s">
        <v>107</v>
      </c>
      <c r="B73" s="17">
        <v>23.5</v>
      </c>
    </row>
    <row r="74" spans="1:9" x14ac:dyDescent="0.25">
      <c r="B74" s="17">
        <v>29.3</v>
      </c>
      <c r="C74" s="17">
        <f>AVERAGE(B73:B74)</f>
        <v>26.4</v>
      </c>
      <c r="D74" s="17">
        <f>STDEV(B73:B74)</f>
        <v>4.101219330881996</v>
      </c>
      <c r="E74" s="17">
        <v>1.5</v>
      </c>
      <c r="F74" s="17">
        <v>1.2</v>
      </c>
      <c r="G74" s="17">
        <f>C74+E74</f>
        <v>27.9</v>
      </c>
      <c r="H74" s="17">
        <f>D74</f>
        <v>4.101219330881996</v>
      </c>
      <c r="I74" s="17">
        <f>F74</f>
        <v>1.2</v>
      </c>
    </row>
    <row r="75" spans="1:9" x14ac:dyDescent="0.25">
      <c r="A75" s="17" t="s">
        <v>108</v>
      </c>
      <c r="B75" s="17">
        <v>12.4</v>
      </c>
    </row>
    <row r="76" spans="1:9" x14ac:dyDescent="0.25">
      <c r="B76" s="17">
        <v>13.3</v>
      </c>
      <c r="C76" s="17">
        <f>AVERAGE(B75:B76)</f>
        <v>12.850000000000001</v>
      </c>
      <c r="D76" s="17">
        <f>STDEV(B75:B76)</f>
        <v>0.63639610306789296</v>
      </c>
      <c r="E76" s="17">
        <v>3.1</v>
      </c>
      <c r="F76" s="17">
        <v>2</v>
      </c>
      <c r="G76" s="17">
        <f>C76+E76</f>
        <v>15.950000000000001</v>
      </c>
      <c r="H76" s="17">
        <f>D76</f>
        <v>0.63639610306789296</v>
      </c>
      <c r="I76" s="17">
        <f>F76</f>
        <v>2</v>
      </c>
    </row>
    <row r="77" spans="1:9" x14ac:dyDescent="0.25">
      <c r="A77" s="17" t="s">
        <v>109</v>
      </c>
      <c r="B77" s="17">
        <v>76.599999999999994</v>
      </c>
    </row>
    <row r="78" spans="1:9" x14ac:dyDescent="0.25">
      <c r="B78" s="17">
        <v>76.900000000000006</v>
      </c>
      <c r="C78" s="17">
        <f>AVERAGE(B77:B78)</f>
        <v>76.75</v>
      </c>
      <c r="D78" s="17">
        <f>STDEV(B77:B78)</f>
        <v>0.2121320343559723</v>
      </c>
      <c r="E78" s="17">
        <v>8.4</v>
      </c>
      <c r="F78" s="17">
        <v>3.5</v>
      </c>
      <c r="G78" s="17">
        <f>C78+E78</f>
        <v>85.15</v>
      </c>
      <c r="H78" s="17">
        <f>D78</f>
        <v>0.2121320343559723</v>
      </c>
      <c r="I78" s="17">
        <f>F78</f>
        <v>3.5</v>
      </c>
    </row>
    <row r="79" spans="1:9" x14ac:dyDescent="0.25">
      <c r="A79" s="17" t="s">
        <v>110</v>
      </c>
      <c r="B79" s="17">
        <v>48.3</v>
      </c>
    </row>
    <row r="80" spans="1:9" x14ac:dyDescent="0.25">
      <c r="B80" s="17">
        <v>46.8</v>
      </c>
      <c r="C80" s="17">
        <f>AVERAGE(B79:B80)</f>
        <v>47.55</v>
      </c>
      <c r="D80" s="17">
        <f>STDEV(B79:B80)</f>
        <v>1.0606601717798212</v>
      </c>
      <c r="E80" s="17">
        <v>27.6</v>
      </c>
      <c r="F80" s="17">
        <v>29.1</v>
      </c>
      <c r="G80" s="17">
        <f>C80+E80</f>
        <v>75.150000000000006</v>
      </c>
      <c r="H80" s="17">
        <f>D80</f>
        <v>1.0606601717798212</v>
      </c>
      <c r="I80" s="17">
        <f>F80</f>
        <v>29.1</v>
      </c>
    </row>
    <row r="81" spans="1:9" x14ac:dyDescent="0.25">
      <c r="A81" s="17" t="s">
        <v>111</v>
      </c>
      <c r="B81" s="17">
        <v>19.899999999999999</v>
      </c>
    </row>
    <row r="82" spans="1:9" x14ac:dyDescent="0.25">
      <c r="B82" s="17">
        <v>20.5</v>
      </c>
      <c r="C82" s="17">
        <f>AVERAGE(B81:B82)</f>
        <v>20.2</v>
      </c>
      <c r="D82" s="17">
        <f>STDEV(B81:B82)</f>
        <v>0.42426406871192951</v>
      </c>
      <c r="E82" s="17">
        <v>14.6</v>
      </c>
      <c r="F82" s="17">
        <v>10.6</v>
      </c>
      <c r="G82" s="17">
        <f>C82+E82</f>
        <v>34.799999999999997</v>
      </c>
      <c r="H82" s="17">
        <f>D82</f>
        <v>0.42426406871192951</v>
      </c>
      <c r="I82" s="17">
        <f>F82</f>
        <v>10.6</v>
      </c>
    </row>
    <row r="83" spans="1:9" x14ac:dyDescent="0.25">
      <c r="A83" s="17" t="s">
        <v>112</v>
      </c>
      <c r="B83" s="17">
        <v>22.7</v>
      </c>
    </row>
    <row r="84" spans="1:9" x14ac:dyDescent="0.25">
      <c r="B84" s="17">
        <v>32.1</v>
      </c>
      <c r="C84" s="17">
        <f>AVERAGE(B83:B84)</f>
        <v>27.4</v>
      </c>
      <c r="D84" s="17">
        <f>STDEV(B83:B84)</f>
        <v>6.6468037431535683</v>
      </c>
      <c r="E84" s="17">
        <v>0.3</v>
      </c>
      <c r="F84" s="17">
        <v>0.5</v>
      </c>
      <c r="G84" s="17">
        <f>C84+E84</f>
        <v>27.7</v>
      </c>
      <c r="H84" s="17">
        <f>D84</f>
        <v>6.6468037431535683</v>
      </c>
      <c r="I84" s="17">
        <f>F84</f>
        <v>0.5</v>
      </c>
    </row>
    <row r="85" spans="1:9" x14ac:dyDescent="0.25">
      <c r="A85" s="17" t="s">
        <v>113</v>
      </c>
      <c r="B85" s="17">
        <v>19.5</v>
      </c>
    </row>
    <row r="86" spans="1:9" x14ac:dyDescent="0.25">
      <c r="B86" s="17">
        <v>25.4</v>
      </c>
      <c r="C86" s="17">
        <f>AVERAGE(B85:B86)</f>
        <v>22.45</v>
      </c>
      <c r="D86" s="17">
        <f>STDEV(B85:B86)</f>
        <v>4.1719300090006275</v>
      </c>
      <c r="E86" s="17">
        <v>3.1</v>
      </c>
      <c r="F86" s="17">
        <v>3.7</v>
      </c>
      <c r="G86" s="17">
        <f>C86+E86</f>
        <v>25.55</v>
      </c>
      <c r="H86" s="17">
        <f>D86</f>
        <v>4.1719300090006275</v>
      </c>
      <c r="I86" s="17">
        <f>F86</f>
        <v>3.7</v>
      </c>
    </row>
    <row r="87" spans="1:9" x14ac:dyDescent="0.25">
      <c r="A87" s="17" t="s">
        <v>114</v>
      </c>
      <c r="B87" s="17">
        <v>32.799999999999997</v>
      </c>
    </row>
    <row r="88" spans="1:9" x14ac:dyDescent="0.25">
      <c r="B88" s="17">
        <v>37.6</v>
      </c>
      <c r="C88" s="17">
        <f>AVERAGE(B87:B88)</f>
        <v>35.200000000000003</v>
      </c>
      <c r="D88" s="17">
        <f>STDEV(B87:B88)</f>
        <v>3.3941125496954312</v>
      </c>
      <c r="E88" s="17">
        <v>2.1</v>
      </c>
      <c r="F88" s="17">
        <v>2.69</v>
      </c>
      <c r="G88" s="17">
        <f>C88+E88</f>
        <v>37.300000000000004</v>
      </c>
      <c r="H88" s="17">
        <f>D88</f>
        <v>3.3941125496954312</v>
      </c>
      <c r="I88" s="17">
        <f>F88</f>
        <v>2.69</v>
      </c>
    </row>
    <row r="89" spans="1:9" x14ac:dyDescent="0.25">
      <c r="A89" s="17" t="s">
        <v>115</v>
      </c>
      <c r="B89" s="17">
        <v>40.1</v>
      </c>
    </row>
    <row r="90" spans="1:9" x14ac:dyDescent="0.25">
      <c r="B90" s="17">
        <v>44.7</v>
      </c>
      <c r="C90" s="17">
        <f>AVERAGE(B89:B90)</f>
        <v>42.400000000000006</v>
      </c>
      <c r="D90" s="17">
        <f>STDEV(B89:B90)</f>
        <v>3.2526911934581193</v>
      </c>
      <c r="E90" s="17">
        <v>19.8</v>
      </c>
      <c r="F90" s="17">
        <v>12.03</v>
      </c>
      <c r="G90" s="17">
        <f>C90+E90</f>
        <v>62.2</v>
      </c>
      <c r="H90" s="17">
        <f>D90</f>
        <v>3.2526911934581193</v>
      </c>
      <c r="I90" s="17">
        <f>F90</f>
        <v>12.03</v>
      </c>
    </row>
    <row r="91" spans="1:9" x14ac:dyDescent="0.25">
      <c r="A91" s="17" t="s">
        <v>116</v>
      </c>
      <c r="B91" s="17">
        <v>15.3</v>
      </c>
    </row>
    <row r="92" spans="1:9" x14ac:dyDescent="0.25">
      <c r="B92" s="17">
        <v>47</v>
      </c>
      <c r="C92" s="17">
        <f>AVERAGE(B91:B92)</f>
        <v>31.15</v>
      </c>
      <c r="D92" s="17">
        <f>STDEV(B91:B92)</f>
        <v>22.415284963613566</v>
      </c>
      <c r="E92" s="17">
        <v>7.4</v>
      </c>
      <c r="F92" s="17">
        <v>2.9</v>
      </c>
      <c r="G92" s="17">
        <f>C92+E92</f>
        <v>38.549999999999997</v>
      </c>
      <c r="H92" s="17">
        <f>D92</f>
        <v>22.415284963613566</v>
      </c>
      <c r="I92" s="17">
        <f>F92</f>
        <v>2.9</v>
      </c>
    </row>
    <row r="93" spans="1:9" x14ac:dyDescent="0.25">
      <c r="A93" s="17" t="s">
        <v>20</v>
      </c>
      <c r="B93" s="17">
        <v>49</v>
      </c>
    </row>
    <row r="94" spans="1:9" x14ac:dyDescent="0.25">
      <c r="B94" s="17">
        <v>46</v>
      </c>
      <c r="C94" s="17">
        <f>AVERAGE(B93:B94)</f>
        <v>47.5</v>
      </c>
      <c r="D94" s="17">
        <f>STDEV(B93:B94)</f>
        <v>2.1213203435596424</v>
      </c>
      <c r="E94" s="17">
        <v>13.9</v>
      </c>
      <c r="F94" s="17">
        <v>11.7</v>
      </c>
      <c r="G94" s="17">
        <f>C94+E94</f>
        <v>61.4</v>
      </c>
      <c r="H94" s="17">
        <f>D94</f>
        <v>2.1213203435596424</v>
      </c>
      <c r="I94" s="17">
        <f>F94</f>
        <v>11.7</v>
      </c>
    </row>
    <row r="95" spans="1:9" x14ac:dyDescent="0.25">
      <c r="A95" s="17" t="s">
        <v>24</v>
      </c>
      <c r="B95" s="17">
        <v>30.9</v>
      </c>
    </row>
    <row r="96" spans="1:9" x14ac:dyDescent="0.25">
      <c r="B96" s="17">
        <v>16.5</v>
      </c>
      <c r="C96" s="17">
        <f>AVERAGE(B95:B96)</f>
        <v>23.7</v>
      </c>
      <c r="D96" s="17">
        <f>STDEV(B95:B96)</f>
        <v>10.182337649086287</v>
      </c>
      <c r="E96" s="17">
        <v>1.6</v>
      </c>
      <c r="F96" s="17">
        <v>1.8</v>
      </c>
      <c r="G96" s="17">
        <f>C96+E96</f>
        <v>25.3</v>
      </c>
      <c r="H96" s="17">
        <f>D96</f>
        <v>10.182337649086287</v>
      </c>
      <c r="I96" s="17">
        <f>F96</f>
        <v>1.8</v>
      </c>
    </row>
    <row r="97" spans="1:9" x14ac:dyDescent="0.25">
      <c r="A97" s="17" t="s">
        <v>117</v>
      </c>
      <c r="B97" s="17">
        <v>47.9</v>
      </c>
    </row>
    <row r="98" spans="1:9" x14ac:dyDescent="0.25">
      <c r="B98" s="17">
        <v>40.4</v>
      </c>
      <c r="C98" s="17">
        <f>AVERAGE(B97:B98)</f>
        <v>44.15</v>
      </c>
      <c r="D98" s="17">
        <f>STDEV(B97:B98)</f>
        <v>5.3033008588991066</v>
      </c>
      <c r="E98" s="17">
        <v>10.199999999999999</v>
      </c>
      <c r="F98" s="17">
        <v>3.5</v>
      </c>
      <c r="G98" s="17">
        <f>C98+E98</f>
        <v>54.349999999999994</v>
      </c>
      <c r="H98" s="17">
        <f>D98</f>
        <v>5.3033008588991066</v>
      </c>
      <c r="I98" s="17">
        <f>F98</f>
        <v>3.5</v>
      </c>
    </row>
    <row r="99" spans="1:9" x14ac:dyDescent="0.25">
      <c r="A99" s="17" t="s">
        <v>118</v>
      </c>
      <c r="B99" s="17">
        <v>14.9</v>
      </c>
    </row>
    <row r="100" spans="1:9" x14ac:dyDescent="0.25">
      <c r="B100" s="17">
        <v>21.9</v>
      </c>
      <c r="C100" s="17">
        <f>AVERAGE(B99:B100)</f>
        <v>18.399999999999999</v>
      </c>
      <c r="D100" s="17">
        <f>STDEV(B99:B100)</f>
        <v>4.9497474683058442</v>
      </c>
      <c r="E100" s="17">
        <v>7.2</v>
      </c>
      <c r="F100" s="17">
        <v>8.1999999999999993</v>
      </c>
      <c r="G100" s="17">
        <f>C100+E100</f>
        <v>25.599999999999998</v>
      </c>
      <c r="H100" s="17">
        <f>D100</f>
        <v>4.9497474683058442</v>
      </c>
      <c r="I100" s="17">
        <f>F100</f>
        <v>8.1999999999999993</v>
      </c>
    </row>
    <row r="101" spans="1:9" x14ac:dyDescent="0.25">
      <c r="A101" s="17" t="s">
        <v>119</v>
      </c>
      <c r="B101" s="17">
        <v>27.3</v>
      </c>
    </row>
    <row r="102" spans="1:9" x14ac:dyDescent="0.25">
      <c r="B102" s="17">
        <v>25.3</v>
      </c>
      <c r="C102" s="17">
        <f>AVERAGE(B101:B102)</f>
        <v>26.3</v>
      </c>
      <c r="D102" s="17">
        <f>STDEV(B101:B102)</f>
        <v>1.4142135623730951</v>
      </c>
      <c r="E102" s="17">
        <v>34.799999999999997</v>
      </c>
      <c r="F102" s="17">
        <v>17.2</v>
      </c>
      <c r="G102" s="17">
        <f>C102+E102</f>
        <v>61.099999999999994</v>
      </c>
      <c r="H102" s="17">
        <f>D102</f>
        <v>1.4142135623730951</v>
      </c>
      <c r="I102" s="17">
        <f>F102</f>
        <v>17.2</v>
      </c>
    </row>
    <row r="103" spans="1:9" x14ac:dyDescent="0.25">
      <c r="A103" s="17" t="s">
        <v>120</v>
      </c>
      <c r="B103" s="17">
        <v>24.7</v>
      </c>
    </row>
    <row r="104" spans="1:9" x14ac:dyDescent="0.25">
      <c r="B104" s="17">
        <v>18.399999999999999</v>
      </c>
      <c r="C104" s="17">
        <f>AVERAGE(B103:B104)</f>
        <v>21.549999999999997</v>
      </c>
      <c r="D104" s="17">
        <f>STDEV(B103:B104)</f>
        <v>4.4547727214752655</v>
      </c>
      <c r="E104" s="17">
        <v>27.2</v>
      </c>
      <c r="F104" s="17">
        <v>15.7</v>
      </c>
      <c r="G104" s="17">
        <f>C104+E104</f>
        <v>48.75</v>
      </c>
      <c r="H104" s="17">
        <f>D104</f>
        <v>4.4547727214752655</v>
      </c>
      <c r="I104" s="17">
        <f>F104</f>
        <v>15.7</v>
      </c>
    </row>
    <row r="105" spans="1:9" x14ac:dyDescent="0.25">
      <c r="A105" s="17" t="s">
        <v>121</v>
      </c>
      <c r="B105" s="17">
        <v>36.200000000000003</v>
      </c>
    </row>
    <row r="106" spans="1:9" x14ac:dyDescent="0.25">
      <c r="B106" s="17">
        <v>19.5</v>
      </c>
      <c r="C106" s="17">
        <f>AVERAGE(B105:B106)</f>
        <v>27.85</v>
      </c>
      <c r="D106" s="17">
        <f>STDEV(B105:B106)</f>
        <v>11.808683245815351</v>
      </c>
      <c r="E106" s="17">
        <v>2.9</v>
      </c>
      <c r="F106" s="17">
        <v>2.8</v>
      </c>
      <c r="G106" s="17">
        <f>C106+E106</f>
        <v>30.75</v>
      </c>
      <c r="H106" s="17">
        <f>D106</f>
        <v>11.808683245815351</v>
      </c>
      <c r="I106" s="17">
        <f>F106</f>
        <v>2.8</v>
      </c>
    </row>
    <row r="107" spans="1:9" x14ac:dyDescent="0.25">
      <c r="A107" s="17" t="s">
        <v>122</v>
      </c>
      <c r="B107" s="17">
        <v>42.2</v>
      </c>
    </row>
    <row r="108" spans="1:9" x14ac:dyDescent="0.25">
      <c r="B108" s="17">
        <v>16.899999999999999</v>
      </c>
      <c r="C108" s="17">
        <f>AVERAGE(B107:B108)</f>
        <v>29.55</v>
      </c>
      <c r="D108" s="17">
        <f>STDEV(B107:B108)</f>
        <v>17.88980156401966</v>
      </c>
      <c r="E108" s="17">
        <v>12.1</v>
      </c>
      <c r="F108" s="17">
        <v>8.1999999999999993</v>
      </c>
      <c r="G108" s="17">
        <f>C108+E108</f>
        <v>41.65</v>
      </c>
      <c r="H108" s="17">
        <f>D108</f>
        <v>17.88980156401966</v>
      </c>
      <c r="I108" s="17">
        <f>F108</f>
        <v>8.1999999999999993</v>
      </c>
    </row>
    <row r="109" spans="1:9" x14ac:dyDescent="0.25">
      <c r="A109" s="17" t="s">
        <v>123</v>
      </c>
      <c r="B109" s="17">
        <v>29.8</v>
      </c>
    </row>
    <row r="110" spans="1:9" x14ac:dyDescent="0.25">
      <c r="B110" s="17">
        <v>88.4</v>
      </c>
      <c r="C110" s="17">
        <f>AVERAGE(B109:B110)</f>
        <v>59.1</v>
      </c>
      <c r="D110" s="17">
        <f>STDEV(B109:B110)</f>
        <v>41.43645737753171</v>
      </c>
      <c r="E110" s="17">
        <v>25.1</v>
      </c>
      <c r="F110" s="17">
        <v>11.7</v>
      </c>
      <c r="G110" s="17">
        <f>C110+E110</f>
        <v>84.2</v>
      </c>
      <c r="H110" s="17">
        <f>D110</f>
        <v>41.43645737753171</v>
      </c>
      <c r="I110" s="17">
        <f>F110</f>
        <v>11.7</v>
      </c>
    </row>
    <row r="111" spans="1:9" x14ac:dyDescent="0.25">
      <c r="A111" s="17" t="s">
        <v>124</v>
      </c>
      <c r="B111" s="17">
        <v>54.7</v>
      </c>
    </row>
    <row r="112" spans="1:9" x14ac:dyDescent="0.25">
      <c r="B112" s="17">
        <v>54.4</v>
      </c>
      <c r="C112" s="17">
        <f>AVERAGE(B111:B112)</f>
        <v>54.55</v>
      </c>
      <c r="D112" s="17">
        <f>STDEV(B111:B112)</f>
        <v>0.21213203435596725</v>
      </c>
      <c r="E112" s="17">
        <v>10.4</v>
      </c>
      <c r="F112" s="17">
        <v>4.5</v>
      </c>
      <c r="G112" s="17">
        <f>C112+E112</f>
        <v>64.95</v>
      </c>
      <c r="H112" s="17">
        <f>D112</f>
        <v>0.21213203435596725</v>
      </c>
      <c r="I112" s="17">
        <f>F112</f>
        <v>4.5</v>
      </c>
    </row>
    <row r="113" spans="1:9" x14ac:dyDescent="0.25">
      <c r="A113" s="17" t="s">
        <v>125</v>
      </c>
      <c r="B113" s="17">
        <v>39.799999999999997</v>
      </c>
    </row>
    <row r="114" spans="1:9" x14ac:dyDescent="0.25">
      <c r="B114" s="17">
        <v>32.799999999999997</v>
      </c>
      <c r="C114" s="17">
        <f>AVERAGE(B113:B114)</f>
        <v>36.299999999999997</v>
      </c>
      <c r="D114" s="17">
        <f>STDEV(B113:B114)</f>
        <v>4.9497474683058327</v>
      </c>
      <c r="E114" s="17">
        <v>14.6</v>
      </c>
      <c r="F114" s="17">
        <v>8.1999999999999993</v>
      </c>
      <c r="G114" s="17">
        <f>C114+E114</f>
        <v>50.9</v>
      </c>
      <c r="H114" s="17">
        <f>D114</f>
        <v>4.9497474683058327</v>
      </c>
      <c r="I114" s="17">
        <f>F114</f>
        <v>8.1999999999999993</v>
      </c>
    </row>
    <row r="115" spans="1:9" x14ac:dyDescent="0.25">
      <c r="A115" s="17" t="s">
        <v>126</v>
      </c>
      <c r="B115" s="17">
        <v>14.3</v>
      </c>
    </row>
    <row r="116" spans="1:9" x14ac:dyDescent="0.25">
      <c r="B116" s="17">
        <v>14.6</v>
      </c>
      <c r="C116" s="17">
        <f>AVERAGE(B115:B116)</f>
        <v>14.45</v>
      </c>
      <c r="D116" s="17">
        <f>STDEV(B115:B116)</f>
        <v>0.21213203435596351</v>
      </c>
      <c r="E116" s="17">
        <v>1.2</v>
      </c>
      <c r="F116" s="17">
        <v>1.1000000000000001</v>
      </c>
      <c r="G116" s="17">
        <f>C116+E116</f>
        <v>15.649999999999999</v>
      </c>
      <c r="H116" s="17">
        <f>D116</f>
        <v>0.21213203435596351</v>
      </c>
      <c r="I116" s="17">
        <f>F116</f>
        <v>1.1000000000000001</v>
      </c>
    </row>
    <row r="117" spans="1:9" x14ac:dyDescent="0.25">
      <c r="A117" s="17" t="s">
        <v>127</v>
      </c>
      <c r="B117" s="17">
        <v>11</v>
      </c>
    </row>
    <row r="118" spans="1:9" x14ac:dyDescent="0.25">
      <c r="B118" s="17">
        <v>9.8000000000000007</v>
      </c>
      <c r="C118" s="17">
        <f>AVERAGE(B117:B118)</f>
        <v>10.4</v>
      </c>
      <c r="D118" s="17">
        <f>STDEV(B117:B118)</f>
        <v>0.84852813742385658</v>
      </c>
      <c r="E118" s="17">
        <v>3.1</v>
      </c>
      <c r="F118" s="17">
        <v>6.4</v>
      </c>
      <c r="G118" s="17">
        <f>C118+E118</f>
        <v>13.5</v>
      </c>
      <c r="H118" s="17">
        <f>D118</f>
        <v>0.84852813742385658</v>
      </c>
      <c r="I118" s="17">
        <f>F118</f>
        <v>6.4</v>
      </c>
    </row>
    <row r="119" spans="1:9" x14ac:dyDescent="0.25">
      <c r="A119" s="17" t="s">
        <v>128</v>
      </c>
      <c r="B119" s="17">
        <v>10.8</v>
      </c>
    </row>
    <row r="120" spans="1:9" x14ac:dyDescent="0.25">
      <c r="B120" s="17">
        <v>11</v>
      </c>
      <c r="C120" s="17">
        <f>AVERAGE(B119:B120)</f>
        <v>10.9</v>
      </c>
      <c r="D120" s="17">
        <f>STDEV(B119:B120)</f>
        <v>0.141421356237309</v>
      </c>
      <c r="E120" s="17">
        <v>0.3</v>
      </c>
      <c r="F120" s="17">
        <v>0.5</v>
      </c>
      <c r="G120" s="17">
        <f>C120+E120</f>
        <v>11.200000000000001</v>
      </c>
      <c r="H120" s="17">
        <f>D120</f>
        <v>0.141421356237309</v>
      </c>
      <c r="I120" s="17">
        <f>F120</f>
        <v>0.5</v>
      </c>
    </row>
    <row r="121" spans="1:9" x14ac:dyDescent="0.25">
      <c r="A121" s="17" t="s">
        <v>129</v>
      </c>
      <c r="B121" s="17">
        <v>96.1</v>
      </c>
    </row>
    <row r="122" spans="1:9" x14ac:dyDescent="0.25">
      <c r="B122" s="17">
        <v>106.3</v>
      </c>
      <c r="C122" s="17">
        <f>AVERAGE(B121:B122)</f>
        <v>101.19999999999999</v>
      </c>
      <c r="D122" s="17">
        <f>STDEV(B121:B122)</f>
        <v>7.2124891681027865</v>
      </c>
      <c r="E122" s="17">
        <v>29.3</v>
      </c>
      <c r="F122" s="17">
        <v>22.9</v>
      </c>
      <c r="G122" s="17">
        <f>C122+E122</f>
        <v>130.5</v>
      </c>
      <c r="H122" s="17">
        <f>D122</f>
        <v>7.2124891681027865</v>
      </c>
      <c r="I122" s="17">
        <f>F122</f>
        <v>22.9</v>
      </c>
    </row>
    <row r="123" spans="1:9" x14ac:dyDescent="0.25">
      <c r="A123" s="17" t="s">
        <v>130</v>
      </c>
      <c r="B123" s="17">
        <v>12.8</v>
      </c>
    </row>
    <row r="124" spans="1:9" x14ac:dyDescent="0.25">
      <c r="B124" s="17">
        <v>8.6</v>
      </c>
      <c r="C124" s="17">
        <f>AVERAGE(B123:B124)</f>
        <v>10.7</v>
      </c>
      <c r="D124" s="17">
        <f>STDEV(B123:B124)</f>
        <v>2.969848480983508</v>
      </c>
      <c r="E124" s="17">
        <v>0.2</v>
      </c>
      <c r="F124" s="17">
        <v>0.4</v>
      </c>
      <c r="G124" s="17">
        <f>C124+E124</f>
        <v>10.899999999999999</v>
      </c>
      <c r="H124" s="17">
        <f>D124</f>
        <v>2.969848480983508</v>
      </c>
      <c r="I124" s="17">
        <f>F124</f>
        <v>0.4</v>
      </c>
    </row>
    <row r="125" spans="1:9" x14ac:dyDescent="0.25">
      <c r="A125" s="17" t="s">
        <v>131</v>
      </c>
      <c r="B125" s="17">
        <v>43.4</v>
      </c>
    </row>
    <row r="126" spans="1:9" x14ac:dyDescent="0.25">
      <c r="B126" s="17">
        <v>46.3</v>
      </c>
      <c r="C126" s="17">
        <f>AVERAGE(B125:B126)</f>
        <v>44.849999999999994</v>
      </c>
      <c r="D126" s="17">
        <f>STDEV(B125:B126)</f>
        <v>2.0506096654409869</v>
      </c>
      <c r="E126" s="17">
        <v>6.3</v>
      </c>
      <c r="F126" s="17">
        <v>7.7</v>
      </c>
      <c r="G126" s="17">
        <f>C126+E126</f>
        <v>51.149999999999991</v>
      </c>
      <c r="H126" s="17">
        <f>D126</f>
        <v>2.0506096654409869</v>
      </c>
      <c r="I126" s="17">
        <f>F126</f>
        <v>7.7</v>
      </c>
    </row>
    <row r="127" spans="1:9" x14ac:dyDescent="0.25">
      <c r="A127" s="17" t="s">
        <v>132</v>
      </c>
      <c r="B127" s="17">
        <v>6.5</v>
      </c>
    </row>
    <row r="128" spans="1:9" x14ac:dyDescent="0.25">
      <c r="B128" s="17">
        <v>5.4</v>
      </c>
      <c r="C128" s="17">
        <f>AVERAGE(B127:B128)</f>
        <v>5.95</v>
      </c>
      <c r="D128" s="17">
        <f>STDEV(B127:B128)</f>
        <v>0.77781745930520207</v>
      </c>
      <c r="E128" s="17">
        <v>3.4</v>
      </c>
      <c r="F128" s="17">
        <v>2.6</v>
      </c>
      <c r="G128" s="17">
        <f>C128+E128</f>
        <v>9.35</v>
      </c>
      <c r="H128" s="17">
        <f>D128</f>
        <v>0.77781745930520207</v>
      </c>
      <c r="I128" s="17">
        <f>F128</f>
        <v>2.6</v>
      </c>
    </row>
    <row r="129" spans="1:9" x14ac:dyDescent="0.25">
      <c r="A129" s="17" t="s">
        <v>133</v>
      </c>
      <c r="B129" s="17">
        <v>114.1</v>
      </c>
    </row>
    <row r="130" spans="1:9" x14ac:dyDescent="0.25">
      <c r="B130" s="17">
        <v>58.3</v>
      </c>
      <c r="C130" s="17">
        <f>AVERAGE(B129:B130)</f>
        <v>86.199999999999989</v>
      </c>
      <c r="D130" s="17">
        <f>STDEV(B129:B130)</f>
        <v>39.456558390209416</v>
      </c>
      <c r="E130" s="17">
        <v>7.25</v>
      </c>
      <c r="F130" s="17">
        <v>5.0999999999999996</v>
      </c>
      <c r="G130" s="17">
        <f>C130+E130</f>
        <v>93.449999999999989</v>
      </c>
      <c r="H130" s="17">
        <f>D130</f>
        <v>39.456558390209416</v>
      </c>
      <c r="I130" s="17">
        <f>F130</f>
        <v>5.0999999999999996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415F-CEB6-45D1-A5AD-2D1BE69E59BF}">
  <dimension ref="A1:K42"/>
  <sheetViews>
    <sheetView tabSelected="1" workbookViewId="0">
      <selection activeCell="L15" sqref="L15"/>
    </sheetView>
  </sheetViews>
  <sheetFormatPr baseColWidth="10" defaultRowHeight="15" x14ac:dyDescent="0.25"/>
  <cols>
    <col min="1" max="1" width="16.85546875" style="5" customWidth="1"/>
    <col min="2" max="3" width="11.42578125" style="5"/>
    <col min="4" max="4" width="6.140625" style="5" customWidth="1"/>
    <col min="5" max="5" width="11.42578125" style="5"/>
    <col min="6" max="6" width="7.42578125" style="5" customWidth="1"/>
    <col min="7" max="16384" width="11.42578125" style="5"/>
  </cols>
  <sheetData>
    <row r="1" spans="1:11" ht="15.75" thickBot="1" x14ac:dyDescent="0.3">
      <c r="B1" s="1" t="s">
        <v>134</v>
      </c>
    </row>
    <row r="2" spans="1:11" ht="15.75" thickBot="1" x14ac:dyDescent="0.3">
      <c r="B2" s="9" t="s">
        <v>1</v>
      </c>
      <c r="C2" s="10" t="s">
        <v>3</v>
      </c>
      <c r="D2" s="10" t="s">
        <v>4</v>
      </c>
      <c r="E2" s="10" t="s">
        <v>2</v>
      </c>
      <c r="F2" s="10" t="s">
        <v>4</v>
      </c>
      <c r="G2" s="10" t="s">
        <v>12</v>
      </c>
      <c r="H2" s="10" t="s">
        <v>13</v>
      </c>
      <c r="I2" s="11" t="s">
        <v>14</v>
      </c>
      <c r="K2" s="5" t="s">
        <v>156</v>
      </c>
    </row>
    <row r="3" spans="1:11" x14ac:dyDescent="0.25">
      <c r="A3" s="5" t="s">
        <v>79</v>
      </c>
      <c r="B3" s="5">
        <v>3.3</v>
      </c>
    </row>
    <row r="4" spans="1:11" x14ac:dyDescent="0.25">
      <c r="B4" s="5">
        <v>3.9</v>
      </c>
      <c r="C4" s="5">
        <f>AVERAGE(B3:B4)</f>
        <v>3.5999999999999996</v>
      </c>
      <c r="D4" s="5">
        <f>STDEV(B3:B4)</f>
        <v>0.42426406871192857</v>
      </c>
      <c r="E4" s="5">
        <v>0.7</v>
      </c>
      <c r="F4" s="5">
        <v>1.1000000000000001</v>
      </c>
      <c r="G4" s="5">
        <f>B4+E4</f>
        <v>4.5999999999999996</v>
      </c>
      <c r="H4" s="5">
        <f>D4</f>
        <v>0.42426406871192857</v>
      </c>
      <c r="I4" s="5">
        <f>F4</f>
        <v>1.1000000000000001</v>
      </c>
    </row>
    <row r="5" spans="1:11" x14ac:dyDescent="0.25">
      <c r="A5" s="5" t="s">
        <v>135</v>
      </c>
      <c r="B5" s="5">
        <v>15.6</v>
      </c>
    </row>
    <row r="6" spans="1:11" x14ac:dyDescent="0.25">
      <c r="B6" s="5">
        <v>6</v>
      </c>
      <c r="C6" s="5">
        <f>AVERAGE(B5:B6)</f>
        <v>10.8</v>
      </c>
      <c r="D6" s="5">
        <f>STDEV(B5:B6)</f>
        <v>6.7882250993908553</v>
      </c>
      <c r="E6" s="5">
        <v>7.4</v>
      </c>
      <c r="F6" s="5">
        <v>5.5</v>
      </c>
      <c r="G6" s="5">
        <f>B6+E6</f>
        <v>13.4</v>
      </c>
      <c r="H6" s="5">
        <f>D6</f>
        <v>6.7882250993908553</v>
      </c>
      <c r="I6" s="5">
        <f>F6</f>
        <v>5.5</v>
      </c>
    </row>
    <row r="7" spans="1:11" x14ac:dyDescent="0.25">
      <c r="A7" s="5" t="s">
        <v>80</v>
      </c>
      <c r="B7" s="5">
        <v>2.6</v>
      </c>
    </row>
    <row r="8" spans="1:11" x14ac:dyDescent="0.25">
      <c r="B8" s="5">
        <v>6.4</v>
      </c>
      <c r="C8" s="5">
        <f>AVERAGE(B7:B8)</f>
        <v>4.5</v>
      </c>
      <c r="D8" s="5">
        <f>STDEV(B7:B8)</f>
        <v>2.6870057685088815</v>
      </c>
      <c r="E8" s="5">
        <v>149.6</v>
      </c>
      <c r="F8" s="5">
        <v>67.5</v>
      </c>
      <c r="G8" s="5">
        <f>B8+E8</f>
        <v>156</v>
      </c>
      <c r="H8" s="5">
        <f>D8</f>
        <v>2.6870057685088815</v>
      </c>
      <c r="I8" s="5">
        <f>F8</f>
        <v>67.5</v>
      </c>
    </row>
    <row r="9" spans="1:11" x14ac:dyDescent="0.25">
      <c r="A9" s="5" t="s">
        <v>136</v>
      </c>
      <c r="B9" s="5">
        <v>29</v>
      </c>
    </row>
    <row r="10" spans="1:11" x14ac:dyDescent="0.25">
      <c r="B10" s="5">
        <v>36.299999999999997</v>
      </c>
      <c r="C10" s="5">
        <f>AVERAGE(B9:B10)</f>
        <v>32.65</v>
      </c>
      <c r="D10" s="5">
        <f>STDEV(B9:B10)</f>
        <v>5.1618795026617947</v>
      </c>
      <c r="E10" s="5">
        <v>17.8</v>
      </c>
      <c r="F10" s="5">
        <v>15.1</v>
      </c>
      <c r="G10" s="5">
        <f>B10+E10</f>
        <v>54.099999999999994</v>
      </c>
      <c r="H10" s="5">
        <f>D10</f>
        <v>5.1618795026617947</v>
      </c>
      <c r="I10" s="5">
        <f>F10</f>
        <v>15.1</v>
      </c>
    </row>
    <row r="11" spans="1:11" x14ac:dyDescent="0.25">
      <c r="A11" s="5" t="s">
        <v>81</v>
      </c>
      <c r="B11" s="5">
        <v>7.9</v>
      </c>
    </row>
    <row r="12" spans="1:11" x14ac:dyDescent="0.25">
      <c r="B12" s="5">
        <v>9.9</v>
      </c>
      <c r="C12" s="5">
        <f>AVERAGE(B11:B12)</f>
        <v>8.9</v>
      </c>
      <c r="D12" s="5">
        <f>STDEV(B11:B12)</f>
        <v>1.4142135623730951</v>
      </c>
      <c r="E12" s="5">
        <v>5.9</v>
      </c>
      <c r="F12" s="5">
        <v>4.4000000000000004</v>
      </c>
      <c r="G12" s="5">
        <f>B12+E12</f>
        <v>15.8</v>
      </c>
      <c r="H12" s="5">
        <f>D12</f>
        <v>1.4142135623730951</v>
      </c>
      <c r="I12" s="5">
        <f>F12</f>
        <v>4.4000000000000004</v>
      </c>
    </row>
    <row r="13" spans="1:11" x14ac:dyDescent="0.25">
      <c r="A13" s="5" t="s">
        <v>82</v>
      </c>
      <c r="B13" s="5">
        <v>3.5</v>
      </c>
    </row>
    <row r="14" spans="1:11" x14ac:dyDescent="0.25">
      <c r="B14" s="5">
        <v>7.4</v>
      </c>
      <c r="C14" s="5">
        <f>AVERAGE(B13:B14)</f>
        <v>5.45</v>
      </c>
      <c r="D14" s="5">
        <f>STDEV(B13:B14)</f>
        <v>2.7577164466275361</v>
      </c>
      <c r="E14" s="5">
        <v>0.9</v>
      </c>
      <c r="F14" s="5">
        <v>1.1000000000000001</v>
      </c>
      <c r="G14" s="5">
        <f>B14+E14</f>
        <v>8.3000000000000007</v>
      </c>
      <c r="H14" s="5">
        <f>D14</f>
        <v>2.7577164466275361</v>
      </c>
      <c r="I14" s="5">
        <f>F14</f>
        <v>1.1000000000000001</v>
      </c>
    </row>
    <row r="15" spans="1:11" x14ac:dyDescent="0.25">
      <c r="A15" s="5" t="s">
        <v>83</v>
      </c>
      <c r="B15" s="5">
        <v>2.8</v>
      </c>
    </row>
    <row r="16" spans="1:11" x14ac:dyDescent="0.25">
      <c r="B16" s="5">
        <v>17.5</v>
      </c>
      <c r="C16" s="5">
        <f>AVERAGE(B15:B16)</f>
        <v>10.15</v>
      </c>
      <c r="D16" s="5">
        <f>STDEV(B15:B16)</f>
        <v>10.394469683442246</v>
      </c>
      <c r="E16" s="5">
        <v>1.2</v>
      </c>
      <c r="F16" s="5">
        <v>1.2</v>
      </c>
      <c r="G16" s="5">
        <f>B16+E16</f>
        <v>18.7</v>
      </c>
      <c r="H16" s="5">
        <f>D16</f>
        <v>10.394469683442246</v>
      </c>
      <c r="I16" s="5">
        <f>F16</f>
        <v>1.2</v>
      </c>
    </row>
    <row r="17" spans="1:9" x14ac:dyDescent="0.25">
      <c r="A17" s="5" t="s">
        <v>86</v>
      </c>
      <c r="B17" s="5">
        <v>3.7</v>
      </c>
    </row>
    <row r="18" spans="1:9" x14ac:dyDescent="0.25">
      <c r="B18" s="5">
        <v>1.9</v>
      </c>
      <c r="C18" s="5">
        <f>AVERAGE(B17:B18)</f>
        <v>2.8</v>
      </c>
      <c r="D18" s="5">
        <f>STDEV(B17:B18)</f>
        <v>1.2727922061357866</v>
      </c>
      <c r="E18" s="5">
        <v>1.5</v>
      </c>
      <c r="F18" s="5">
        <v>1.3</v>
      </c>
      <c r="G18" s="5">
        <f>B18+E18</f>
        <v>3.4</v>
      </c>
      <c r="H18" s="5">
        <f>D18</f>
        <v>1.2727922061357866</v>
      </c>
      <c r="I18" s="5">
        <f>F18</f>
        <v>1.3</v>
      </c>
    </row>
    <row r="19" spans="1:9" x14ac:dyDescent="0.25">
      <c r="A19" s="5" t="s">
        <v>137</v>
      </c>
      <c r="B19" s="5">
        <v>1.9</v>
      </c>
    </row>
    <row r="20" spans="1:9" x14ac:dyDescent="0.25">
      <c r="B20" s="5">
        <v>2</v>
      </c>
      <c r="C20" s="5">
        <f>AVERAGE(B19:B20)</f>
        <v>1.95</v>
      </c>
      <c r="D20" s="5">
        <f>STDEV(B19:B20)</f>
        <v>7.0710678118654821E-2</v>
      </c>
      <c r="E20" s="5">
        <v>2.8</v>
      </c>
      <c r="F20" s="5">
        <v>3.1</v>
      </c>
      <c r="G20" s="5">
        <f>B20+E20</f>
        <v>4.8</v>
      </c>
      <c r="H20" s="5">
        <f>D20</f>
        <v>7.0710678118654821E-2</v>
      </c>
      <c r="I20" s="5">
        <f>F20</f>
        <v>3.1</v>
      </c>
    </row>
    <row r="21" spans="1:9" x14ac:dyDescent="0.25">
      <c r="A21" s="5" t="s">
        <v>87</v>
      </c>
      <c r="B21" s="5">
        <v>32.1</v>
      </c>
    </row>
    <row r="22" spans="1:9" x14ac:dyDescent="0.25">
      <c r="B22" s="5">
        <v>23.4</v>
      </c>
      <c r="C22" s="5">
        <f>AVERAGE(B21:B22)</f>
        <v>27.75</v>
      </c>
      <c r="D22" s="5">
        <f>STDEV(B21:B22)</f>
        <v>6.1518289963229655</v>
      </c>
      <c r="E22" s="5">
        <v>10</v>
      </c>
      <c r="F22" s="5">
        <v>5.4</v>
      </c>
      <c r="G22" s="5">
        <f>B22+E22</f>
        <v>33.4</v>
      </c>
      <c r="H22" s="5">
        <f>D22</f>
        <v>6.1518289963229655</v>
      </c>
      <c r="I22" s="5">
        <f>F22</f>
        <v>5.4</v>
      </c>
    </row>
    <row r="23" spans="1:9" x14ac:dyDescent="0.25">
      <c r="A23" s="5" t="s">
        <v>138</v>
      </c>
      <c r="B23" s="5">
        <v>10.5</v>
      </c>
    </row>
    <row r="24" spans="1:9" x14ac:dyDescent="0.25">
      <c r="B24" s="5">
        <v>11.1</v>
      </c>
      <c r="C24" s="5">
        <f>AVERAGE(B23:B24)</f>
        <v>10.8</v>
      </c>
      <c r="D24" s="5">
        <f>STDEV(B23:B24)</f>
        <v>0.42426406871192823</v>
      </c>
      <c r="E24" s="5">
        <v>6.1</v>
      </c>
      <c r="F24" s="5">
        <v>11.6</v>
      </c>
      <c r="G24" s="5">
        <f>B24+E24</f>
        <v>17.2</v>
      </c>
      <c r="H24" s="5">
        <f>D24</f>
        <v>0.42426406871192823</v>
      </c>
      <c r="I24" s="5">
        <f>F24</f>
        <v>11.6</v>
      </c>
    </row>
    <row r="25" spans="1:9" x14ac:dyDescent="0.25">
      <c r="A25" s="5" t="s">
        <v>139</v>
      </c>
      <c r="B25" s="5">
        <v>2.8</v>
      </c>
    </row>
    <row r="26" spans="1:9" x14ac:dyDescent="0.25">
      <c r="B26" s="5">
        <v>3.6</v>
      </c>
      <c r="C26" s="5">
        <f>AVERAGE(B25:B26)</f>
        <v>3.2</v>
      </c>
      <c r="D26" s="5">
        <f>STDEV(B25:B26)</f>
        <v>0.56568542494923513</v>
      </c>
      <c r="E26" s="5">
        <v>1.3</v>
      </c>
      <c r="F26" s="5">
        <v>1.3</v>
      </c>
      <c r="G26" s="5">
        <f>B26+E26</f>
        <v>4.9000000000000004</v>
      </c>
      <c r="H26" s="5">
        <f>D26</f>
        <v>0.56568542494923513</v>
      </c>
      <c r="I26" s="5">
        <f>F26</f>
        <v>1.3</v>
      </c>
    </row>
    <row r="27" spans="1:9" x14ac:dyDescent="0.25">
      <c r="A27" s="5" t="s">
        <v>140</v>
      </c>
      <c r="B27" s="5">
        <v>2.6</v>
      </c>
    </row>
    <row r="28" spans="1:9" x14ac:dyDescent="0.25">
      <c r="B28" s="5">
        <v>2.8</v>
      </c>
      <c r="C28" s="5">
        <f>AVERAGE(B27:B28)</f>
        <v>2.7</v>
      </c>
      <c r="D28" s="5">
        <f>STDEV(B27:B28)</f>
        <v>0.14142135623730931</v>
      </c>
      <c r="E28" s="5">
        <v>2.1</v>
      </c>
      <c r="F28" s="5">
        <v>2.6</v>
      </c>
      <c r="G28" s="5">
        <f>B28+E28</f>
        <v>4.9000000000000004</v>
      </c>
      <c r="H28" s="5">
        <f>D28</f>
        <v>0.14142135623730931</v>
      </c>
      <c r="I28" s="5">
        <f>F28</f>
        <v>2.6</v>
      </c>
    </row>
    <row r="29" spans="1:9" x14ac:dyDescent="0.25">
      <c r="A29" s="5" t="s">
        <v>141</v>
      </c>
      <c r="B29" s="5">
        <v>0.4</v>
      </c>
    </row>
    <row r="30" spans="1:9" x14ac:dyDescent="0.25">
      <c r="B30" s="5">
        <v>0.7</v>
      </c>
      <c r="C30" s="5">
        <f>AVERAGE(B29:B30)</f>
        <v>0.55000000000000004</v>
      </c>
      <c r="D30" s="5">
        <f>STDEV(B29:B30)</f>
        <v>0.21213203435596384</v>
      </c>
      <c r="E30" s="5">
        <v>0.4</v>
      </c>
      <c r="F30" s="5">
        <v>0.8</v>
      </c>
      <c r="G30" s="5">
        <f>B30+E30</f>
        <v>1.1000000000000001</v>
      </c>
      <c r="H30" s="5">
        <f>D30</f>
        <v>0.21213203435596384</v>
      </c>
      <c r="I30" s="5">
        <f>F30</f>
        <v>0.8</v>
      </c>
    </row>
    <row r="31" spans="1:9" x14ac:dyDescent="0.25">
      <c r="A31" s="5" t="s">
        <v>142</v>
      </c>
      <c r="B31" s="5">
        <v>0.3</v>
      </c>
    </row>
    <row r="32" spans="1:9" x14ac:dyDescent="0.25">
      <c r="B32" s="5">
        <v>0.4</v>
      </c>
      <c r="C32" s="5">
        <f>AVERAGE(B31:B32)</f>
        <v>0.35</v>
      </c>
      <c r="D32" s="5">
        <f>STDEV(B31:B32)</f>
        <v>7.0710678118654974E-2</v>
      </c>
      <c r="E32" s="5">
        <v>0.1</v>
      </c>
      <c r="F32" s="5">
        <v>0.3</v>
      </c>
      <c r="G32" s="5">
        <f>B32+E32</f>
        <v>0.5</v>
      </c>
      <c r="H32" s="5">
        <f>D32</f>
        <v>7.0710678118654974E-2</v>
      </c>
      <c r="I32" s="5">
        <f>F32</f>
        <v>0.3</v>
      </c>
    </row>
    <row r="33" spans="1:9" x14ac:dyDescent="0.25">
      <c r="A33" s="5" t="s">
        <v>143</v>
      </c>
      <c r="B33" s="5">
        <v>1.2</v>
      </c>
    </row>
    <row r="34" spans="1:9" x14ac:dyDescent="0.25">
      <c r="B34" s="5">
        <v>1.1000000000000001</v>
      </c>
      <c r="C34" s="5">
        <f>AVERAGE(B33:B34)</f>
        <v>1.1499999999999999</v>
      </c>
      <c r="D34" s="5">
        <f>STDEV(B33:B34)</f>
        <v>7.0710678118654655E-2</v>
      </c>
      <c r="E34" s="5">
        <v>0.05</v>
      </c>
      <c r="F34" s="5">
        <v>0.25</v>
      </c>
      <c r="G34" s="5">
        <f>B34+E34</f>
        <v>1.1500000000000001</v>
      </c>
      <c r="H34" s="5">
        <f>D34</f>
        <v>7.0710678118654655E-2</v>
      </c>
      <c r="I34" s="5">
        <f>F34</f>
        <v>0.25</v>
      </c>
    </row>
    <row r="35" spans="1:9" x14ac:dyDescent="0.25">
      <c r="A35" s="5" t="s">
        <v>144</v>
      </c>
      <c r="B35" s="5">
        <v>1.5</v>
      </c>
    </row>
    <row r="36" spans="1:9" x14ac:dyDescent="0.25">
      <c r="B36" s="5">
        <v>2.1</v>
      </c>
      <c r="C36" s="5">
        <f>AVERAGE(B35:B36)</f>
        <v>1.8</v>
      </c>
      <c r="D36" s="5">
        <f>STDEV(B35:B36)</f>
        <v>0.42426406871192818</v>
      </c>
      <c r="E36" s="5">
        <v>0.1</v>
      </c>
      <c r="F36" s="5">
        <v>0.4</v>
      </c>
      <c r="G36" s="5">
        <f>B36+E36</f>
        <v>2.2000000000000002</v>
      </c>
      <c r="H36" s="5">
        <f>D36</f>
        <v>0.42426406871192818</v>
      </c>
      <c r="I36" s="5">
        <f>F36</f>
        <v>0.4</v>
      </c>
    </row>
    <row r="37" spans="1:9" x14ac:dyDescent="0.25">
      <c r="A37" s="5" t="s">
        <v>145</v>
      </c>
      <c r="B37" s="5">
        <v>1</v>
      </c>
    </row>
    <row r="38" spans="1:9" x14ac:dyDescent="0.25">
      <c r="B38" s="5">
        <v>2.2000000000000002</v>
      </c>
      <c r="C38" s="5">
        <f>AVERAGE(B37:B38)</f>
        <v>1.6</v>
      </c>
      <c r="D38" s="5">
        <f>STDEV(B37:B38)</f>
        <v>0.84852813742385691</v>
      </c>
      <c r="E38" s="5">
        <v>0.2</v>
      </c>
      <c r="F38" s="5">
        <v>0.5</v>
      </c>
      <c r="G38" s="5">
        <f>B38+E38</f>
        <v>2.4000000000000004</v>
      </c>
      <c r="H38" s="5">
        <f>D38</f>
        <v>0.84852813742385691</v>
      </c>
      <c r="I38" s="5">
        <f>F38</f>
        <v>0.5</v>
      </c>
    </row>
    <row r="39" spans="1:9" x14ac:dyDescent="0.25">
      <c r="A39" s="5" t="s">
        <v>146</v>
      </c>
      <c r="B39" s="5">
        <v>1.5</v>
      </c>
    </row>
    <row r="40" spans="1:9" x14ac:dyDescent="0.25">
      <c r="B40" s="5">
        <v>0.6</v>
      </c>
      <c r="C40" s="5">
        <f>AVERAGE(B39:B40)</f>
        <v>1.05</v>
      </c>
      <c r="D40" s="5">
        <f>STDEV(B39:B40)</f>
        <v>0.63639610306789263</v>
      </c>
      <c r="E40" s="5">
        <v>7.8</v>
      </c>
      <c r="F40" s="5">
        <v>3.8</v>
      </c>
      <c r="G40" s="5">
        <f>B40+E40</f>
        <v>8.4</v>
      </c>
      <c r="H40" s="5">
        <f>D40</f>
        <v>0.63639610306789263</v>
      </c>
      <c r="I40" s="5">
        <f>F40</f>
        <v>3.8</v>
      </c>
    </row>
    <row r="41" spans="1:9" x14ac:dyDescent="0.25">
      <c r="A41" s="5" t="s">
        <v>145</v>
      </c>
      <c r="B41" s="5">
        <v>3.1</v>
      </c>
    </row>
    <row r="42" spans="1:9" x14ac:dyDescent="0.25">
      <c r="B42" s="5">
        <v>0.5</v>
      </c>
      <c r="C42" s="5">
        <f>AVERAGE(B41:B42)</f>
        <v>1.8</v>
      </c>
      <c r="D42" s="5">
        <f>STDEV(B41:B42)</f>
        <v>1.8384776310850237</v>
      </c>
      <c r="E42" s="5">
        <v>12</v>
      </c>
      <c r="F42" s="5">
        <v>5.6</v>
      </c>
      <c r="G42" s="5">
        <f>B42+E42</f>
        <v>12.5</v>
      </c>
      <c r="H42" s="5">
        <f>D42</f>
        <v>1.8384776310850237</v>
      </c>
      <c r="I42" s="5">
        <f>F42</f>
        <v>5.6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2CCA-B94D-45DF-A223-7F1BDAE5780D}">
  <dimension ref="A1:AB128"/>
  <sheetViews>
    <sheetView workbookViewId="0">
      <selection activeCell="W16" sqref="W16"/>
    </sheetView>
  </sheetViews>
  <sheetFormatPr baseColWidth="10" defaultRowHeight="15" x14ac:dyDescent="0.25"/>
  <cols>
    <col min="1" max="1" width="11.42578125" style="5"/>
    <col min="2" max="2" width="8.28515625" style="5" customWidth="1"/>
    <col min="3" max="3" width="9.140625" style="5" customWidth="1"/>
    <col min="4" max="4" width="9.5703125" style="5" customWidth="1"/>
    <col min="5" max="5" width="1.28515625" style="5" customWidth="1"/>
    <col min="6" max="6" width="11.140625" style="5" customWidth="1"/>
    <col min="7" max="7" width="8.85546875" style="5" customWidth="1"/>
    <col min="8" max="8" width="11.85546875" style="5" customWidth="1"/>
    <col min="9" max="9" width="1.85546875" style="5" customWidth="1"/>
    <col min="10" max="11" width="11.42578125" style="5"/>
    <col min="12" max="12" width="7.42578125" style="5" customWidth="1"/>
    <col min="13" max="13" width="1.42578125" style="5" customWidth="1"/>
    <col min="14" max="14" width="11.42578125" style="5"/>
    <col min="15" max="15" width="2.28515625" style="5" customWidth="1"/>
    <col min="16" max="16" width="1.7109375" style="5" customWidth="1"/>
    <col min="17" max="18" width="11.42578125" style="5"/>
    <col min="19" max="19" width="7.140625" style="5" customWidth="1"/>
    <col min="20" max="20" width="1.28515625" style="5" customWidth="1"/>
    <col min="21" max="21" width="11.42578125" style="5"/>
    <col min="22" max="22" width="3.28515625" style="5" customWidth="1"/>
    <col min="23" max="24" width="11.42578125" style="5"/>
    <col min="25" max="25" width="6.28515625" style="5" customWidth="1"/>
    <col min="26" max="26" width="1.28515625" style="5" customWidth="1"/>
    <col min="27" max="27" width="11.42578125" style="5"/>
    <col min="28" max="28" width="2.140625" style="5" customWidth="1"/>
    <col min="29" max="16384" width="11.42578125" style="5"/>
  </cols>
  <sheetData>
    <row r="1" spans="1:28" s="1" customFormat="1" ht="15.75" thickBot="1" x14ac:dyDescent="0.3">
      <c r="A1" s="9" t="s">
        <v>150</v>
      </c>
      <c r="B1" s="10" t="s">
        <v>147</v>
      </c>
      <c r="C1" s="10" t="s">
        <v>155</v>
      </c>
      <c r="D1" s="10" t="s">
        <v>148</v>
      </c>
      <c r="E1" s="10"/>
      <c r="F1" s="10" t="s">
        <v>152</v>
      </c>
      <c r="G1" s="10" t="s">
        <v>155</v>
      </c>
      <c r="H1" s="11" t="s">
        <v>148</v>
      </c>
      <c r="I1" s="10"/>
      <c r="J1" s="9" t="s">
        <v>149</v>
      </c>
      <c r="K1" s="10" t="s">
        <v>155</v>
      </c>
      <c r="L1" s="10" t="s">
        <v>148</v>
      </c>
      <c r="M1" s="10"/>
      <c r="N1" s="10" t="s">
        <v>153</v>
      </c>
      <c r="O1" s="11"/>
      <c r="P1" s="10"/>
      <c r="Q1" s="9" t="s">
        <v>151</v>
      </c>
      <c r="R1" s="10" t="s">
        <v>155</v>
      </c>
      <c r="S1" s="10" t="s">
        <v>148</v>
      </c>
      <c r="T1" s="10"/>
      <c r="U1" s="10" t="s">
        <v>153</v>
      </c>
      <c r="V1" s="11"/>
      <c r="W1" s="9" t="s">
        <v>154</v>
      </c>
      <c r="X1" s="10" t="s">
        <v>155</v>
      </c>
      <c r="Y1" s="10" t="s">
        <v>148</v>
      </c>
      <c r="Z1" s="10"/>
      <c r="AA1" s="10" t="s">
        <v>153</v>
      </c>
      <c r="AB1" s="11"/>
    </row>
    <row r="2" spans="1:28" x14ac:dyDescent="0.25">
      <c r="A2" s="2"/>
      <c r="B2" s="3">
        <v>60.45</v>
      </c>
      <c r="C2" s="3">
        <f>AVERAGE(B:B)</f>
        <v>51.011470588235305</v>
      </c>
      <c r="D2" s="3">
        <f>CONFIDENCE(0.05,STDEV(B:B),COUNT(B:B))</f>
        <v>10.556622420087885</v>
      </c>
      <c r="E2" s="3"/>
      <c r="F2" s="3">
        <f>B2/$C$2</f>
        <v>1.1850275889505819</v>
      </c>
      <c r="G2" s="3">
        <f>AVERAGE(F:F)</f>
        <v>1</v>
      </c>
      <c r="H2" s="4">
        <f>CONFIDENCE(0.05,STDEV(F:F),COUNT(F:F))</f>
        <v>0.20694605151262851</v>
      </c>
      <c r="J2" s="2">
        <v>38.700000000000003</v>
      </c>
      <c r="K2" s="3">
        <f>AVERAGE(J:J)</f>
        <v>17.042777777777776</v>
      </c>
      <c r="L2" s="3">
        <f>CONFIDENCE(0.05,STDEV(J:J),COUNT(J:J))</f>
        <v>3.4078749162425033</v>
      </c>
      <c r="M2" s="3"/>
      <c r="N2" s="3">
        <f>J2/$C$2</f>
        <v>0.75865289813709713</v>
      </c>
      <c r="O2" s="4"/>
      <c r="Q2" s="2">
        <v>58.03</v>
      </c>
      <c r="R2" s="3">
        <f>AVERAGE(Q:Q)</f>
        <v>35.363437499999996</v>
      </c>
      <c r="S2" s="3">
        <f>CONFIDENCE(0.05,STDEV(Q:Q),COUNT(Q:Q))</f>
        <v>4.9617109542066542</v>
      </c>
      <c r="T2" s="3"/>
      <c r="U2" s="3">
        <f>Q2/$C$2</f>
        <v>1.1375872785244379</v>
      </c>
      <c r="V2" s="4"/>
      <c r="W2" s="2">
        <v>3.6</v>
      </c>
      <c r="X2" s="3">
        <f>AVERAGE(W:W)</f>
        <v>6.6775000000000002</v>
      </c>
      <c r="Y2" s="3">
        <f>CONFIDENCE(0.05,STDEV(W:W),COUNT(W:W))</f>
        <v>3.8467683397231203</v>
      </c>
      <c r="Z2" s="3"/>
      <c r="AA2" s="3">
        <f>W2/$C$2</f>
        <v>7.0572362617404377E-2</v>
      </c>
      <c r="AB2" s="4"/>
    </row>
    <row r="3" spans="1:28" x14ac:dyDescent="0.25">
      <c r="A3" s="2"/>
      <c r="B3" s="3"/>
      <c r="C3" s="3"/>
      <c r="D3" s="3"/>
      <c r="E3" s="3"/>
      <c r="F3" s="3"/>
      <c r="G3" s="3"/>
      <c r="H3" s="4"/>
      <c r="J3" s="2"/>
      <c r="K3" s="3"/>
      <c r="L3" s="3"/>
      <c r="M3" s="3"/>
      <c r="N3" s="3"/>
      <c r="O3" s="4"/>
      <c r="Q3" s="2"/>
      <c r="R3" s="3"/>
      <c r="S3" s="3"/>
      <c r="T3" s="3"/>
      <c r="U3" s="3"/>
      <c r="V3" s="4"/>
      <c r="W3" s="2"/>
      <c r="X3" s="3"/>
      <c r="Y3" s="3"/>
      <c r="Z3" s="3"/>
      <c r="AA3" s="3"/>
      <c r="AB3" s="4"/>
    </row>
    <row r="4" spans="1:28" x14ac:dyDescent="0.25">
      <c r="A4" s="2"/>
      <c r="B4" s="3">
        <v>72.900000000000006</v>
      </c>
      <c r="C4" s="3"/>
      <c r="D4" s="3"/>
      <c r="E4" s="3"/>
      <c r="F4" s="3">
        <f t="shared" ref="F4:F66" si="0">B4/$C$2</f>
        <v>1.4290903430024386</v>
      </c>
      <c r="G4" s="3"/>
      <c r="H4" s="4"/>
      <c r="J4" s="2">
        <v>31.35</v>
      </c>
      <c r="K4" s="3"/>
      <c r="L4" s="3"/>
      <c r="M4" s="3"/>
      <c r="N4" s="3">
        <f t="shared" ref="N4:N66" si="1">J4/$C$2</f>
        <v>0.61456765779322975</v>
      </c>
      <c r="O4" s="4"/>
      <c r="Q4" s="2">
        <v>44.66</v>
      </c>
      <c r="R4" s="3"/>
      <c r="S4" s="3"/>
      <c r="T4" s="3"/>
      <c r="U4" s="3">
        <f t="shared" ref="U4:U66" si="2">Q4/$C$2</f>
        <v>0.87548936513702202</v>
      </c>
      <c r="V4" s="4"/>
      <c r="W4" s="2">
        <v>10.8</v>
      </c>
      <c r="X4" s="3"/>
      <c r="Y4" s="3"/>
      <c r="Z4" s="3"/>
      <c r="AA4" s="3">
        <f t="shared" ref="AA4:AA40" si="3">W4/$C$2</f>
        <v>0.21171708785221313</v>
      </c>
      <c r="AB4" s="4"/>
    </row>
    <row r="5" spans="1:28" x14ac:dyDescent="0.25">
      <c r="A5" s="2"/>
      <c r="B5" s="3"/>
      <c r="C5" s="3"/>
      <c r="D5" s="3"/>
      <c r="E5" s="3"/>
      <c r="F5" s="3"/>
      <c r="G5" s="3"/>
      <c r="H5" s="4"/>
      <c r="J5" s="2"/>
      <c r="K5" s="3"/>
      <c r="L5" s="3"/>
      <c r="M5" s="3"/>
      <c r="N5" s="3"/>
      <c r="O5" s="4"/>
      <c r="Q5" s="2"/>
      <c r="R5" s="3"/>
      <c r="S5" s="3"/>
      <c r="T5" s="3"/>
      <c r="U5" s="3"/>
      <c r="V5" s="4"/>
      <c r="W5" s="2"/>
      <c r="X5" s="3"/>
      <c r="Y5" s="3"/>
      <c r="Z5" s="3"/>
      <c r="AA5" s="3"/>
      <c r="AB5" s="4"/>
    </row>
    <row r="6" spans="1:28" x14ac:dyDescent="0.25">
      <c r="A6" s="2"/>
      <c r="B6" s="3">
        <v>82.54</v>
      </c>
      <c r="C6" s="3"/>
      <c r="D6" s="3"/>
      <c r="E6" s="3"/>
      <c r="F6" s="3">
        <f t="shared" si="0"/>
        <v>1.6180674473445993</v>
      </c>
      <c r="G6" s="3"/>
      <c r="H6" s="4"/>
      <c r="J6" s="2">
        <v>1.26</v>
      </c>
      <c r="K6" s="3"/>
      <c r="L6" s="3"/>
      <c r="M6" s="3"/>
      <c r="N6" s="3">
        <f t="shared" si="1"/>
        <v>2.4700326916091531E-2</v>
      </c>
      <c r="O6" s="4"/>
      <c r="Q6" s="2">
        <v>66.650000000000006</v>
      </c>
      <c r="R6" s="3"/>
      <c r="S6" s="3"/>
      <c r="T6" s="3"/>
      <c r="U6" s="3">
        <f t="shared" si="2"/>
        <v>1.3065688801250006</v>
      </c>
      <c r="V6" s="4"/>
      <c r="W6" s="2">
        <v>4.5</v>
      </c>
      <c r="X6" s="3"/>
      <c r="Y6" s="3"/>
      <c r="Z6" s="3"/>
      <c r="AA6" s="3">
        <f t="shared" si="3"/>
        <v>8.8215453271755465E-2</v>
      </c>
      <c r="AB6" s="4"/>
    </row>
    <row r="7" spans="1:28" x14ac:dyDescent="0.25">
      <c r="A7" s="2"/>
      <c r="B7" s="3"/>
      <c r="C7" s="3"/>
      <c r="D7" s="3"/>
      <c r="E7" s="3"/>
      <c r="F7" s="3"/>
      <c r="G7" s="3"/>
      <c r="H7" s="4"/>
      <c r="J7" s="2"/>
      <c r="K7" s="3"/>
      <c r="L7" s="3"/>
      <c r="M7" s="3"/>
      <c r="N7" s="3"/>
      <c r="O7" s="4"/>
      <c r="Q7" s="2"/>
      <c r="R7" s="3"/>
      <c r="S7" s="3"/>
      <c r="T7" s="3"/>
      <c r="U7" s="3"/>
      <c r="V7" s="4"/>
      <c r="W7" s="2"/>
      <c r="X7" s="3"/>
      <c r="Y7" s="3"/>
      <c r="Z7" s="3"/>
      <c r="AA7" s="3"/>
      <c r="AB7" s="4"/>
    </row>
    <row r="8" spans="1:28" x14ac:dyDescent="0.25">
      <c r="A8" s="2"/>
      <c r="B8" s="3">
        <v>54</v>
      </c>
      <c r="C8" s="3"/>
      <c r="D8" s="3"/>
      <c r="E8" s="3"/>
      <c r="F8" s="3">
        <f t="shared" si="0"/>
        <v>1.0585854392610656</v>
      </c>
      <c r="G8" s="3"/>
      <c r="H8" s="4"/>
      <c r="J8" s="2">
        <v>1</v>
      </c>
      <c r="K8" s="3"/>
      <c r="L8" s="3"/>
      <c r="M8" s="3"/>
      <c r="N8" s="3">
        <f t="shared" si="1"/>
        <v>1.9603434060390106E-2</v>
      </c>
      <c r="O8" s="4"/>
      <c r="Q8" s="2">
        <v>86.1</v>
      </c>
      <c r="R8" s="3"/>
      <c r="S8" s="3"/>
      <c r="T8" s="3"/>
      <c r="U8" s="3">
        <f t="shared" si="2"/>
        <v>1.6878556725995879</v>
      </c>
      <c r="V8" s="4"/>
      <c r="W8" s="2">
        <v>32.65</v>
      </c>
      <c r="X8" s="3"/>
      <c r="Y8" s="3"/>
      <c r="Z8" s="3"/>
      <c r="AA8" s="3">
        <f t="shared" si="3"/>
        <v>0.6400521220717369</v>
      </c>
      <c r="AB8" s="4"/>
    </row>
    <row r="9" spans="1:28" x14ac:dyDescent="0.25">
      <c r="A9" s="2"/>
      <c r="B9" s="3"/>
      <c r="C9" s="3"/>
      <c r="D9" s="3"/>
      <c r="E9" s="3"/>
      <c r="F9" s="3"/>
      <c r="G9" s="3"/>
      <c r="H9" s="4"/>
      <c r="J9" s="2"/>
      <c r="K9" s="3"/>
      <c r="L9" s="3"/>
      <c r="M9" s="3"/>
      <c r="N9" s="3"/>
      <c r="O9" s="4"/>
      <c r="Q9" s="2"/>
      <c r="R9" s="3"/>
      <c r="S9" s="3"/>
      <c r="T9" s="3"/>
      <c r="U9" s="3"/>
      <c r="V9" s="4"/>
      <c r="W9" s="2"/>
      <c r="X9" s="3"/>
      <c r="Y9" s="3"/>
      <c r="Z9" s="3"/>
      <c r="AA9" s="3"/>
      <c r="AB9" s="4"/>
    </row>
    <row r="10" spans="1:28" x14ac:dyDescent="0.25">
      <c r="A10" s="2"/>
      <c r="B10" s="3">
        <v>64</v>
      </c>
      <c r="C10" s="3"/>
      <c r="D10" s="3"/>
      <c r="E10" s="3"/>
      <c r="F10" s="3">
        <f t="shared" si="0"/>
        <v>1.2546197798649668</v>
      </c>
      <c r="G10" s="3"/>
      <c r="H10" s="4"/>
      <c r="J10" s="2">
        <v>7.1</v>
      </c>
      <c r="K10" s="3"/>
      <c r="L10" s="3"/>
      <c r="M10" s="3"/>
      <c r="N10" s="3">
        <f t="shared" si="1"/>
        <v>0.13918438182876974</v>
      </c>
      <c r="O10" s="4"/>
      <c r="Q10" s="2">
        <v>31.35</v>
      </c>
      <c r="R10" s="3"/>
      <c r="S10" s="3"/>
      <c r="T10" s="3"/>
      <c r="U10" s="3">
        <f t="shared" si="2"/>
        <v>0.61456765779322975</v>
      </c>
      <c r="V10" s="4"/>
      <c r="W10" s="2">
        <v>8.9</v>
      </c>
      <c r="X10" s="3"/>
      <c r="Y10" s="3"/>
      <c r="Z10" s="3"/>
      <c r="AA10" s="3">
        <f t="shared" si="3"/>
        <v>0.17447056313747195</v>
      </c>
      <c r="AB10" s="4"/>
    </row>
    <row r="11" spans="1:28" x14ac:dyDescent="0.25">
      <c r="A11" s="2"/>
      <c r="B11" s="3"/>
      <c r="C11" s="3"/>
      <c r="D11" s="3"/>
      <c r="E11" s="3"/>
      <c r="F11" s="3"/>
      <c r="G11" s="3"/>
      <c r="H11" s="4"/>
      <c r="J11" s="2"/>
      <c r="K11" s="3"/>
      <c r="L11" s="3"/>
      <c r="M11" s="3"/>
      <c r="N11" s="3"/>
      <c r="O11" s="4"/>
      <c r="Q11" s="2"/>
      <c r="R11" s="3"/>
      <c r="S11" s="3"/>
      <c r="T11" s="3"/>
      <c r="U11" s="3"/>
      <c r="V11" s="4"/>
      <c r="W11" s="2"/>
      <c r="X11" s="3"/>
      <c r="Y11" s="3"/>
      <c r="Z11" s="3"/>
      <c r="AA11" s="3"/>
      <c r="AB11" s="4"/>
    </row>
    <row r="12" spans="1:28" x14ac:dyDescent="0.25">
      <c r="A12" s="2"/>
      <c r="B12" s="3">
        <v>56.5</v>
      </c>
      <c r="C12" s="3"/>
      <c r="D12" s="3"/>
      <c r="E12" s="3"/>
      <c r="F12" s="3">
        <f t="shared" si="0"/>
        <v>1.1075940244120408</v>
      </c>
      <c r="G12" s="3"/>
      <c r="H12" s="4"/>
      <c r="J12" s="2">
        <v>9.4499999999999993</v>
      </c>
      <c r="K12" s="3"/>
      <c r="L12" s="3"/>
      <c r="M12" s="3"/>
      <c r="N12" s="3">
        <f t="shared" si="1"/>
        <v>0.18525245187068648</v>
      </c>
      <c r="O12" s="4"/>
      <c r="Q12" s="2">
        <v>33.049999999999997</v>
      </c>
      <c r="R12" s="3"/>
      <c r="S12" s="3"/>
      <c r="T12" s="3"/>
      <c r="U12" s="3">
        <f t="shared" si="2"/>
        <v>0.64789349569589294</v>
      </c>
      <c r="V12" s="4"/>
      <c r="W12" s="2">
        <v>5.45</v>
      </c>
      <c r="X12" s="3"/>
      <c r="Y12" s="3"/>
      <c r="Z12" s="3"/>
      <c r="AA12" s="3">
        <f t="shared" si="3"/>
        <v>0.10683871562912607</v>
      </c>
      <c r="AB12" s="4"/>
    </row>
    <row r="13" spans="1:28" x14ac:dyDescent="0.25">
      <c r="A13" s="2"/>
      <c r="B13" s="3"/>
      <c r="C13" s="3"/>
      <c r="D13" s="3"/>
      <c r="E13" s="3"/>
      <c r="F13" s="3"/>
      <c r="G13" s="3"/>
      <c r="H13" s="4"/>
      <c r="J13" s="2"/>
      <c r="K13" s="3"/>
      <c r="L13" s="3"/>
      <c r="M13" s="3"/>
      <c r="N13" s="3"/>
      <c r="O13" s="4"/>
      <c r="Q13" s="2"/>
      <c r="R13" s="3"/>
      <c r="S13" s="3"/>
      <c r="T13" s="3"/>
      <c r="U13" s="3"/>
      <c r="V13" s="4"/>
      <c r="W13" s="2"/>
      <c r="X13" s="3"/>
      <c r="Y13" s="3"/>
      <c r="Z13" s="3"/>
      <c r="AA13" s="3"/>
      <c r="AB13" s="4"/>
    </row>
    <row r="14" spans="1:28" x14ac:dyDescent="0.25">
      <c r="A14" s="2"/>
      <c r="B14" s="3">
        <v>44</v>
      </c>
      <c r="C14" s="3"/>
      <c r="D14" s="3"/>
      <c r="E14" s="3"/>
      <c r="F14" s="3">
        <f t="shared" si="0"/>
        <v>0.86255109865716462</v>
      </c>
      <c r="G14" s="3"/>
      <c r="H14" s="4"/>
      <c r="J14" s="2">
        <v>5</v>
      </c>
      <c r="K14" s="3"/>
      <c r="L14" s="3"/>
      <c r="M14" s="3"/>
      <c r="N14" s="3">
        <f t="shared" si="1"/>
        <v>9.8017170301950521E-2</v>
      </c>
      <c r="O14" s="4"/>
      <c r="Q14" s="2">
        <v>27.8</v>
      </c>
      <c r="R14" s="3"/>
      <c r="S14" s="3"/>
      <c r="T14" s="3"/>
      <c r="U14" s="3">
        <f t="shared" si="2"/>
        <v>0.54497546687884491</v>
      </c>
      <c r="V14" s="4"/>
      <c r="W14" s="2">
        <v>10.15</v>
      </c>
      <c r="X14" s="3"/>
      <c r="Y14" s="3"/>
      <c r="Z14" s="3"/>
      <c r="AA14" s="3">
        <f t="shared" si="3"/>
        <v>0.19897485571295956</v>
      </c>
      <c r="AB14" s="4"/>
    </row>
    <row r="15" spans="1:28" x14ac:dyDescent="0.25">
      <c r="A15" s="2"/>
      <c r="B15" s="3"/>
      <c r="C15" s="3"/>
      <c r="D15" s="3"/>
      <c r="E15" s="3"/>
      <c r="F15" s="3"/>
      <c r="G15" s="3"/>
      <c r="H15" s="4"/>
      <c r="J15" s="2"/>
      <c r="K15" s="3"/>
      <c r="L15" s="3"/>
      <c r="M15" s="3"/>
      <c r="N15" s="3"/>
      <c r="O15" s="4"/>
      <c r="Q15" s="2"/>
      <c r="R15" s="3"/>
      <c r="S15" s="3"/>
      <c r="T15" s="3"/>
      <c r="U15" s="3"/>
      <c r="V15" s="4"/>
      <c r="W15" s="2"/>
      <c r="X15" s="3"/>
      <c r="Y15" s="3"/>
      <c r="Z15" s="3"/>
      <c r="AA15" s="3"/>
      <c r="AB15" s="4"/>
    </row>
    <row r="16" spans="1:28" x14ac:dyDescent="0.25">
      <c r="A16" s="2"/>
      <c r="B16" s="3">
        <v>131.5</v>
      </c>
      <c r="C16" s="3"/>
      <c r="D16" s="3"/>
      <c r="E16" s="3"/>
      <c r="F16" s="3">
        <f t="shared" si="0"/>
        <v>2.5778515789412988</v>
      </c>
      <c r="G16" s="3"/>
      <c r="H16" s="4"/>
      <c r="J16" s="2">
        <v>5.25</v>
      </c>
      <c r="K16" s="3"/>
      <c r="L16" s="3"/>
      <c r="M16" s="3"/>
      <c r="N16" s="3">
        <f t="shared" si="1"/>
        <v>0.10291802881704805</v>
      </c>
      <c r="O16" s="4"/>
      <c r="Q16" s="2">
        <v>26.05</v>
      </c>
      <c r="R16" s="3"/>
      <c r="S16" s="3"/>
      <c r="T16" s="3"/>
      <c r="U16" s="3">
        <f t="shared" si="2"/>
        <v>0.51066945727316226</v>
      </c>
      <c r="V16" s="4"/>
      <c r="W16" s="2">
        <v>2.8</v>
      </c>
      <c r="X16" s="3"/>
      <c r="Y16" s="3"/>
      <c r="Z16" s="3"/>
      <c r="AA16" s="3">
        <f t="shared" si="3"/>
        <v>5.4889615369092287E-2</v>
      </c>
      <c r="AB16" s="4"/>
    </row>
    <row r="17" spans="1:28" x14ac:dyDescent="0.25">
      <c r="A17" s="2"/>
      <c r="B17" s="3"/>
      <c r="C17" s="3"/>
      <c r="D17" s="3"/>
      <c r="E17" s="3"/>
      <c r="F17" s="3"/>
      <c r="G17" s="3"/>
      <c r="H17" s="4"/>
      <c r="J17" s="2"/>
      <c r="K17" s="3"/>
      <c r="L17" s="3"/>
      <c r="M17" s="3"/>
      <c r="N17" s="3"/>
      <c r="O17" s="4"/>
      <c r="Q17" s="2"/>
      <c r="R17" s="3"/>
      <c r="S17" s="3"/>
      <c r="T17" s="3"/>
      <c r="U17" s="3"/>
      <c r="V17" s="4"/>
      <c r="W17" s="2"/>
      <c r="X17" s="3"/>
      <c r="Y17" s="3"/>
      <c r="Z17" s="3"/>
      <c r="AA17" s="3"/>
      <c r="AB17" s="4"/>
    </row>
    <row r="18" spans="1:28" x14ac:dyDescent="0.25">
      <c r="A18" s="2"/>
      <c r="B18" s="3">
        <v>129.5</v>
      </c>
      <c r="C18" s="3"/>
      <c r="D18" s="3"/>
      <c r="E18" s="3"/>
      <c r="F18" s="3">
        <f t="shared" si="0"/>
        <v>2.5386447108205186</v>
      </c>
      <c r="G18" s="3"/>
      <c r="H18" s="4"/>
      <c r="J18" s="2">
        <v>9.4499999999999993</v>
      </c>
      <c r="K18" s="3"/>
      <c r="L18" s="3"/>
      <c r="M18" s="3"/>
      <c r="N18" s="3">
        <f t="shared" si="1"/>
        <v>0.18525245187068648</v>
      </c>
      <c r="O18" s="4"/>
      <c r="Q18" s="2">
        <v>33.6</v>
      </c>
      <c r="R18" s="3"/>
      <c r="S18" s="3"/>
      <c r="T18" s="3"/>
      <c r="U18" s="3">
        <f t="shared" si="2"/>
        <v>0.65867538442910756</v>
      </c>
      <c r="V18" s="4"/>
      <c r="W18" s="2">
        <v>1.95</v>
      </c>
      <c r="X18" s="3"/>
      <c r="Y18" s="3"/>
      <c r="Z18" s="3"/>
      <c r="AA18" s="3">
        <f t="shared" si="3"/>
        <v>3.8226696417760705E-2</v>
      </c>
      <c r="AB18" s="4"/>
    </row>
    <row r="19" spans="1:28" x14ac:dyDescent="0.25">
      <c r="A19" s="2"/>
      <c r="B19" s="3"/>
      <c r="C19" s="3"/>
      <c r="D19" s="3"/>
      <c r="E19" s="3"/>
      <c r="F19" s="3"/>
      <c r="G19" s="3"/>
      <c r="H19" s="4"/>
      <c r="J19" s="2"/>
      <c r="K19" s="3"/>
      <c r="L19" s="3"/>
      <c r="M19" s="3"/>
      <c r="N19" s="3"/>
      <c r="O19" s="4"/>
      <c r="Q19" s="2"/>
      <c r="R19" s="3"/>
      <c r="S19" s="3"/>
      <c r="T19" s="3"/>
      <c r="U19" s="3"/>
      <c r="V19" s="4"/>
      <c r="W19" s="2"/>
      <c r="X19" s="3"/>
      <c r="Y19" s="3"/>
      <c r="Z19" s="3"/>
      <c r="AA19" s="3"/>
      <c r="AB19" s="4"/>
    </row>
    <row r="20" spans="1:28" x14ac:dyDescent="0.25">
      <c r="A20" s="2"/>
      <c r="B20" s="3">
        <v>65</v>
      </c>
      <c r="C20" s="3"/>
      <c r="D20" s="3"/>
      <c r="E20" s="3"/>
      <c r="F20" s="3">
        <f t="shared" si="0"/>
        <v>1.2742232139253569</v>
      </c>
      <c r="G20" s="3"/>
      <c r="H20" s="4"/>
      <c r="J20" s="2">
        <v>9.4499999999999993</v>
      </c>
      <c r="K20" s="3"/>
      <c r="L20" s="3"/>
      <c r="M20" s="3"/>
      <c r="N20" s="3">
        <f t="shared" si="1"/>
        <v>0.18525245187068648</v>
      </c>
      <c r="O20" s="4"/>
      <c r="Q20" s="2">
        <v>32.950000000000003</v>
      </c>
      <c r="R20" s="3"/>
      <c r="S20" s="3"/>
      <c r="T20" s="3"/>
      <c r="U20" s="3">
        <f t="shared" si="2"/>
        <v>0.64593315228985404</v>
      </c>
      <c r="V20" s="4"/>
      <c r="W20" s="2">
        <v>27.75</v>
      </c>
      <c r="X20" s="3"/>
      <c r="Y20" s="3"/>
      <c r="Z20" s="3"/>
      <c r="AA20" s="3">
        <f t="shared" si="3"/>
        <v>0.54399529517582534</v>
      </c>
      <c r="AB20" s="4"/>
    </row>
    <row r="21" spans="1:28" x14ac:dyDescent="0.25">
      <c r="A21" s="2"/>
      <c r="B21" s="3"/>
      <c r="C21" s="3"/>
      <c r="D21" s="3"/>
      <c r="E21" s="3"/>
      <c r="F21" s="3"/>
      <c r="G21" s="3"/>
      <c r="H21" s="4"/>
      <c r="J21" s="2"/>
      <c r="K21" s="3"/>
      <c r="L21" s="3"/>
      <c r="M21" s="3"/>
      <c r="N21" s="3"/>
      <c r="O21" s="4"/>
      <c r="Q21" s="2"/>
      <c r="R21" s="3"/>
      <c r="S21" s="3"/>
      <c r="T21" s="3"/>
      <c r="U21" s="3"/>
      <c r="V21" s="4"/>
      <c r="W21" s="2"/>
      <c r="X21" s="3"/>
      <c r="Y21" s="3"/>
      <c r="Z21" s="3"/>
      <c r="AA21" s="3"/>
      <c r="AB21" s="4"/>
    </row>
    <row r="22" spans="1:28" x14ac:dyDescent="0.25">
      <c r="A22" s="2"/>
      <c r="B22" s="3">
        <v>50.5</v>
      </c>
      <c r="C22" s="3"/>
      <c r="D22" s="3"/>
      <c r="E22" s="3"/>
      <c r="F22" s="3">
        <f t="shared" si="0"/>
        <v>0.98997342004970024</v>
      </c>
      <c r="G22" s="3"/>
      <c r="H22" s="4"/>
      <c r="J22" s="2">
        <v>54.5</v>
      </c>
      <c r="K22" s="3"/>
      <c r="L22" s="3"/>
      <c r="M22" s="3"/>
      <c r="N22" s="3">
        <f t="shared" si="1"/>
        <v>1.0683871562912606</v>
      </c>
      <c r="O22" s="4"/>
      <c r="Q22" s="2">
        <v>25.7</v>
      </c>
      <c r="R22" s="3"/>
      <c r="S22" s="3"/>
      <c r="T22" s="3"/>
      <c r="U22" s="3">
        <f t="shared" si="2"/>
        <v>0.50380825535202567</v>
      </c>
      <c r="V22" s="4"/>
      <c r="W22" s="2">
        <v>10.8</v>
      </c>
      <c r="X22" s="3"/>
      <c r="Y22" s="3"/>
      <c r="Z22" s="3"/>
      <c r="AA22" s="3">
        <f t="shared" si="3"/>
        <v>0.21171708785221313</v>
      </c>
      <c r="AB22" s="4"/>
    </row>
    <row r="23" spans="1:28" x14ac:dyDescent="0.25">
      <c r="A23" s="2"/>
      <c r="B23" s="3"/>
      <c r="C23" s="3"/>
      <c r="D23" s="3"/>
      <c r="E23" s="3"/>
      <c r="F23" s="3"/>
      <c r="G23" s="3"/>
      <c r="H23" s="4"/>
      <c r="J23" s="2"/>
      <c r="K23" s="3"/>
      <c r="L23" s="3"/>
      <c r="M23" s="3"/>
      <c r="N23" s="3"/>
      <c r="O23" s="4"/>
      <c r="Q23" s="2"/>
      <c r="R23" s="3"/>
      <c r="S23" s="3"/>
      <c r="T23" s="3"/>
      <c r="U23" s="3"/>
      <c r="V23" s="4"/>
      <c r="W23" s="2"/>
      <c r="X23" s="3"/>
      <c r="Y23" s="3"/>
      <c r="Z23" s="3"/>
      <c r="AA23" s="3"/>
      <c r="AB23" s="4"/>
    </row>
    <row r="24" spans="1:28" x14ac:dyDescent="0.25">
      <c r="A24" s="2"/>
      <c r="B24" s="3">
        <v>43.5</v>
      </c>
      <c r="C24" s="3"/>
      <c r="D24" s="3"/>
      <c r="E24" s="3"/>
      <c r="F24" s="3">
        <f t="shared" si="0"/>
        <v>0.85274938162696956</v>
      </c>
      <c r="G24" s="3"/>
      <c r="H24" s="4"/>
      <c r="J24" s="2">
        <v>10.85</v>
      </c>
      <c r="K24" s="3"/>
      <c r="L24" s="3"/>
      <c r="M24" s="3"/>
      <c r="N24" s="3">
        <f t="shared" si="1"/>
        <v>0.21269725955523261</v>
      </c>
      <c r="O24" s="4"/>
      <c r="Q24" s="2">
        <v>30.25</v>
      </c>
      <c r="R24" s="3"/>
      <c r="S24" s="3"/>
      <c r="T24" s="3"/>
      <c r="U24" s="3">
        <f t="shared" si="2"/>
        <v>0.59300388032680063</v>
      </c>
      <c r="V24" s="4"/>
      <c r="W24" s="2">
        <v>3.2</v>
      </c>
      <c r="X24" s="3"/>
      <c r="Y24" s="3"/>
      <c r="Z24" s="3"/>
      <c r="AA24" s="3">
        <f t="shared" si="3"/>
        <v>6.2730988993248332E-2</v>
      </c>
      <c r="AB24" s="4"/>
    </row>
    <row r="25" spans="1:28" x14ac:dyDescent="0.25">
      <c r="A25" s="2"/>
      <c r="B25" s="3"/>
      <c r="C25" s="3"/>
      <c r="D25" s="3"/>
      <c r="E25" s="3"/>
      <c r="F25" s="3"/>
      <c r="G25" s="3"/>
      <c r="H25" s="4"/>
      <c r="J25" s="2"/>
      <c r="K25" s="3"/>
      <c r="L25" s="3"/>
      <c r="M25" s="3"/>
      <c r="N25" s="3"/>
      <c r="O25" s="4"/>
      <c r="Q25" s="2"/>
      <c r="R25" s="3"/>
      <c r="S25" s="3"/>
      <c r="T25" s="3"/>
      <c r="U25" s="3"/>
      <c r="V25" s="4"/>
      <c r="W25" s="2"/>
      <c r="X25" s="3"/>
      <c r="Y25" s="3"/>
      <c r="Z25" s="3"/>
      <c r="AA25" s="3"/>
      <c r="AB25" s="4"/>
    </row>
    <row r="26" spans="1:28" x14ac:dyDescent="0.25">
      <c r="A26" s="2"/>
      <c r="B26" s="3">
        <v>54.5</v>
      </c>
      <c r="C26" s="3"/>
      <c r="D26" s="3"/>
      <c r="E26" s="3"/>
      <c r="F26" s="3">
        <f t="shared" si="0"/>
        <v>1.0683871562912606</v>
      </c>
      <c r="G26" s="3"/>
      <c r="H26" s="4"/>
      <c r="J26" s="2">
        <v>14</v>
      </c>
      <c r="K26" s="3"/>
      <c r="L26" s="3"/>
      <c r="M26" s="3"/>
      <c r="N26" s="3">
        <f t="shared" si="1"/>
        <v>0.27444807684546146</v>
      </c>
      <c r="O26" s="4"/>
      <c r="Q26" s="2">
        <v>23.5</v>
      </c>
      <c r="R26" s="3"/>
      <c r="S26" s="3"/>
      <c r="T26" s="3"/>
      <c r="U26" s="3">
        <f t="shared" si="2"/>
        <v>0.46068070041916742</v>
      </c>
      <c r="V26" s="4"/>
      <c r="W26" s="2">
        <v>2.7</v>
      </c>
      <c r="X26" s="3"/>
      <c r="Y26" s="3"/>
      <c r="Z26" s="3"/>
      <c r="AA26" s="3">
        <f t="shared" si="3"/>
        <v>5.2929271963053283E-2</v>
      </c>
      <c r="AB26" s="4"/>
    </row>
    <row r="27" spans="1:28" x14ac:dyDescent="0.25">
      <c r="A27" s="2"/>
      <c r="B27" s="3"/>
      <c r="C27" s="3"/>
      <c r="D27" s="3"/>
      <c r="E27" s="3"/>
      <c r="F27" s="3"/>
      <c r="G27" s="3"/>
      <c r="H27" s="4"/>
      <c r="J27" s="2"/>
      <c r="K27" s="3"/>
      <c r="L27" s="3"/>
      <c r="M27" s="3"/>
      <c r="N27" s="3"/>
      <c r="O27" s="4"/>
      <c r="Q27" s="2"/>
      <c r="R27" s="3"/>
      <c r="S27" s="3"/>
      <c r="T27" s="3"/>
      <c r="U27" s="3"/>
      <c r="V27" s="4"/>
      <c r="W27" s="2"/>
      <c r="X27" s="3"/>
      <c r="Y27" s="3"/>
      <c r="Z27" s="3"/>
      <c r="AA27" s="3"/>
      <c r="AB27" s="4"/>
    </row>
    <row r="28" spans="1:28" x14ac:dyDescent="0.25">
      <c r="A28" s="2"/>
      <c r="B28" s="3">
        <v>19.5</v>
      </c>
      <c r="C28" s="3"/>
      <c r="D28" s="3"/>
      <c r="E28" s="3"/>
      <c r="F28" s="3">
        <f t="shared" si="0"/>
        <v>0.38226696417760703</v>
      </c>
      <c r="G28" s="3"/>
      <c r="H28" s="4"/>
      <c r="J28" s="2">
        <v>49.9</v>
      </c>
      <c r="K28" s="3"/>
      <c r="L28" s="3"/>
      <c r="M28" s="3"/>
      <c r="N28" s="3">
        <f t="shared" si="1"/>
        <v>0.97821135961346617</v>
      </c>
      <c r="O28" s="4"/>
      <c r="Q28" s="2">
        <v>51.5</v>
      </c>
      <c r="R28" s="3"/>
      <c r="S28" s="3"/>
      <c r="T28" s="3"/>
      <c r="U28" s="3">
        <f t="shared" si="2"/>
        <v>1.0095768541100905</v>
      </c>
      <c r="V28" s="4"/>
      <c r="W28" s="2">
        <v>0.55000000000000004</v>
      </c>
      <c r="X28" s="3"/>
      <c r="Y28" s="3"/>
      <c r="Z28" s="3"/>
      <c r="AA28" s="3">
        <f t="shared" si="3"/>
        <v>1.0781888733214558E-2</v>
      </c>
      <c r="AB28" s="4"/>
    </row>
    <row r="29" spans="1:28" x14ac:dyDescent="0.25">
      <c r="A29" s="2"/>
      <c r="B29" s="3"/>
      <c r="C29" s="3"/>
      <c r="D29" s="3"/>
      <c r="E29" s="3"/>
      <c r="F29" s="3"/>
      <c r="G29" s="3"/>
      <c r="H29" s="4"/>
      <c r="J29" s="2"/>
      <c r="K29" s="3"/>
      <c r="L29" s="3"/>
      <c r="M29" s="3"/>
      <c r="N29" s="3"/>
      <c r="O29" s="4"/>
      <c r="Q29" s="2"/>
      <c r="R29" s="3"/>
      <c r="S29" s="3"/>
      <c r="T29" s="3"/>
      <c r="U29" s="3"/>
      <c r="V29" s="4"/>
      <c r="W29" s="2"/>
      <c r="X29" s="3"/>
      <c r="Y29" s="3"/>
      <c r="Z29" s="3"/>
      <c r="AA29" s="3"/>
      <c r="AB29" s="4"/>
    </row>
    <row r="30" spans="1:28" x14ac:dyDescent="0.25">
      <c r="A30" s="2"/>
      <c r="B30" s="3">
        <v>38</v>
      </c>
      <c r="C30" s="3"/>
      <c r="D30" s="3"/>
      <c r="E30" s="3"/>
      <c r="F30" s="3">
        <f t="shared" si="0"/>
        <v>0.74493049429482394</v>
      </c>
      <c r="G30" s="3"/>
      <c r="H30" s="4"/>
      <c r="J30" s="2">
        <v>1.63</v>
      </c>
      <c r="K30" s="3"/>
      <c r="L30" s="3"/>
      <c r="M30" s="3"/>
      <c r="N30" s="3">
        <f t="shared" si="1"/>
        <v>3.1953597518435871E-2</v>
      </c>
      <c r="O30" s="4"/>
      <c r="Q30" s="2">
        <v>35.75</v>
      </c>
      <c r="R30" s="3"/>
      <c r="S30" s="3"/>
      <c r="T30" s="3"/>
      <c r="U30" s="3">
        <f t="shared" si="2"/>
        <v>0.70082276765894624</v>
      </c>
      <c r="V30" s="4"/>
      <c r="W30" s="2">
        <v>0.35</v>
      </c>
      <c r="X30" s="3"/>
      <c r="Y30" s="3"/>
      <c r="Z30" s="3"/>
      <c r="AA30" s="3">
        <f t="shared" si="3"/>
        <v>6.8612019211365359E-3</v>
      </c>
      <c r="AB30" s="4"/>
    </row>
    <row r="31" spans="1:28" x14ac:dyDescent="0.25">
      <c r="A31" s="2"/>
      <c r="B31" s="3"/>
      <c r="C31" s="3"/>
      <c r="D31" s="3"/>
      <c r="E31" s="3"/>
      <c r="F31" s="3"/>
      <c r="G31" s="3"/>
      <c r="H31" s="4"/>
      <c r="J31" s="2"/>
      <c r="K31" s="3"/>
      <c r="L31" s="3"/>
      <c r="M31" s="3"/>
      <c r="N31" s="3"/>
      <c r="O31" s="4"/>
      <c r="Q31" s="2"/>
      <c r="R31" s="3"/>
      <c r="S31" s="3"/>
      <c r="T31" s="3"/>
      <c r="U31" s="3"/>
      <c r="V31" s="4"/>
      <c r="W31" s="2"/>
      <c r="X31" s="3"/>
      <c r="Y31" s="3"/>
      <c r="Z31" s="3"/>
      <c r="AA31" s="3"/>
      <c r="AB31" s="4"/>
    </row>
    <row r="32" spans="1:28" x14ac:dyDescent="0.25">
      <c r="A32" s="2"/>
      <c r="B32" s="3">
        <v>69.5</v>
      </c>
      <c r="C32" s="3"/>
      <c r="D32" s="3"/>
      <c r="E32" s="3"/>
      <c r="F32" s="3">
        <f t="shared" si="0"/>
        <v>1.3624386671971123</v>
      </c>
      <c r="G32" s="3"/>
      <c r="H32" s="4"/>
      <c r="J32" s="2">
        <v>13.7</v>
      </c>
      <c r="K32" s="3"/>
      <c r="L32" s="3"/>
      <c r="M32" s="3"/>
      <c r="N32" s="3">
        <f t="shared" si="1"/>
        <v>0.26856704662734443</v>
      </c>
      <c r="O32" s="4"/>
      <c r="Q32" s="2">
        <v>38.799999999999997</v>
      </c>
      <c r="R32" s="3"/>
      <c r="S32" s="3"/>
      <c r="T32" s="3"/>
      <c r="U32" s="3">
        <f t="shared" si="2"/>
        <v>0.76061324154313603</v>
      </c>
      <c r="V32" s="4"/>
      <c r="W32" s="2">
        <v>1.1499999999999999</v>
      </c>
      <c r="X32" s="3"/>
      <c r="Y32" s="3"/>
      <c r="Z32" s="3"/>
      <c r="AA32" s="3">
        <f t="shared" si="3"/>
        <v>2.2543949169448619E-2</v>
      </c>
      <c r="AB32" s="4"/>
    </row>
    <row r="33" spans="1:28" x14ac:dyDescent="0.25">
      <c r="A33" s="2"/>
      <c r="B33" s="3"/>
      <c r="C33" s="3"/>
      <c r="D33" s="3"/>
      <c r="E33" s="3"/>
      <c r="F33" s="3"/>
      <c r="G33" s="3"/>
      <c r="H33" s="4"/>
      <c r="J33" s="2"/>
      <c r="K33" s="3"/>
      <c r="L33" s="3"/>
      <c r="M33" s="3"/>
      <c r="N33" s="3"/>
      <c r="O33" s="4"/>
      <c r="Q33" s="2"/>
      <c r="R33" s="3"/>
      <c r="S33" s="3"/>
      <c r="T33" s="3"/>
      <c r="U33" s="3"/>
      <c r="V33" s="4"/>
      <c r="W33" s="2"/>
      <c r="X33" s="3"/>
      <c r="Y33" s="3"/>
      <c r="Z33" s="3"/>
      <c r="AA33" s="3"/>
      <c r="AB33" s="4"/>
    </row>
    <row r="34" spans="1:28" x14ac:dyDescent="0.25">
      <c r="A34" s="2"/>
      <c r="B34" s="3">
        <v>121.5</v>
      </c>
      <c r="C34" s="3"/>
      <c r="D34" s="3"/>
      <c r="E34" s="3"/>
      <c r="F34" s="3">
        <f t="shared" si="0"/>
        <v>2.3818172383373977</v>
      </c>
      <c r="G34" s="3"/>
      <c r="H34" s="4"/>
      <c r="J34" s="2">
        <v>6.7</v>
      </c>
      <c r="K34" s="3"/>
      <c r="L34" s="3"/>
      <c r="M34" s="3"/>
      <c r="N34" s="3">
        <f t="shared" si="1"/>
        <v>0.1313430082046137</v>
      </c>
      <c r="O34" s="4"/>
      <c r="Q34" s="2">
        <v>22.57</v>
      </c>
      <c r="R34" s="3"/>
      <c r="S34" s="3"/>
      <c r="T34" s="3"/>
      <c r="U34" s="3">
        <f t="shared" si="2"/>
        <v>0.44244950674300465</v>
      </c>
      <c r="V34" s="4"/>
      <c r="W34" s="2">
        <v>1.8</v>
      </c>
      <c r="X34" s="3"/>
      <c r="Y34" s="3"/>
      <c r="Z34" s="3"/>
      <c r="AA34" s="3">
        <f t="shared" si="3"/>
        <v>3.5286181308702189E-2</v>
      </c>
      <c r="AB34" s="4"/>
    </row>
    <row r="35" spans="1:28" x14ac:dyDescent="0.25">
      <c r="A35" s="2"/>
      <c r="B35" s="3"/>
      <c r="C35" s="3"/>
      <c r="D35" s="3"/>
      <c r="E35" s="3"/>
      <c r="F35" s="3"/>
      <c r="G35" s="3"/>
      <c r="H35" s="4"/>
      <c r="J35" s="2"/>
      <c r="K35" s="3"/>
      <c r="L35" s="3"/>
      <c r="M35" s="3"/>
      <c r="N35" s="3"/>
      <c r="O35" s="4"/>
      <c r="Q35" s="2"/>
      <c r="R35" s="3"/>
      <c r="S35" s="3"/>
      <c r="T35" s="3"/>
      <c r="U35" s="3"/>
      <c r="V35" s="4"/>
      <c r="W35" s="2"/>
      <c r="X35" s="3"/>
      <c r="Y35" s="3"/>
      <c r="Z35" s="3"/>
      <c r="AA35" s="3"/>
      <c r="AB35" s="4"/>
    </row>
    <row r="36" spans="1:28" x14ac:dyDescent="0.25">
      <c r="A36" s="2"/>
      <c r="B36" s="3">
        <v>68.5</v>
      </c>
      <c r="C36" s="3"/>
      <c r="D36" s="3"/>
      <c r="E36" s="3"/>
      <c r="F36" s="3">
        <f t="shared" si="0"/>
        <v>1.3428352331367222</v>
      </c>
      <c r="G36" s="3"/>
      <c r="H36" s="4"/>
      <c r="J36" s="2">
        <v>27.25</v>
      </c>
      <c r="K36" s="3"/>
      <c r="L36" s="3"/>
      <c r="M36" s="3"/>
      <c r="N36" s="3">
        <f t="shared" si="1"/>
        <v>0.53419357814563029</v>
      </c>
      <c r="O36" s="4"/>
      <c r="Q36" s="2">
        <v>88.95</v>
      </c>
      <c r="R36" s="3"/>
      <c r="S36" s="3"/>
      <c r="T36" s="3"/>
      <c r="U36" s="3">
        <f t="shared" si="2"/>
        <v>1.7437254596716998</v>
      </c>
      <c r="V36" s="4"/>
      <c r="W36" s="2">
        <v>1.6</v>
      </c>
      <c r="X36" s="3"/>
      <c r="Y36" s="3"/>
      <c r="Z36" s="3"/>
      <c r="AA36" s="3">
        <f t="shared" si="3"/>
        <v>3.1365494496624166E-2</v>
      </c>
      <c r="AB36" s="4"/>
    </row>
    <row r="37" spans="1:28" x14ac:dyDescent="0.25">
      <c r="A37" s="2"/>
      <c r="B37" s="3"/>
      <c r="C37" s="3"/>
      <c r="D37" s="3"/>
      <c r="E37" s="3"/>
      <c r="F37" s="3"/>
      <c r="G37" s="3"/>
      <c r="H37" s="4"/>
      <c r="J37" s="2"/>
      <c r="K37" s="3"/>
      <c r="L37" s="3"/>
      <c r="M37" s="3"/>
      <c r="N37" s="3"/>
      <c r="O37" s="4"/>
      <c r="Q37" s="2"/>
      <c r="R37" s="3"/>
      <c r="S37" s="3"/>
      <c r="T37" s="3"/>
      <c r="U37" s="3"/>
      <c r="V37" s="4"/>
      <c r="W37" s="2"/>
      <c r="X37" s="3"/>
      <c r="Y37" s="3"/>
      <c r="Z37" s="3"/>
      <c r="AA37" s="3"/>
      <c r="AB37" s="4"/>
    </row>
    <row r="38" spans="1:28" x14ac:dyDescent="0.25">
      <c r="A38" s="2"/>
      <c r="B38" s="3">
        <v>64</v>
      </c>
      <c r="C38" s="3"/>
      <c r="D38" s="3"/>
      <c r="E38" s="3"/>
      <c r="F38" s="3">
        <f t="shared" si="0"/>
        <v>1.2546197798649668</v>
      </c>
      <c r="G38" s="3"/>
      <c r="H38" s="4"/>
      <c r="J38" s="2">
        <v>27.7</v>
      </c>
      <c r="K38" s="3"/>
      <c r="L38" s="3"/>
      <c r="M38" s="3"/>
      <c r="N38" s="3">
        <f t="shared" si="1"/>
        <v>0.54301512347280589</v>
      </c>
      <c r="O38" s="4"/>
      <c r="Q38" s="2">
        <v>42.85</v>
      </c>
      <c r="R38" s="3"/>
      <c r="S38" s="3"/>
      <c r="T38" s="3"/>
      <c r="U38" s="3">
        <f t="shared" si="2"/>
        <v>0.84000714948771604</v>
      </c>
      <c r="V38" s="4"/>
      <c r="W38" s="2">
        <v>1.05</v>
      </c>
      <c r="X38" s="3"/>
      <c r="Y38" s="3"/>
      <c r="Z38" s="3"/>
      <c r="AA38" s="3">
        <f t="shared" si="3"/>
        <v>2.0583605763409611E-2</v>
      </c>
      <c r="AB38" s="4"/>
    </row>
    <row r="39" spans="1:28" x14ac:dyDescent="0.25">
      <c r="A39" s="2"/>
      <c r="B39" s="3"/>
      <c r="C39" s="3"/>
      <c r="D39" s="3"/>
      <c r="E39" s="3"/>
      <c r="F39" s="3"/>
      <c r="G39" s="3"/>
      <c r="H39" s="4"/>
      <c r="J39" s="2"/>
      <c r="K39" s="3"/>
      <c r="L39" s="3"/>
      <c r="M39" s="3"/>
      <c r="N39" s="3"/>
      <c r="O39" s="4"/>
      <c r="Q39" s="2"/>
      <c r="R39" s="3"/>
      <c r="S39" s="3"/>
      <c r="T39" s="3"/>
      <c r="U39" s="3"/>
      <c r="V39" s="4"/>
      <c r="W39" s="2"/>
      <c r="X39" s="3"/>
      <c r="Y39" s="3"/>
      <c r="Z39" s="3"/>
      <c r="AA39" s="3"/>
      <c r="AB39" s="4"/>
    </row>
    <row r="40" spans="1:28" ht="15.75" thickBot="1" x14ac:dyDescent="0.3">
      <c r="A40" s="2"/>
      <c r="B40" s="3">
        <v>75.5</v>
      </c>
      <c r="C40" s="3"/>
      <c r="D40" s="3"/>
      <c r="E40" s="3"/>
      <c r="F40" s="3">
        <f t="shared" si="0"/>
        <v>1.4800592715594529</v>
      </c>
      <c r="G40" s="3"/>
      <c r="H40" s="4"/>
      <c r="J40" s="2">
        <v>24.45</v>
      </c>
      <c r="K40" s="3"/>
      <c r="L40" s="3"/>
      <c r="M40" s="3"/>
      <c r="N40" s="3">
        <f t="shared" si="1"/>
        <v>0.47930396277653803</v>
      </c>
      <c r="O40" s="4"/>
      <c r="Q40" s="2">
        <v>30.05</v>
      </c>
      <c r="R40" s="3"/>
      <c r="S40" s="3"/>
      <c r="T40" s="3"/>
      <c r="U40" s="3">
        <f t="shared" si="2"/>
        <v>0.5890831935147226</v>
      </c>
      <c r="V40" s="4"/>
      <c r="W40" s="6">
        <v>1.8</v>
      </c>
      <c r="X40" s="7"/>
      <c r="Y40" s="7"/>
      <c r="Z40" s="7"/>
      <c r="AA40" s="7">
        <f t="shared" si="3"/>
        <v>3.5286181308702189E-2</v>
      </c>
      <c r="AB40" s="8"/>
    </row>
    <row r="41" spans="1:28" x14ac:dyDescent="0.25">
      <c r="A41" s="2"/>
      <c r="B41" s="3"/>
      <c r="C41" s="3"/>
      <c r="D41" s="3"/>
      <c r="E41" s="3"/>
      <c r="F41" s="3"/>
      <c r="G41" s="3"/>
      <c r="H41" s="4"/>
      <c r="J41" s="2"/>
      <c r="K41" s="3"/>
      <c r="L41" s="3"/>
      <c r="M41" s="3"/>
      <c r="N41" s="3"/>
      <c r="O41" s="4"/>
      <c r="Q41" s="2"/>
      <c r="R41" s="3"/>
      <c r="S41" s="3"/>
      <c r="T41" s="3"/>
      <c r="U41" s="3"/>
      <c r="V41" s="4"/>
    </row>
    <row r="42" spans="1:28" x14ac:dyDescent="0.25">
      <c r="A42" s="2"/>
      <c r="B42" s="3">
        <v>16</v>
      </c>
      <c r="C42" s="3"/>
      <c r="D42" s="3"/>
      <c r="E42" s="3"/>
      <c r="F42" s="3">
        <f t="shared" si="0"/>
        <v>0.31365494496624169</v>
      </c>
      <c r="G42" s="3"/>
      <c r="H42" s="4"/>
      <c r="J42" s="2">
        <v>45.95</v>
      </c>
      <c r="K42" s="3"/>
      <c r="L42" s="3"/>
      <c r="M42" s="3"/>
      <c r="N42" s="3">
        <f t="shared" si="1"/>
        <v>0.90077779507492539</v>
      </c>
      <c r="O42" s="4"/>
      <c r="Q42" s="2">
        <v>20.65</v>
      </c>
      <c r="R42" s="3"/>
      <c r="S42" s="3"/>
      <c r="T42" s="3"/>
      <c r="U42" s="3">
        <f t="shared" si="2"/>
        <v>0.4048109133470556</v>
      </c>
      <c r="V42" s="4"/>
    </row>
    <row r="43" spans="1:28" x14ac:dyDescent="0.25">
      <c r="A43" s="2"/>
      <c r="B43" s="3"/>
      <c r="C43" s="3"/>
      <c r="D43" s="3"/>
      <c r="E43" s="3"/>
      <c r="F43" s="3"/>
      <c r="G43" s="3"/>
      <c r="H43" s="4"/>
      <c r="J43" s="2"/>
      <c r="K43" s="3"/>
      <c r="L43" s="3"/>
      <c r="M43" s="3"/>
      <c r="N43" s="3"/>
      <c r="O43" s="4"/>
      <c r="Q43" s="2"/>
      <c r="R43" s="3"/>
      <c r="S43" s="3"/>
      <c r="T43" s="3"/>
      <c r="U43" s="3"/>
      <c r="V43" s="4"/>
    </row>
    <row r="44" spans="1:28" x14ac:dyDescent="0.25">
      <c r="A44" s="2"/>
      <c r="B44" s="3">
        <v>21</v>
      </c>
      <c r="C44" s="3"/>
      <c r="D44" s="3"/>
      <c r="E44" s="3"/>
      <c r="F44" s="3">
        <f t="shared" si="0"/>
        <v>0.4116721152681922</v>
      </c>
      <c r="G44" s="3"/>
      <c r="H44" s="4"/>
      <c r="J44" s="2">
        <v>17.45</v>
      </c>
      <c r="K44" s="3"/>
      <c r="L44" s="3"/>
      <c r="M44" s="3"/>
      <c r="N44" s="3">
        <f t="shared" si="1"/>
        <v>0.3420799243538073</v>
      </c>
      <c r="O44" s="4"/>
      <c r="Q44" s="2">
        <v>13.35</v>
      </c>
      <c r="R44" s="3"/>
      <c r="S44" s="3"/>
      <c r="T44" s="3"/>
      <c r="U44" s="3">
        <f t="shared" si="2"/>
        <v>0.26170584470620789</v>
      </c>
      <c r="V44" s="4"/>
    </row>
    <row r="45" spans="1:28" x14ac:dyDescent="0.25">
      <c r="A45" s="2"/>
      <c r="B45" s="3"/>
      <c r="C45" s="3"/>
      <c r="D45" s="3"/>
      <c r="E45" s="3"/>
      <c r="F45" s="3"/>
      <c r="G45" s="3"/>
      <c r="H45" s="4"/>
      <c r="J45" s="2"/>
      <c r="K45" s="3"/>
      <c r="L45" s="3"/>
      <c r="M45" s="3"/>
      <c r="N45" s="3"/>
      <c r="O45" s="4"/>
      <c r="Q45" s="2"/>
      <c r="R45" s="3"/>
      <c r="S45" s="3"/>
      <c r="T45" s="3"/>
      <c r="U45" s="3"/>
      <c r="V45" s="4"/>
    </row>
    <row r="46" spans="1:28" x14ac:dyDescent="0.25">
      <c r="A46" s="2"/>
      <c r="B46" s="3">
        <v>42</v>
      </c>
      <c r="C46" s="3"/>
      <c r="D46" s="3"/>
      <c r="E46" s="3"/>
      <c r="F46" s="3">
        <f t="shared" si="0"/>
        <v>0.82334423053638439</v>
      </c>
      <c r="G46" s="3"/>
      <c r="H46" s="4"/>
      <c r="J46" s="2">
        <v>6.05</v>
      </c>
      <c r="K46" s="3"/>
      <c r="L46" s="3"/>
      <c r="M46" s="3"/>
      <c r="N46" s="3">
        <f t="shared" si="1"/>
        <v>0.11860077606536013</v>
      </c>
      <c r="O46" s="4"/>
      <c r="Q46" s="2">
        <v>39.6</v>
      </c>
      <c r="R46" s="3"/>
      <c r="S46" s="3"/>
      <c r="T46" s="3"/>
      <c r="U46" s="3">
        <f t="shared" si="2"/>
        <v>0.77629598879144812</v>
      </c>
      <c r="V46" s="4"/>
    </row>
    <row r="47" spans="1:28" x14ac:dyDescent="0.25">
      <c r="A47" s="2"/>
      <c r="B47" s="3"/>
      <c r="C47" s="3"/>
      <c r="D47" s="3"/>
      <c r="E47" s="3"/>
      <c r="F47" s="3"/>
      <c r="G47" s="3"/>
      <c r="H47" s="4"/>
      <c r="J47" s="2"/>
      <c r="K47" s="3"/>
      <c r="L47" s="3"/>
      <c r="M47" s="3"/>
      <c r="N47" s="3"/>
      <c r="O47" s="4"/>
      <c r="Q47" s="2"/>
      <c r="R47" s="3"/>
      <c r="S47" s="3"/>
      <c r="T47" s="3"/>
      <c r="U47" s="3"/>
      <c r="V47" s="4"/>
    </row>
    <row r="48" spans="1:28" x14ac:dyDescent="0.25">
      <c r="A48" s="2"/>
      <c r="B48" s="3">
        <v>25</v>
      </c>
      <c r="C48" s="3"/>
      <c r="D48" s="3"/>
      <c r="E48" s="3"/>
      <c r="F48" s="3">
        <f t="shared" si="0"/>
        <v>0.49008585150975259</v>
      </c>
      <c r="G48" s="3"/>
      <c r="H48" s="4"/>
      <c r="J48" s="2">
        <v>11.6</v>
      </c>
      <c r="K48" s="3"/>
      <c r="L48" s="3"/>
      <c r="M48" s="3"/>
      <c r="N48" s="3">
        <f t="shared" si="1"/>
        <v>0.22739983510052519</v>
      </c>
      <c r="O48" s="4"/>
      <c r="Q48" s="2">
        <v>15.65</v>
      </c>
      <c r="R48" s="3"/>
      <c r="S48" s="3"/>
      <c r="T48" s="3"/>
      <c r="U48" s="3">
        <f t="shared" si="2"/>
        <v>0.30679374304510515</v>
      </c>
      <c r="V48" s="4"/>
    </row>
    <row r="49" spans="1:22" x14ac:dyDescent="0.25">
      <c r="A49" s="2"/>
      <c r="B49" s="3"/>
      <c r="C49" s="3"/>
      <c r="D49" s="3"/>
      <c r="E49" s="3"/>
      <c r="F49" s="3"/>
      <c r="G49" s="3"/>
      <c r="H49" s="4"/>
      <c r="J49" s="2"/>
      <c r="K49" s="3"/>
      <c r="L49" s="3"/>
      <c r="M49" s="3"/>
      <c r="N49" s="3"/>
      <c r="O49" s="4"/>
      <c r="Q49" s="2"/>
      <c r="R49" s="3"/>
      <c r="S49" s="3"/>
      <c r="T49" s="3"/>
      <c r="U49" s="3"/>
      <c r="V49" s="4"/>
    </row>
    <row r="50" spans="1:22" x14ac:dyDescent="0.25">
      <c r="A50" s="2"/>
      <c r="B50" s="3">
        <v>44.5</v>
      </c>
      <c r="C50" s="3"/>
      <c r="D50" s="3"/>
      <c r="E50" s="3"/>
      <c r="F50" s="3">
        <f t="shared" si="0"/>
        <v>0.87235281568735967</v>
      </c>
      <c r="G50" s="3"/>
      <c r="H50" s="4"/>
      <c r="J50" s="2">
        <v>11.1</v>
      </c>
      <c r="K50" s="3"/>
      <c r="L50" s="3"/>
      <c r="M50" s="3"/>
      <c r="N50" s="3">
        <f t="shared" si="1"/>
        <v>0.21759811807033014</v>
      </c>
      <c r="O50" s="4"/>
      <c r="Q50" s="2">
        <v>16.3</v>
      </c>
      <c r="R50" s="3"/>
      <c r="S50" s="3"/>
      <c r="T50" s="3"/>
      <c r="U50" s="3">
        <f t="shared" si="2"/>
        <v>0.31953597518435872</v>
      </c>
      <c r="V50" s="4"/>
    </row>
    <row r="51" spans="1:22" x14ac:dyDescent="0.25">
      <c r="A51" s="2"/>
      <c r="B51" s="3"/>
      <c r="C51" s="3"/>
      <c r="D51" s="3"/>
      <c r="E51" s="3"/>
      <c r="F51" s="3"/>
      <c r="G51" s="3"/>
      <c r="H51" s="4"/>
      <c r="J51" s="2"/>
      <c r="K51" s="3"/>
      <c r="L51" s="3"/>
      <c r="M51" s="3"/>
      <c r="N51" s="3"/>
      <c r="O51" s="4"/>
      <c r="Q51" s="2"/>
      <c r="R51" s="3"/>
      <c r="S51" s="3"/>
      <c r="T51" s="3"/>
      <c r="U51" s="3"/>
      <c r="V51" s="4"/>
    </row>
    <row r="52" spans="1:22" x14ac:dyDescent="0.25">
      <c r="A52" s="2"/>
      <c r="B52" s="3">
        <v>22.5</v>
      </c>
      <c r="C52" s="3"/>
      <c r="D52" s="3"/>
      <c r="E52" s="3"/>
      <c r="F52" s="3">
        <f t="shared" si="0"/>
        <v>0.44107726635877736</v>
      </c>
      <c r="G52" s="3"/>
      <c r="H52" s="4"/>
      <c r="J52" s="2">
        <v>13.05</v>
      </c>
      <c r="K52" s="3"/>
      <c r="L52" s="3"/>
      <c r="M52" s="3"/>
      <c r="N52" s="3">
        <f t="shared" si="1"/>
        <v>0.25582481448809086</v>
      </c>
      <c r="O52" s="4"/>
      <c r="Q52" s="2">
        <v>33.049999999999997</v>
      </c>
      <c r="R52" s="3"/>
      <c r="S52" s="3"/>
      <c r="T52" s="3"/>
      <c r="U52" s="3">
        <f t="shared" si="2"/>
        <v>0.64789349569589294</v>
      </c>
      <c r="V52" s="4"/>
    </row>
    <row r="53" spans="1:22" x14ac:dyDescent="0.25">
      <c r="A53" s="2"/>
      <c r="B53" s="3"/>
      <c r="C53" s="3"/>
      <c r="D53" s="3"/>
      <c r="E53" s="3"/>
      <c r="F53" s="3"/>
      <c r="G53" s="3"/>
      <c r="H53" s="4"/>
      <c r="J53" s="2"/>
      <c r="K53" s="3"/>
      <c r="L53" s="3"/>
      <c r="M53" s="3"/>
      <c r="N53" s="3"/>
      <c r="O53" s="4"/>
      <c r="Q53" s="2"/>
      <c r="R53" s="3"/>
      <c r="S53" s="3"/>
      <c r="T53" s="3"/>
      <c r="U53" s="3"/>
      <c r="V53" s="4"/>
    </row>
    <row r="54" spans="1:22" x14ac:dyDescent="0.25">
      <c r="A54" s="2"/>
      <c r="B54" s="3">
        <v>7.5</v>
      </c>
      <c r="C54" s="3"/>
      <c r="D54" s="3"/>
      <c r="E54" s="3"/>
      <c r="F54" s="3">
        <f t="shared" si="0"/>
        <v>0.14702575545292579</v>
      </c>
      <c r="G54" s="3"/>
      <c r="H54" s="4"/>
      <c r="J54" s="2">
        <v>16.149999999999999</v>
      </c>
      <c r="K54" s="3"/>
      <c r="L54" s="3"/>
      <c r="M54" s="3"/>
      <c r="N54" s="3">
        <f t="shared" si="1"/>
        <v>0.31659546007530015</v>
      </c>
      <c r="O54" s="4"/>
      <c r="Q54" s="2">
        <v>25.4</v>
      </c>
      <c r="R54" s="3"/>
      <c r="S54" s="3"/>
      <c r="T54" s="3"/>
      <c r="U54" s="3">
        <f t="shared" si="2"/>
        <v>0.49792722513390864</v>
      </c>
      <c r="V54" s="4"/>
    </row>
    <row r="55" spans="1:22" x14ac:dyDescent="0.25">
      <c r="A55" s="2"/>
      <c r="B55" s="3"/>
      <c r="C55" s="3"/>
      <c r="D55" s="3"/>
      <c r="E55" s="3"/>
      <c r="F55" s="3"/>
      <c r="G55" s="3"/>
      <c r="H55" s="4"/>
      <c r="J55" s="2"/>
      <c r="K55" s="3"/>
      <c r="L55" s="3"/>
      <c r="M55" s="3"/>
      <c r="N55" s="3"/>
      <c r="O55" s="4"/>
      <c r="Q55" s="2"/>
      <c r="R55" s="3"/>
      <c r="S55" s="3"/>
      <c r="T55" s="3"/>
      <c r="U55" s="3"/>
      <c r="V55" s="4"/>
    </row>
    <row r="56" spans="1:22" x14ac:dyDescent="0.25">
      <c r="A56" s="2"/>
      <c r="B56" s="3">
        <v>15.5</v>
      </c>
      <c r="C56" s="3"/>
      <c r="D56" s="3"/>
      <c r="E56" s="3"/>
      <c r="F56" s="3">
        <f t="shared" si="0"/>
        <v>0.30385322793604663</v>
      </c>
      <c r="G56" s="3"/>
      <c r="H56" s="4"/>
      <c r="J56" s="2">
        <v>8.9499999999999993</v>
      </c>
      <c r="K56" s="3"/>
      <c r="L56" s="3"/>
      <c r="M56" s="3"/>
      <c r="N56" s="3">
        <f t="shared" si="1"/>
        <v>0.17545073484049142</v>
      </c>
      <c r="O56" s="4"/>
      <c r="Q56" s="2">
        <v>41.95</v>
      </c>
      <c r="R56" s="3"/>
      <c r="S56" s="3"/>
      <c r="T56" s="3"/>
      <c r="U56" s="3">
        <f t="shared" si="2"/>
        <v>0.82236405883336494</v>
      </c>
      <c r="V56" s="4"/>
    </row>
    <row r="57" spans="1:22" x14ac:dyDescent="0.25">
      <c r="A57" s="2"/>
      <c r="B57" s="3"/>
      <c r="C57" s="3"/>
      <c r="D57" s="3"/>
      <c r="E57" s="3"/>
      <c r="F57" s="3"/>
      <c r="G57" s="3"/>
      <c r="H57" s="4"/>
      <c r="J57" s="2"/>
      <c r="K57" s="3"/>
      <c r="L57" s="3"/>
      <c r="M57" s="3"/>
      <c r="N57" s="3"/>
      <c r="O57" s="4"/>
      <c r="Q57" s="2"/>
      <c r="R57" s="3"/>
      <c r="S57" s="3"/>
      <c r="T57" s="3"/>
      <c r="U57" s="3"/>
      <c r="V57" s="4"/>
    </row>
    <row r="58" spans="1:22" x14ac:dyDescent="0.25">
      <c r="A58" s="2"/>
      <c r="B58" s="3">
        <v>24</v>
      </c>
      <c r="C58" s="3"/>
      <c r="D58" s="3"/>
      <c r="E58" s="3"/>
      <c r="F58" s="3">
        <f t="shared" si="0"/>
        <v>0.47048241744936248</v>
      </c>
      <c r="G58" s="3"/>
      <c r="H58" s="4"/>
      <c r="J58" s="2">
        <v>6.45</v>
      </c>
      <c r="K58" s="3"/>
      <c r="L58" s="3"/>
      <c r="M58" s="3"/>
      <c r="N58" s="3">
        <f t="shared" si="1"/>
        <v>0.12644214968951617</v>
      </c>
      <c r="O58" s="4"/>
      <c r="Q58" s="2">
        <v>16.25</v>
      </c>
      <c r="R58" s="3"/>
      <c r="S58" s="3"/>
      <c r="T58" s="3"/>
      <c r="U58" s="3">
        <f t="shared" si="2"/>
        <v>0.31855580348133922</v>
      </c>
      <c r="V58" s="4"/>
    </row>
    <row r="59" spans="1:22" x14ac:dyDescent="0.25">
      <c r="A59" s="2"/>
      <c r="B59" s="3"/>
      <c r="C59" s="3"/>
      <c r="D59" s="3"/>
      <c r="E59" s="3"/>
      <c r="F59" s="3"/>
      <c r="G59" s="3"/>
      <c r="H59" s="4"/>
      <c r="J59" s="2"/>
      <c r="K59" s="3"/>
      <c r="L59" s="3"/>
      <c r="M59" s="3"/>
      <c r="N59" s="3"/>
      <c r="O59" s="4"/>
      <c r="Q59" s="2"/>
      <c r="R59" s="3"/>
      <c r="S59" s="3"/>
      <c r="T59" s="3"/>
      <c r="U59" s="3"/>
      <c r="V59" s="4"/>
    </row>
    <row r="60" spans="1:22" x14ac:dyDescent="0.25">
      <c r="A60" s="2"/>
      <c r="B60" s="3">
        <v>13</v>
      </c>
      <c r="C60" s="3"/>
      <c r="D60" s="3"/>
      <c r="E60" s="3"/>
      <c r="F60" s="3">
        <f t="shared" si="0"/>
        <v>0.25484464278507135</v>
      </c>
      <c r="G60" s="3"/>
      <c r="H60" s="4"/>
      <c r="J60" s="2">
        <v>10.6</v>
      </c>
      <c r="K60" s="3"/>
      <c r="L60" s="3"/>
      <c r="M60" s="3"/>
      <c r="N60" s="3">
        <f t="shared" si="1"/>
        <v>0.20779640104013511</v>
      </c>
      <c r="O60" s="4"/>
      <c r="Q60" s="2">
        <v>40.950000000000003</v>
      </c>
      <c r="R60" s="3"/>
      <c r="S60" s="3"/>
      <c r="T60" s="3"/>
      <c r="U60" s="3">
        <f t="shared" si="2"/>
        <v>0.80276062477297483</v>
      </c>
      <c r="V60" s="4"/>
    </row>
    <row r="61" spans="1:22" x14ac:dyDescent="0.25">
      <c r="A61" s="2"/>
      <c r="B61" s="3"/>
      <c r="C61" s="3"/>
      <c r="D61" s="3"/>
      <c r="E61" s="3"/>
      <c r="F61" s="3"/>
      <c r="G61" s="3"/>
      <c r="H61" s="4"/>
      <c r="J61" s="2"/>
      <c r="K61" s="3"/>
      <c r="L61" s="3"/>
      <c r="M61" s="3"/>
      <c r="N61" s="3"/>
      <c r="O61" s="4"/>
      <c r="Q61" s="2"/>
      <c r="R61" s="3"/>
      <c r="S61" s="3"/>
      <c r="T61" s="3"/>
      <c r="U61" s="3"/>
      <c r="V61" s="4"/>
    </row>
    <row r="62" spans="1:22" x14ac:dyDescent="0.25">
      <c r="A62" s="2"/>
      <c r="B62" s="3">
        <v>36.4</v>
      </c>
      <c r="C62" s="3"/>
      <c r="D62" s="3"/>
      <c r="E62" s="3"/>
      <c r="F62" s="3">
        <f t="shared" si="0"/>
        <v>0.71356499979819976</v>
      </c>
      <c r="G62" s="3"/>
      <c r="H62" s="4"/>
      <c r="J62" s="2">
        <v>23.55</v>
      </c>
      <c r="K62" s="3"/>
      <c r="L62" s="3"/>
      <c r="M62" s="3"/>
      <c r="N62" s="3">
        <f t="shared" si="1"/>
        <v>0.46166087212218698</v>
      </c>
      <c r="O62" s="4"/>
      <c r="Q62" s="2">
        <v>24.6</v>
      </c>
      <c r="R62" s="3"/>
      <c r="S62" s="3"/>
      <c r="T62" s="3"/>
      <c r="U62" s="3">
        <f t="shared" si="2"/>
        <v>0.4822444778855966</v>
      </c>
      <c r="V62" s="4"/>
    </row>
    <row r="63" spans="1:22" x14ac:dyDescent="0.25">
      <c r="A63" s="2"/>
      <c r="B63" s="3"/>
      <c r="C63" s="3"/>
      <c r="D63" s="3"/>
      <c r="E63" s="3"/>
      <c r="F63" s="3"/>
      <c r="G63" s="3"/>
      <c r="H63" s="4"/>
      <c r="J63" s="2"/>
      <c r="K63" s="3"/>
      <c r="L63" s="3"/>
      <c r="M63" s="3"/>
      <c r="N63" s="3"/>
      <c r="O63" s="4"/>
      <c r="Q63" s="2"/>
      <c r="R63" s="3"/>
      <c r="S63" s="3"/>
      <c r="T63" s="3"/>
      <c r="U63" s="3"/>
      <c r="V63" s="4"/>
    </row>
    <row r="64" spans="1:22" x14ac:dyDescent="0.25">
      <c r="A64" s="2"/>
      <c r="B64" s="3">
        <v>33.549999999999997</v>
      </c>
      <c r="C64" s="3"/>
      <c r="D64" s="3"/>
      <c r="E64" s="3"/>
      <c r="F64" s="3">
        <f t="shared" si="0"/>
        <v>0.65769521272608789</v>
      </c>
      <c r="G64" s="3"/>
      <c r="H64" s="4"/>
      <c r="J64" s="2">
        <v>28.3</v>
      </c>
      <c r="K64" s="3"/>
      <c r="L64" s="3"/>
      <c r="M64" s="3"/>
      <c r="N64" s="3">
        <f t="shared" si="1"/>
        <v>0.55477718390903996</v>
      </c>
      <c r="O64" s="4"/>
      <c r="Q64" s="2">
        <v>46</v>
      </c>
      <c r="R64" s="3"/>
      <c r="S64" s="3"/>
      <c r="T64" s="3"/>
      <c r="U64" s="3">
        <f t="shared" si="2"/>
        <v>0.90175796677794484</v>
      </c>
      <c r="V64" s="4"/>
    </row>
    <row r="65" spans="1:22" x14ac:dyDescent="0.25">
      <c r="A65" s="2"/>
      <c r="B65" s="3"/>
      <c r="C65" s="3"/>
      <c r="D65" s="3"/>
      <c r="E65" s="3"/>
      <c r="F65" s="3"/>
      <c r="G65" s="3"/>
      <c r="H65" s="4"/>
      <c r="J65" s="2"/>
      <c r="K65" s="3"/>
      <c r="L65" s="3"/>
      <c r="M65" s="3"/>
      <c r="N65" s="3"/>
      <c r="O65" s="4"/>
      <c r="Q65" s="2"/>
      <c r="R65" s="3"/>
      <c r="S65" s="3"/>
      <c r="T65" s="3"/>
      <c r="U65" s="3"/>
      <c r="V65" s="4"/>
    </row>
    <row r="66" spans="1:22" x14ac:dyDescent="0.25">
      <c r="A66" s="2"/>
      <c r="B66" s="3">
        <v>26.4</v>
      </c>
      <c r="C66" s="3"/>
      <c r="D66" s="3"/>
      <c r="E66" s="3"/>
      <c r="F66" s="3">
        <f t="shared" si="0"/>
        <v>0.51753065919429875</v>
      </c>
      <c r="G66" s="3"/>
      <c r="H66" s="4"/>
      <c r="J66" s="2">
        <v>14</v>
      </c>
      <c r="K66" s="3"/>
      <c r="L66" s="3"/>
      <c r="M66" s="3"/>
      <c r="N66" s="3">
        <f t="shared" si="1"/>
        <v>0.27444807684546146</v>
      </c>
      <c r="O66" s="4"/>
      <c r="Q66" s="2">
        <v>24.45</v>
      </c>
      <c r="R66" s="3"/>
      <c r="S66" s="3"/>
      <c r="T66" s="3"/>
      <c r="U66" s="3">
        <f t="shared" si="2"/>
        <v>0.47930396277653803</v>
      </c>
      <c r="V66" s="4"/>
    </row>
    <row r="67" spans="1:22" x14ac:dyDescent="0.25">
      <c r="A67" s="2"/>
      <c r="B67" s="3"/>
      <c r="C67" s="3"/>
      <c r="D67" s="3"/>
      <c r="E67" s="3"/>
      <c r="F67" s="3"/>
      <c r="G67" s="3"/>
      <c r="H67" s="4"/>
      <c r="J67" s="2"/>
      <c r="K67" s="3"/>
      <c r="L67" s="3"/>
      <c r="M67" s="3"/>
      <c r="N67" s="3"/>
      <c r="O67" s="4"/>
      <c r="Q67" s="2"/>
      <c r="R67" s="3"/>
      <c r="S67" s="3"/>
      <c r="T67" s="3"/>
      <c r="U67" s="3"/>
      <c r="V67" s="4"/>
    </row>
    <row r="68" spans="1:22" ht="15.75" thickBot="1" x14ac:dyDescent="0.3">
      <c r="A68" s="6"/>
      <c r="B68" s="7">
        <v>41.65</v>
      </c>
      <c r="C68" s="7"/>
      <c r="D68" s="7"/>
      <c r="E68" s="7"/>
      <c r="F68" s="7">
        <f t="shared" ref="F68" si="4">B68/$C$2</f>
        <v>0.8164830286152478</v>
      </c>
      <c r="G68" s="7"/>
      <c r="H68" s="8"/>
      <c r="J68" s="2">
        <v>14.75</v>
      </c>
      <c r="K68" s="3"/>
      <c r="L68" s="3"/>
      <c r="M68" s="3"/>
      <c r="N68" s="3">
        <f t="shared" ref="N68:N126" si="5">J68/$C$2</f>
        <v>0.28915065239075405</v>
      </c>
      <c r="O68" s="4"/>
      <c r="Q68" s="2">
        <v>43</v>
      </c>
      <c r="R68" s="3"/>
      <c r="S68" s="3"/>
      <c r="T68" s="3"/>
      <c r="U68" s="3">
        <f t="shared" ref="U68:U128" si="6">Q68/$C$2</f>
        <v>0.8429476645967745</v>
      </c>
      <c r="V68" s="4"/>
    </row>
    <row r="69" spans="1:22" x14ac:dyDescent="0.25">
      <c r="J69" s="2"/>
      <c r="K69" s="3"/>
      <c r="L69" s="3"/>
      <c r="M69" s="3"/>
      <c r="N69" s="3"/>
      <c r="O69" s="4"/>
      <c r="Q69" s="2"/>
      <c r="R69" s="3"/>
      <c r="S69" s="3"/>
      <c r="T69" s="3"/>
      <c r="U69" s="3"/>
      <c r="V69" s="4"/>
    </row>
    <row r="70" spans="1:22" x14ac:dyDescent="0.25">
      <c r="J70" s="2">
        <v>1.75</v>
      </c>
      <c r="K70" s="3"/>
      <c r="L70" s="3"/>
      <c r="M70" s="3"/>
      <c r="N70" s="3">
        <f t="shared" si="5"/>
        <v>3.4306009605682683E-2</v>
      </c>
      <c r="O70" s="4"/>
      <c r="Q70" s="2">
        <v>15.95</v>
      </c>
      <c r="R70" s="3"/>
      <c r="S70" s="3"/>
      <c r="T70" s="3"/>
      <c r="U70" s="3">
        <f t="shared" si="6"/>
        <v>0.31267477326322213</v>
      </c>
      <c r="V70" s="4"/>
    </row>
    <row r="71" spans="1:22" x14ac:dyDescent="0.25">
      <c r="J71" s="2"/>
      <c r="K71" s="3"/>
      <c r="L71" s="3"/>
      <c r="M71" s="3"/>
      <c r="N71" s="3"/>
      <c r="O71" s="4"/>
      <c r="Q71" s="2"/>
      <c r="R71" s="3"/>
      <c r="S71" s="3"/>
      <c r="T71" s="3"/>
      <c r="U71" s="3"/>
      <c r="V71" s="4"/>
    </row>
    <row r="72" spans="1:22" x14ac:dyDescent="0.25">
      <c r="J72" s="2">
        <v>8.85</v>
      </c>
      <c r="K72" s="3"/>
      <c r="L72" s="3"/>
      <c r="M72" s="3"/>
      <c r="N72" s="3">
        <f t="shared" si="5"/>
        <v>0.17349039143445241</v>
      </c>
      <c r="O72" s="4"/>
      <c r="Q72" s="2">
        <v>26.4</v>
      </c>
      <c r="R72" s="3"/>
      <c r="S72" s="3"/>
      <c r="T72" s="3"/>
      <c r="U72" s="3">
        <f t="shared" si="6"/>
        <v>0.51753065919429875</v>
      </c>
      <c r="V72" s="4"/>
    </row>
    <row r="73" spans="1:22" x14ac:dyDescent="0.25">
      <c r="J73" s="2"/>
      <c r="K73" s="3"/>
      <c r="L73" s="3"/>
      <c r="M73" s="3"/>
      <c r="N73" s="3"/>
      <c r="O73" s="4"/>
      <c r="Q73" s="2"/>
      <c r="R73" s="3"/>
      <c r="S73" s="3"/>
      <c r="T73" s="3"/>
      <c r="U73" s="3"/>
      <c r="V73" s="4"/>
    </row>
    <row r="74" spans="1:22" x14ac:dyDescent="0.25">
      <c r="J74" s="2">
        <v>38.950000000000003</v>
      </c>
      <c r="K74" s="3"/>
      <c r="L74" s="3"/>
      <c r="M74" s="3"/>
      <c r="N74" s="3">
        <f t="shared" si="5"/>
        <v>0.7635537566521946</v>
      </c>
      <c r="O74" s="4"/>
      <c r="Q74" s="2">
        <v>12.85</v>
      </c>
      <c r="R74" s="3"/>
      <c r="S74" s="3"/>
      <c r="T74" s="3"/>
      <c r="U74" s="3">
        <f t="shared" si="6"/>
        <v>0.25190412767601283</v>
      </c>
      <c r="V74" s="4"/>
    </row>
    <row r="75" spans="1:22" x14ac:dyDescent="0.25">
      <c r="J75" s="2"/>
      <c r="K75" s="3"/>
      <c r="L75" s="3"/>
      <c r="M75" s="3"/>
      <c r="N75" s="3"/>
      <c r="O75" s="4"/>
      <c r="Q75" s="2"/>
      <c r="R75" s="3"/>
      <c r="S75" s="3"/>
      <c r="T75" s="3"/>
      <c r="U75" s="3"/>
      <c r="V75" s="4"/>
    </row>
    <row r="76" spans="1:22" x14ac:dyDescent="0.25">
      <c r="J76" s="2">
        <v>38.799999999999997</v>
      </c>
      <c r="K76" s="3"/>
      <c r="L76" s="3"/>
      <c r="M76" s="3"/>
      <c r="N76" s="3">
        <f t="shared" si="5"/>
        <v>0.76061324154313603</v>
      </c>
      <c r="O76" s="4"/>
      <c r="Q76" s="2">
        <v>76.75</v>
      </c>
      <c r="R76" s="3"/>
      <c r="S76" s="3"/>
      <c r="T76" s="3"/>
      <c r="U76" s="3">
        <f t="shared" si="6"/>
        <v>1.5045635641349404</v>
      </c>
      <c r="V76" s="4"/>
    </row>
    <row r="77" spans="1:22" x14ac:dyDescent="0.25">
      <c r="J77" s="2"/>
      <c r="K77" s="3"/>
      <c r="L77" s="3"/>
      <c r="M77" s="3"/>
      <c r="N77" s="3"/>
      <c r="O77" s="4"/>
      <c r="Q77" s="2"/>
      <c r="R77" s="3"/>
      <c r="S77" s="3"/>
      <c r="T77" s="3"/>
      <c r="U77" s="3"/>
      <c r="V77" s="4"/>
    </row>
    <row r="78" spans="1:22" x14ac:dyDescent="0.25">
      <c r="J78" s="2">
        <v>22.2</v>
      </c>
      <c r="K78" s="3"/>
      <c r="L78" s="3"/>
      <c r="M78" s="3"/>
      <c r="N78" s="3">
        <f t="shared" si="5"/>
        <v>0.43519623614066028</v>
      </c>
      <c r="O78" s="4"/>
      <c r="Q78" s="2">
        <v>47.55</v>
      </c>
      <c r="R78" s="3"/>
      <c r="S78" s="3"/>
      <c r="T78" s="3"/>
      <c r="U78" s="3">
        <f t="shared" si="6"/>
        <v>0.93214328957154935</v>
      </c>
      <c r="V78" s="4"/>
    </row>
    <row r="79" spans="1:22" x14ac:dyDescent="0.25">
      <c r="J79" s="2"/>
      <c r="K79" s="3"/>
      <c r="L79" s="3"/>
      <c r="M79" s="3"/>
      <c r="N79" s="3"/>
      <c r="O79" s="4"/>
      <c r="Q79" s="2"/>
      <c r="R79" s="3"/>
      <c r="S79" s="3"/>
      <c r="T79" s="3"/>
      <c r="U79" s="3"/>
      <c r="V79" s="4"/>
    </row>
    <row r="80" spans="1:22" x14ac:dyDescent="0.25">
      <c r="J80" s="2">
        <v>11.25</v>
      </c>
      <c r="K80" s="3"/>
      <c r="L80" s="3"/>
      <c r="M80" s="3"/>
      <c r="N80" s="3">
        <f t="shared" si="5"/>
        <v>0.22053863317938868</v>
      </c>
      <c r="O80" s="4"/>
      <c r="Q80" s="2">
        <v>20.2</v>
      </c>
      <c r="R80" s="3"/>
      <c r="S80" s="3"/>
      <c r="T80" s="3"/>
      <c r="U80" s="3">
        <f t="shared" si="6"/>
        <v>0.39598936801988011</v>
      </c>
      <c r="V80" s="4"/>
    </row>
    <row r="81" spans="10:22" x14ac:dyDescent="0.25">
      <c r="J81" s="2"/>
      <c r="K81" s="3"/>
      <c r="L81" s="3"/>
      <c r="M81" s="3"/>
      <c r="N81" s="3"/>
      <c r="O81" s="4"/>
      <c r="Q81" s="2"/>
      <c r="R81" s="3"/>
      <c r="S81" s="3"/>
      <c r="T81" s="3"/>
      <c r="U81" s="3"/>
      <c r="V81" s="4"/>
    </row>
    <row r="82" spans="10:22" x14ac:dyDescent="0.25">
      <c r="J82" s="2">
        <v>6.9</v>
      </c>
      <c r="K82" s="3"/>
      <c r="L82" s="3"/>
      <c r="M82" s="3"/>
      <c r="N82" s="3">
        <f t="shared" si="5"/>
        <v>0.13526369501669172</v>
      </c>
      <c r="O82" s="4"/>
      <c r="Q82" s="2">
        <v>27.4</v>
      </c>
      <c r="R82" s="3"/>
      <c r="S82" s="3"/>
      <c r="T82" s="3"/>
      <c r="U82" s="3">
        <f t="shared" si="6"/>
        <v>0.53713409325468886</v>
      </c>
      <c r="V82" s="4"/>
    </row>
    <row r="83" spans="10:22" x14ac:dyDescent="0.25">
      <c r="J83" s="2"/>
      <c r="K83" s="3"/>
      <c r="L83" s="3"/>
      <c r="M83" s="3"/>
      <c r="N83" s="3"/>
      <c r="O83" s="4"/>
      <c r="Q83" s="2"/>
      <c r="R83" s="3"/>
      <c r="S83" s="3"/>
      <c r="T83" s="3"/>
      <c r="U83" s="3"/>
      <c r="V83" s="4"/>
    </row>
    <row r="84" spans="10:22" x14ac:dyDescent="0.25">
      <c r="J84" s="2">
        <v>37.9</v>
      </c>
      <c r="K84" s="3"/>
      <c r="L84" s="3"/>
      <c r="M84" s="3"/>
      <c r="N84" s="3">
        <f t="shared" si="5"/>
        <v>0.74297015088878493</v>
      </c>
      <c r="O84" s="4"/>
      <c r="Q84" s="2">
        <v>22.45</v>
      </c>
      <c r="R84" s="3"/>
      <c r="S84" s="3"/>
      <c r="T84" s="3"/>
      <c r="U84" s="3">
        <f t="shared" si="6"/>
        <v>0.4400970946557578</v>
      </c>
      <c r="V84" s="4"/>
    </row>
    <row r="85" spans="10:22" x14ac:dyDescent="0.25">
      <c r="J85" s="2"/>
      <c r="K85" s="3"/>
      <c r="L85" s="3"/>
      <c r="M85" s="3"/>
      <c r="N85" s="3"/>
      <c r="O85" s="4"/>
      <c r="Q85" s="2"/>
      <c r="R85" s="3"/>
      <c r="S85" s="3"/>
      <c r="T85" s="3"/>
      <c r="U85" s="3"/>
      <c r="V85" s="4"/>
    </row>
    <row r="86" spans="10:22" x14ac:dyDescent="0.25">
      <c r="J86" s="2">
        <v>20.6</v>
      </c>
      <c r="K86" s="3"/>
      <c r="L86" s="3"/>
      <c r="M86" s="3"/>
      <c r="N86" s="3">
        <f t="shared" si="5"/>
        <v>0.40383074164403615</v>
      </c>
      <c r="O86" s="4"/>
      <c r="Q86" s="2">
        <v>35.200000000000003</v>
      </c>
      <c r="R86" s="3"/>
      <c r="S86" s="3"/>
      <c r="T86" s="3"/>
      <c r="U86" s="3">
        <f t="shared" si="6"/>
        <v>0.69004087892573174</v>
      </c>
      <c r="V86" s="4"/>
    </row>
    <row r="87" spans="10:22" x14ac:dyDescent="0.25">
      <c r="J87" s="2"/>
      <c r="K87" s="3"/>
      <c r="L87" s="3"/>
      <c r="M87" s="3"/>
      <c r="N87" s="3"/>
      <c r="O87" s="4"/>
      <c r="Q87" s="2"/>
      <c r="R87" s="3"/>
      <c r="S87" s="3"/>
      <c r="T87" s="3"/>
      <c r="U87" s="3"/>
      <c r="V87" s="4"/>
    </row>
    <row r="88" spans="10:22" x14ac:dyDescent="0.25">
      <c r="J88" s="2">
        <v>7.15</v>
      </c>
      <c r="K88" s="3"/>
      <c r="L88" s="3"/>
      <c r="M88" s="3"/>
      <c r="N88" s="3">
        <f t="shared" si="5"/>
        <v>0.14016455353178925</v>
      </c>
      <c r="O88" s="4"/>
      <c r="Q88" s="2">
        <v>42.4</v>
      </c>
      <c r="R88" s="3"/>
      <c r="S88" s="3"/>
      <c r="T88" s="3"/>
      <c r="U88" s="3">
        <f t="shared" si="6"/>
        <v>0.83118560416054044</v>
      </c>
      <c r="V88" s="4"/>
    </row>
    <row r="89" spans="10:22" x14ac:dyDescent="0.25">
      <c r="J89" s="2"/>
      <c r="K89" s="3"/>
      <c r="L89" s="3"/>
      <c r="M89" s="3"/>
      <c r="N89" s="3"/>
      <c r="O89" s="4"/>
      <c r="Q89" s="2"/>
      <c r="R89" s="3"/>
      <c r="S89" s="3"/>
      <c r="T89" s="3"/>
      <c r="U89" s="3"/>
      <c r="V89" s="4"/>
    </row>
    <row r="90" spans="10:22" x14ac:dyDescent="0.25">
      <c r="J90" s="2">
        <v>10.1</v>
      </c>
      <c r="K90" s="3"/>
      <c r="L90" s="3"/>
      <c r="M90" s="3"/>
      <c r="N90" s="3">
        <f t="shared" si="5"/>
        <v>0.19799468400994005</v>
      </c>
      <c r="O90" s="4"/>
      <c r="Q90" s="2">
        <v>31.15</v>
      </c>
      <c r="R90" s="3"/>
      <c r="S90" s="3"/>
      <c r="T90" s="3"/>
      <c r="U90" s="3">
        <f t="shared" si="6"/>
        <v>0.61064697098115173</v>
      </c>
      <c r="V90" s="4"/>
    </row>
    <row r="91" spans="10:22" x14ac:dyDescent="0.25">
      <c r="J91" s="2"/>
      <c r="K91" s="3"/>
      <c r="L91" s="3"/>
      <c r="M91" s="3"/>
      <c r="N91" s="3"/>
      <c r="O91" s="4"/>
      <c r="Q91" s="2"/>
      <c r="R91" s="3"/>
      <c r="S91" s="3"/>
      <c r="T91" s="3"/>
      <c r="U91" s="3"/>
      <c r="V91" s="4"/>
    </row>
    <row r="92" spans="10:22" x14ac:dyDescent="0.25">
      <c r="J92" s="2">
        <v>16.149999999999999</v>
      </c>
      <c r="K92" s="3"/>
      <c r="L92" s="3"/>
      <c r="M92" s="3"/>
      <c r="N92" s="3">
        <f t="shared" si="5"/>
        <v>0.31659546007530015</v>
      </c>
      <c r="O92" s="4"/>
      <c r="Q92" s="2">
        <v>47.5</v>
      </c>
      <c r="R92" s="3"/>
      <c r="S92" s="3"/>
      <c r="T92" s="3"/>
      <c r="U92" s="3">
        <f t="shared" si="6"/>
        <v>0.9311631178685299</v>
      </c>
      <c r="V92" s="4"/>
    </row>
    <row r="93" spans="10:22" x14ac:dyDescent="0.25">
      <c r="J93" s="2"/>
      <c r="K93" s="3"/>
      <c r="L93" s="3"/>
      <c r="M93" s="3"/>
      <c r="N93" s="3"/>
      <c r="O93" s="4"/>
      <c r="Q93" s="2"/>
      <c r="R93" s="3"/>
      <c r="S93" s="3"/>
      <c r="T93" s="3"/>
      <c r="U93" s="3"/>
      <c r="V93" s="4"/>
    </row>
    <row r="94" spans="10:22" x14ac:dyDescent="0.25">
      <c r="J94" s="2">
        <v>33.85</v>
      </c>
      <c r="K94" s="3"/>
      <c r="L94" s="3"/>
      <c r="M94" s="3"/>
      <c r="N94" s="3">
        <f t="shared" si="5"/>
        <v>0.66357624294420503</v>
      </c>
      <c r="O94" s="4"/>
      <c r="Q94" s="2">
        <v>23.7</v>
      </c>
      <c r="R94" s="3"/>
      <c r="S94" s="3"/>
      <c r="T94" s="3"/>
      <c r="U94" s="3">
        <f t="shared" si="6"/>
        <v>0.46460138723124544</v>
      </c>
      <c r="V94" s="4"/>
    </row>
    <row r="95" spans="10:22" x14ac:dyDescent="0.25">
      <c r="J95" s="2"/>
      <c r="K95" s="3"/>
      <c r="L95" s="3"/>
      <c r="M95" s="3"/>
      <c r="N95" s="3"/>
      <c r="O95" s="4"/>
      <c r="Q95" s="2"/>
      <c r="R95" s="3"/>
      <c r="S95" s="3"/>
      <c r="T95" s="3"/>
      <c r="U95" s="3"/>
      <c r="V95" s="4"/>
    </row>
    <row r="96" spans="10:22" x14ac:dyDescent="0.25">
      <c r="J96" s="2">
        <v>22.85</v>
      </c>
      <c r="K96" s="3"/>
      <c r="L96" s="3"/>
      <c r="M96" s="3"/>
      <c r="N96" s="3">
        <f t="shared" si="5"/>
        <v>0.4479384682799139</v>
      </c>
      <c r="O96" s="4"/>
      <c r="Q96" s="2">
        <v>44.15</v>
      </c>
      <c r="R96" s="3"/>
      <c r="S96" s="3"/>
      <c r="T96" s="3"/>
      <c r="U96" s="3">
        <f t="shared" si="6"/>
        <v>0.86549161376622308</v>
      </c>
      <c r="V96" s="4"/>
    </row>
    <row r="97" spans="10:22" x14ac:dyDescent="0.25">
      <c r="J97" s="2"/>
      <c r="K97" s="3"/>
      <c r="L97" s="3"/>
      <c r="M97" s="3"/>
      <c r="N97" s="3"/>
      <c r="O97" s="4"/>
      <c r="Q97" s="2"/>
      <c r="R97" s="3"/>
      <c r="S97" s="3"/>
      <c r="T97" s="3"/>
      <c r="U97" s="3"/>
      <c r="V97" s="4"/>
    </row>
    <row r="98" spans="10:22" x14ac:dyDescent="0.25">
      <c r="J98" s="2">
        <v>19.05</v>
      </c>
      <c r="K98" s="3"/>
      <c r="L98" s="3"/>
      <c r="M98" s="3"/>
      <c r="N98" s="3">
        <f t="shared" si="5"/>
        <v>0.37344541885043148</v>
      </c>
      <c r="O98" s="4"/>
      <c r="Q98" s="2">
        <v>18.399999999999999</v>
      </c>
      <c r="R98" s="3"/>
      <c r="S98" s="3"/>
      <c r="T98" s="3"/>
      <c r="U98" s="3">
        <f t="shared" si="6"/>
        <v>0.3607031867111779</v>
      </c>
      <c r="V98" s="4"/>
    </row>
    <row r="99" spans="10:22" x14ac:dyDescent="0.25">
      <c r="J99" s="2"/>
      <c r="K99" s="3"/>
      <c r="L99" s="3"/>
      <c r="M99" s="3"/>
      <c r="N99" s="3"/>
      <c r="O99" s="4"/>
      <c r="Q99" s="2"/>
      <c r="R99" s="3"/>
      <c r="S99" s="3"/>
      <c r="T99" s="3"/>
      <c r="U99" s="3"/>
      <c r="V99" s="4"/>
    </row>
    <row r="100" spans="10:22" x14ac:dyDescent="0.25">
      <c r="J100" s="2">
        <v>16</v>
      </c>
      <c r="K100" s="3"/>
      <c r="L100" s="3"/>
      <c r="M100" s="3"/>
      <c r="N100" s="3">
        <f t="shared" si="5"/>
        <v>0.31365494496624169</v>
      </c>
      <c r="O100" s="4"/>
      <c r="Q100" s="2">
        <v>26.3</v>
      </c>
      <c r="R100" s="3"/>
      <c r="S100" s="3"/>
      <c r="T100" s="3"/>
      <c r="U100" s="3">
        <f t="shared" si="6"/>
        <v>0.51557031578825974</v>
      </c>
      <c r="V100" s="4"/>
    </row>
    <row r="101" spans="10:22" x14ac:dyDescent="0.25">
      <c r="J101" s="2"/>
      <c r="K101" s="3"/>
      <c r="L101" s="3"/>
      <c r="M101" s="3"/>
      <c r="N101" s="3"/>
      <c r="O101" s="4"/>
      <c r="Q101" s="2"/>
      <c r="R101" s="3"/>
      <c r="S101" s="3"/>
      <c r="T101" s="3"/>
      <c r="U101" s="3"/>
      <c r="V101" s="4"/>
    </row>
    <row r="102" spans="10:22" x14ac:dyDescent="0.25">
      <c r="J102" s="2">
        <v>11.75</v>
      </c>
      <c r="K102" s="3"/>
      <c r="L102" s="3"/>
      <c r="M102" s="3"/>
      <c r="N102" s="3">
        <f t="shared" si="5"/>
        <v>0.23034035020958371</v>
      </c>
      <c r="O102" s="4"/>
      <c r="Q102" s="2">
        <v>21.55</v>
      </c>
      <c r="R102" s="3"/>
      <c r="S102" s="3"/>
      <c r="T102" s="3"/>
      <c r="U102" s="3">
        <f t="shared" si="6"/>
        <v>0.42245400400140676</v>
      </c>
      <c r="V102" s="4"/>
    </row>
    <row r="103" spans="10:22" x14ac:dyDescent="0.25">
      <c r="J103" s="2"/>
      <c r="K103" s="3"/>
      <c r="L103" s="3"/>
      <c r="M103" s="3"/>
      <c r="N103" s="3"/>
      <c r="O103" s="4"/>
      <c r="Q103" s="2"/>
      <c r="R103" s="3"/>
      <c r="S103" s="3"/>
      <c r="T103" s="3"/>
      <c r="U103" s="3"/>
      <c r="V103" s="4"/>
    </row>
    <row r="104" spans="10:22" x14ac:dyDescent="0.25">
      <c r="J104" s="2">
        <v>16.95</v>
      </c>
      <c r="K104" s="3"/>
      <c r="L104" s="3"/>
      <c r="M104" s="3"/>
      <c r="N104" s="3">
        <f t="shared" si="5"/>
        <v>0.33227820732361224</v>
      </c>
      <c r="O104" s="4"/>
      <c r="Q104" s="2">
        <v>27.85</v>
      </c>
      <c r="R104" s="3"/>
      <c r="S104" s="3"/>
      <c r="T104" s="3"/>
      <c r="U104" s="3">
        <f t="shared" si="6"/>
        <v>0.54595563858186447</v>
      </c>
      <c r="V104" s="4"/>
    </row>
    <row r="105" spans="10:22" x14ac:dyDescent="0.25">
      <c r="J105" s="2"/>
      <c r="K105" s="3"/>
      <c r="L105" s="3"/>
      <c r="M105" s="3"/>
      <c r="N105" s="3"/>
      <c r="O105" s="4"/>
      <c r="Q105" s="2"/>
      <c r="R105" s="3"/>
      <c r="S105" s="3"/>
      <c r="T105" s="3"/>
      <c r="U105" s="3"/>
      <c r="V105" s="4"/>
    </row>
    <row r="106" spans="10:22" x14ac:dyDescent="0.25">
      <c r="J106" s="2">
        <v>22.65</v>
      </c>
      <c r="K106" s="3"/>
      <c r="L106" s="3"/>
      <c r="M106" s="3"/>
      <c r="N106" s="3">
        <f t="shared" si="5"/>
        <v>0.44401778146783583</v>
      </c>
      <c r="O106" s="4"/>
      <c r="Q106" s="2">
        <v>29.55</v>
      </c>
      <c r="R106" s="3"/>
      <c r="S106" s="3"/>
      <c r="T106" s="3"/>
      <c r="U106" s="3">
        <f t="shared" si="6"/>
        <v>0.57928147648452755</v>
      </c>
      <c r="V106" s="4"/>
    </row>
    <row r="107" spans="10:22" x14ac:dyDescent="0.25">
      <c r="J107" s="2"/>
      <c r="K107" s="3"/>
      <c r="L107" s="3"/>
      <c r="M107" s="3"/>
      <c r="N107" s="3"/>
      <c r="O107" s="4"/>
      <c r="Q107" s="2"/>
      <c r="R107" s="3"/>
      <c r="S107" s="3"/>
      <c r="T107" s="3"/>
      <c r="U107" s="3"/>
      <c r="V107" s="4"/>
    </row>
    <row r="108" spans="10:22" x14ac:dyDescent="0.25">
      <c r="J108" s="2">
        <v>24.8</v>
      </c>
      <c r="K108" s="3"/>
      <c r="L108" s="3"/>
      <c r="M108" s="3"/>
      <c r="N108" s="3">
        <f t="shared" si="5"/>
        <v>0.48616516469767462</v>
      </c>
      <c r="O108" s="4"/>
      <c r="Q108" s="2">
        <v>59.1</v>
      </c>
      <c r="R108" s="3"/>
      <c r="S108" s="3"/>
      <c r="T108" s="3"/>
      <c r="U108" s="3">
        <f t="shared" si="6"/>
        <v>1.1585629529690551</v>
      </c>
      <c r="V108" s="4"/>
    </row>
    <row r="109" spans="10:22" x14ac:dyDescent="0.25">
      <c r="J109" s="2"/>
      <c r="K109" s="3"/>
      <c r="L109" s="3"/>
      <c r="M109" s="3"/>
      <c r="N109" s="3"/>
      <c r="O109" s="4"/>
      <c r="Q109" s="2"/>
      <c r="R109" s="3"/>
      <c r="S109" s="3"/>
      <c r="T109" s="3"/>
      <c r="U109" s="3"/>
      <c r="V109" s="4"/>
    </row>
    <row r="110" spans="10:22" x14ac:dyDescent="0.25">
      <c r="J110" s="2">
        <v>3.95</v>
      </c>
      <c r="K110" s="3"/>
      <c r="L110" s="3"/>
      <c r="M110" s="3"/>
      <c r="N110" s="3">
        <f t="shared" si="5"/>
        <v>7.7433564538540917E-2</v>
      </c>
      <c r="O110" s="4"/>
      <c r="Q110" s="2">
        <v>54.55</v>
      </c>
      <c r="R110" s="3"/>
      <c r="S110" s="3"/>
      <c r="T110" s="3"/>
      <c r="U110" s="3">
        <f t="shared" si="6"/>
        <v>1.0693673279942801</v>
      </c>
      <c r="V110" s="4"/>
    </row>
    <row r="111" spans="10:22" x14ac:dyDescent="0.25">
      <c r="J111" s="2"/>
      <c r="K111" s="3"/>
      <c r="L111" s="3"/>
      <c r="M111" s="3"/>
      <c r="N111" s="3"/>
      <c r="O111" s="4"/>
      <c r="Q111" s="2"/>
      <c r="R111" s="3"/>
      <c r="S111" s="3"/>
      <c r="T111" s="3"/>
      <c r="U111" s="3"/>
      <c r="V111" s="4"/>
    </row>
    <row r="112" spans="10:22" x14ac:dyDescent="0.25">
      <c r="J112" s="2">
        <v>1.0049999999999999</v>
      </c>
      <c r="K112" s="3"/>
      <c r="L112" s="3"/>
      <c r="M112" s="3"/>
      <c r="N112" s="3">
        <f t="shared" si="5"/>
        <v>1.9701451230692054E-2</v>
      </c>
      <c r="O112" s="4"/>
      <c r="Q112" s="2">
        <v>36.299999999999997</v>
      </c>
      <c r="R112" s="3"/>
      <c r="S112" s="3"/>
      <c r="T112" s="3"/>
      <c r="U112" s="3">
        <f t="shared" si="6"/>
        <v>0.71160465639216075</v>
      </c>
      <c r="V112" s="4"/>
    </row>
    <row r="113" spans="10:22" x14ac:dyDescent="0.25">
      <c r="J113" s="2"/>
      <c r="K113" s="3"/>
      <c r="L113" s="3"/>
      <c r="M113" s="3"/>
      <c r="N113" s="3"/>
      <c r="O113" s="4"/>
      <c r="Q113" s="2"/>
      <c r="R113" s="3"/>
      <c r="S113" s="3"/>
      <c r="T113" s="3"/>
      <c r="U113" s="3"/>
      <c r="V113" s="4"/>
    </row>
    <row r="114" spans="10:22" x14ac:dyDescent="0.25">
      <c r="J114" s="2">
        <v>2.85</v>
      </c>
      <c r="K114" s="3"/>
      <c r="L114" s="3"/>
      <c r="M114" s="3"/>
      <c r="N114" s="3">
        <f t="shared" si="5"/>
        <v>5.58697870721118E-2</v>
      </c>
      <c r="O114" s="4"/>
      <c r="Q114" s="2">
        <v>14.45</v>
      </c>
      <c r="R114" s="3"/>
      <c r="S114" s="3"/>
      <c r="T114" s="3"/>
      <c r="U114" s="3">
        <f t="shared" si="6"/>
        <v>0.28326962217263701</v>
      </c>
      <c r="V114" s="4"/>
    </row>
    <row r="115" spans="10:22" x14ac:dyDescent="0.25">
      <c r="J115" s="2"/>
      <c r="K115" s="3"/>
      <c r="L115" s="3"/>
      <c r="M115" s="3"/>
      <c r="N115" s="3"/>
      <c r="O115" s="4"/>
      <c r="Q115" s="2"/>
      <c r="R115" s="3"/>
      <c r="S115" s="3"/>
      <c r="T115" s="3"/>
      <c r="U115" s="3"/>
      <c r="V115" s="4"/>
    </row>
    <row r="116" spans="10:22" x14ac:dyDescent="0.25">
      <c r="J116" s="2">
        <v>4.25</v>
      </c>
      <c r="K116" s="3"/>
      <c r="L116" s="3"/>
      <c r="M116" s="3"/>
      <c r="N116" s="3">
        <f t="shared" si="5"/>
        <v>8.3314594756657936E-2</v>
      </c>
      <c r="O116" s="4"/>
      <c r="Q116" s="2">
        <v>10.4</v>
      </c>
      <c r="R116" s="3"/>
      <c r="S116" s="3"/>
      <c r="T116" s="3"/>
      <c r="U116" s="3">
        <f t="shared" si="6"/>
        <v>0.20387571422805709</v>
      </c>
      <c r="V116" s="4"/>
    </row>
    <row r="117" spans="10:22" x14ac:dyDescent="0.25">
      <c r="J117" s="2"/>
      <c r="K117" s="3"/>
      <c r="L117" s="3"/>
      <c r="M117" s="3"/>
      <c r="N117" s="3"/>
      <c r="O117" s="4"/>
      <c r="Q117" s="2"/>
      <c r="R117" s="3"/>
      <c r="S117" s="3"/>
      <c r="T117" s="3"/>
      <c r="U117" s="3"/>
      <c r="V117" s="4"/>
    </row>
    <row r="118" spans="10:22" x14ac:dyDescent="0.25">
      <c r="J118" s="2">
        <v>61.15</v>
      </c>
      <c r="K118" s="3"/>
      <c r="L118" s="3"/>
      <c r="M118" s="3"/>
      <c r="N118" s="3">
        <f t="shared" si="5"/>
        <v>1.1987499927928549</v>
      </c>
      <c r="O118" s="4"/>
      <c r="Q118" s="2">
        <v>10.9</v>
      </c>
      <c r="R118" s="3"/>
      <c r="S118" s="3"/>
      <c r="T118" s="3"/>
      <c r="U118" s="3">
        <f t="shared" si="6"/>
        <v>0.21367743125825214</v>
      </c>
      <c r="V118" s="4"/>
    </row>
    <row r="119" spans="10:22" x14ac:dyDescent="0.25">
      <c r="J119" s="2"/>
      <c r="K119" s="3"/>
      <c r="L119" s="3"/>
      <c r="M119" s="3"/>
      <c r="N119" s="3"/>
      <c r="O119" s="4"/>
      <c r="Q119" s="2"/>
      <c r="R119" s="3"/>
      <c r="S119" s="3"/>
      <c r="T119" s="3"/>
      <c r="U119" s="3"/>
      <c r="V119" s="4"/>
    </row>
    <row r="120" spans="10:22" x14ac:dyDescent="0.25">
      <c r="J120" s="2">
        <v>11.4</v>
      </c>
      <c r="K120" s="3"/>
      <c r="L120" s="3"/>
      <c r="M120" s="3"/>
      <c r="N120" s="3">
        <f t="shared" si="5"/>
        <v>0.2234791482884472</v>
      </c>
      <c r="O120" s="4"/>
      <c r="Q120" s="2">
        <v>101.2</v>
      </c>
      <c r="R120" s="3"/>
      <c r="S120" s="3"/>
      <c r="T120" s="3"/>
      <c r="U120" s="3">
        <f t="shared" si="6"/>
        <v>1.9838675269114785</v>
      </c>
      <c r="V120" s="4"/>
    </row>
    <row r="121" spans="10:22" x14ac:dyDescent="0.25">
      <c r="J121" s="2"/>
      <c r="K121" s="3"/>
      <c r="L121" s="3"/>
      <c r="M121" s="3"/>
      <c r="N121" s="3"/>
      <c r="O121" s="4"/>
      <c r="Q121" s="2"/>
      <c r="R121" s="3"/>
      <c r="S121" s="3"/>
      <c r="T121" s="3"/>
      <c r="U121" s="3"/>
      <c r="V121" s="4"/>
    </row>
    <row r="122" spans="10:22" x14ac:dyDescent="0.25">
      <c r="J122" s="2">
        <v>8.75</v>
      </c>
      <c r="K122" s="3"/>
      <c r="L122" s="3"/>
      <c r="M122" s="3"/>
      <c r="N122" s="3">
        <f t="shared" si="5"/>
        <v>0.1715300480284134</v>
      </c>
      <c r="O122" s="4"/>
      <c r="Q122" s="2">
        <v>10.7</v>
      </c>
      <c r="R122" s="3"/>
      <c r="S122" s="3"/>
      <c r="T122" s="3"/>
      <c r="U122" s="3">
        <f t="shared" si="6"/>
        <v>0.20975674444617409</v>
      </c>
      <c r="V122" s="4"/>
    </row>
    <row r="123" spans="10:22" x14ac:dyDescent="0.25">
      <c r="J123" s="2"/>
      <c r="K123" s="3"/>
      <c r="L123" s="3"/>
      <c r="M123" s="3"/>
      <c r="N123" s="3"/>
      <c r="O123" s="4"/>
      <c r="Q123" s="2"/>
      <c r="R123" s="3"/>
      <c r="S123" s="3"/>
      <c r="T123" s="3"/>
      <c r="U123" s="3">
        <f t="shared" si="6"/>
        <v>0</v>
      </c>
      <c r="V123" s="4"/>
    </row>
    <row r="124" spans="10:22" x14ac:dyDescent="0.25">
      <c r="J124" s="2">
        <v>8.6</v>
      </c>
      <c r="K124" s="3"/>
      <c r="L124" s="3"/>
      <c r="M124" s="3"/>
      <c r="N124" s="3">
        <f t="shared" si="5"/>
        <v>0.16858953291935488</v>
      </c>
      <c r="O124" s="4"/>
      <c r="Q124" s="2">
        <v>44.85</v>
      </c>
      <c r="R124" s="3"/>
      <c r="S124" s="3"/>
      <c r="T124" s="3"/>
      <c r="U124" s="3">
        <f t="shared" si="6"/>
        <v>0.87921401760849616</v>
      </c>
      <c r="V124" s="4"/>
    </row>
    <row r="125" spans="10:22" x14ac:dyDescent="0.25">
      <c r="J125" s="2"/>
      <c r="K125" s="3"/>
      <c r="L125" s="3"/>
      <c r="M125" s="3"/>
      <c r="N125" s="3"/>
      <c r="O125" s="4"/>
      <c r="Q125" s="2"/>
      <c r="R125" s="3"/>
      <c r="S125" s="3"/>
      <c r="T125" s="3"/>
      <c r="U125" s="3"/>
      <c r="V125" s="4"/>
    </row>
    <row r="126" spans="10:22" ht="15.75" thickBot="1" x14ac:dyDescent="0.3">
      <c r="J126" s="6">
        <v>6.6</v>
      </c>
      <c r="K126" s="7"/>
      <c r="L126" s="7"/>
      <c r="M126" s="7"/>
      <c r="N126" s="7">
        <f t="shared" si="5"/>
        <v>0.12938266479857469</v>
      </c>
      <c r="O126" s="8"/>
      <c r="Q126" s="2">
        <v>5.95</v>
      </c>
      <c r="R126" s="3"/>
      <c r="S126" s="3"/>
      <c r="T126" s="3"/>
      <c r="U126" s="3">
        <f t="shared" si="6"/>
        <v>0.11664043265932113</v>
      </c>
      <c r="V126" s="4"/>
    </row>
    <row r="127" spans="10:22" x14ac:dyDescent="0.25">
      <c r="Q127" s="2"/>
      <c r="R127" s="3"/>
      <c r="S127" s="3"/>
      <c r="T127" s="3"/>
      <c r="U127" s="3"/>
      <c r="V127" s="4"/>
    </row>
    <row r="128" spans="10:22" ht="15.75" thickBot="1" x14ac:dyDescent="0.3">
      <c r="Q128" s="6">
        <v>86.2</v>
      </c>
      <c r="R128" s="7"/>
      <c r="S128" s="7"/>
      <c r="T128" s="7"/>
      <c r="U128" s="7">
        <f t="shared" si="6"/>
        <v>1.689816016005627</v>
      </c>
      <c r="V12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WT hEAAT2</vt:lpstr>
      <vt:lpstr>G82R hEAAT2</vt:lpstr>
      <vt:lpstr>L85P hEAAT2</vt:lpstr>
      <vt:lpstr>P289R hEAAT2</vt:lpstr>
      <vt:lpstr>Normalization Fluo 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2020-08-28T11:48:58Z</dcterms:created>
  <dcterms:modified xsi:type="dcterms:W3CDTF">2021-09-17T13:19:16Z</dcterms:modified>
</cp:coreProperties>
</file>