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Brain Paper\finals\Data\Raw data\Glutamate permeability\"/>
    </mc:Choice>
  </mc:AlternateContent>
  <bookViews>
    <workbookView xWindow="0" yWindow="0" windowWidth="21525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5" i="1"/>
  <c r="H5" i="1"/>
  <c r="I4" i="1"/>
  <c r="H4" i="1"/>
  <c r="F16" i="1"/>
  <c r="F17" i="1"/>
  <c r="F14" i="1"/>
  <c r="E14" i="1"/>
  <c r="E15" i="1"/>
  <c r="E16" i="1"/>
  <c r="E17" i="1"/>
  <c r="E18" i="1"/>
  <c r="E13" i="1"/>
  <c r="F5" i="1"/>
  <c r="F4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<sst xmlns="http://schemas.openxmlformats.org/spreadsheetml/2006/main" count="46" uniqueCount="23">
  <si>
    <t>21_06_23_Z0</t>
  </si>
  <si>
    <t>21_06_23_Z1</t>
  </si>
  <si>
    <t>21_06_23_Z2</t>
  </si>
  <si>
    <t>21_06_23_Z3</t>
  </si>
  <si>
    <t>21_06_23_Z4</t>
  </si>
  <si>
    <t>21_06_23_Z5</t>
  </si>
  <si>
    <t>20_06_23_Z0</t>
  </si>
  <si>
    <t>20_06_23_Z1</t>
  </si>
  <si>
    <t>20_06_23_Z3</t>
  </si>
  <si>
    <t>20_06_23_Z4</t>
  </si>
  <si>
    <t>20_06_23_Z5</t>
  </si>
  <si>
    <t>Cells</t>
  </si>
  <si>
    <t>control</t>
  </si>
  <si>
    <t>NN</t>
  </si>
  <si>
    <t>Permeability (Glu_vs_Cl)</t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</si>
  <si>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vertAlign val="subscript"/>
        <sz val="11"/>
        <color theme="1"/>
        <rFont val="Calibri"/>
        <family val="2"/>
        <scheme val="minor"/>
      </rPr>
      <t>int</t>
    </r>
  </si>
  <si>
    <r>
      <t xml:space="preserve">L-Glu </t>
    </r>
    <r>
      <rPr>
        <b/>
        <vertAlign val="subscript"/>
        <sz val="11"/>
        <color theme="1"/>
        <rFont val="Calibri"/>
        <family val="2"/>
        <scheme val="minor"/>
      </rPr>
      <t>ext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</si>
  <si>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vertAlign val="subscript"/>
        <sz val="11"/>
        <color theme="1"/>
        <rFont val="Calibri"/>
        <family val="2"/>
        <scheme val="minor"/>
      </rPr>
      <t>int</t>
    </r>
  </si>
  <si>
    <t>mean</t>
  </si>
  <si>
    <t>95 conf</t>
  </si>
  <si>
    <t>(control)</t>
  </si>
  <si>
    <t>(+L-Glu)</t>
  </si>
  <si>
    <t>(+ L-Glu)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</si>
</sst>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25" sqref="A25"/>
    </sheetView>
  </sheetViews>
  <sheetFormatPr baseColWidth="10" defaultRowHeight="15" x14ac:dyDescent="0.25"/>
  <cols>
    <col min="1" max="3" width="11.42578125" style="1"/>
    <col min="4" max="4" width="1.140625" style="1" customWidth="1"/>
    <col min="5" max="6" width="11.42578125" style="1"/>
    <col min="7" max="7" width="2.140625" style="1" customWidth="1"/>
    <col min="8" max="16384" width="11.42578125" style="1"/>
  </cols>
  <sheetData>
    <row r="1" spans="1:10" ht="19.5" thickBot="1" x14ac:dyDescent="0.4">
      <c r="A1" s="11" t="s">
        <v>11</v>
      </c>
      <c r="B1" s="12" t="s">
        <v>15</v>
      </c>
      <c r="C1" s="12" t="s">
        <v>15</v>
      </c>
      <c r="D1" s="19"/>
      <c r="E1" s="24" t="s">
        <v>14</v>
      </c>
      <c r="F1" s="13"/>
    </row>
    <row r="2" spans="1:10" ht="18.75" thickBot="1" x14ac:dyDescent="0.4">
      <c r="B2" s="14" t="s">
        <v>12</v>
      </c>
      <c r="C2" s="11" t="s">
        <v>16</v>
      </c>
      <c r="D2" s="20"/>
      <c r="E2" s="15" t="s">
        <v>12</v>
      </c>
      <c r="F2" s="16" t="s">
        <v>16</v>
      </c>
    </row>
    <row r="3" spans="1:10" x14ac:dyDescent="0.25">
      <c r="A3" s="17" t="s">
        <v>6</v>
      </c>
      <c r="B3" s="21">
        <v>-62.9</v>
      </c>
      <c r="C3" s="18" t="s">
        <v>13</v>
      </c>
      <c r="D3" s="21"/>
      <c r="E3" s="18">
        <f>EXP(B3/25.6)*150/115</f>
        <v>0.11176821240041589</v>
      </c>
      <c r="F3" s="5" t="s">
        <v>13</v>
      </c>
      <c r="H3" s="3" t="s">
        <v>18</v>
      </c>
      <c r="I3" s="4" t="s">
        <v>19</v>
      </c>
      <c r="J3" s="5"/>
    </row>
    <row r="4" spans="1:10" x14ac:dyDescent="0.25">
      <c r="A4" s="6" t="s">
        <v>7</v>
      </c>
      <c r="B4" s="22">
        <v>-62.7</v>
      </c>
      <c r="C4" s="2">
        <v>-63</v>
      </c>
      <c r="D4" s="22"/>
      <c r="E4" s="2">
        <f t="shared" ref="E4:F7" si="0">EXP(B4/25.6)*150/115</f>
        <v>0.11264482135486326</v>
      </c>
      <c r="F4" s="7">
        <f t="shared" si="0"/>
        <v>0.11133246943528122</v>
      </c>
      <c r="H4" s="6">
        <f>AVERAGE(E3:E7)</f>
        <v>9.539918468228184E-2</v>
      </c>
      <c r="I4" s="2">
        <f>CONFIDENCE(0.05,STDEV(E3:E7),COUNT(E3:E7))</f>
        <v>1.3620283072150297E-2</v>
      </c>
      <c r="J4" s="7" t="s">
        <v>20</v>
      </c>
    </row>
    <row r="5" spans="1:10" ht="15.75" thickBot="1" x14ac:dyDescent="0.3">
      <c r="A5" s="6" t="s">
        <v>8</v>
      </c>
      <c r="B5" s="22">
        <v>-71</v>
      </c>
      <c r="C5" s="2">
        <v>-71</v>
      </c>
      <c r="D5" s="22"/>
      <c r="E5" s="2">
        <f t="shared" si="0"/>
        <v>8.1452574648076023E-2</v>
      </c>
      <c r="F5" s="7">
        <f t="shared" si="0"/>
        <v>8.1452574648076023E-2</v>
      </c>
      <c r="H5" s="8">
        <f>AVERAGE(E4:F5)</f>
        <v>9.672061002157413E-2</v>
      </c>
      <c r="I5" s="9">
        <f>CONFIDENCE(0.05,STDEV(F4:F5),COUNT(F4:F5))</f>
        <v>2.9281758822384259E-2</v>
      </c>
      <c r="J5" s="10" t="s">
        <v>21</v>
      </c>
    </row>
    <row r="6" spans="1:10" x14ac:dyDescent="0.25">
      <c r="A6" s="6" t="s">
        <v>9</v>
      </c>
      <c r="B6" s="22">
        <v>-70.5</v>
      </c>
      <c r="C6" s="2" t="s">
        <v>13</v>
      </c>
      <c r="D6" s="22"/>
      <c r="E6" s="2">
        <f t="shared" si="0"/>
        <v>8.3059082732996101E-2</v>
      </c>
      <c r="F6" s="7" t="s">
        <v>13</v>
      </c>
    </row>
    <row r="7" spans="1:10" ht="15.75" thickBot="1" x14ac:dyDescent="0.3">
      <c r="A7" s="8" t="s">
        <v>10</v>
      </c>
      <c r="B7" s="23">
        <v>-69</v>
      </c>
      <c r="C7" s="9" t="s">
        <v>13</v>
      </c>
      <c r="D7" s="23"/>
      <c r="E7" s="9">
        <f t="shared" si="0"/>
        <v>8.807123227505792E-2</v>
      </c>
      <c r="F7" s="10" t="s">
        <v>13</v>
      </c>
    </row>
    <row r="10" spans="1:10" ht="15.75" thickBot="1" x14ac:dyDescent="0.3"/>
    <row r="11" spans="1:10" ht="19.5" thickBot="1" x14ac:dyDescent="0.4">
      <c r="A11" s="19" t="s">
        <v>11</v>
      </c>
      <c r="B11" s="19" t="s">
        <v>17</v>
      </c>
      <c r="C11" s="19" t="s">
        <v>17</v>
      </c>
      <c r="D11" s="19"/>
      <c r="E11" s="24" t="s">
        <v>14</v>
      </c>
      <c r="F11" s="13"/>
    </row>
    <row r="12" spans="1:10" ht="18.75" thickBot="1" x14ac:dyDescent="0.4">
      <c r="B12" s="19" t="s">
        <v>12</v>
      </c>
      <c r="C12" s="11" t="s">
        <v>16</v>
      </c>
      <c r="D12" s="20"/>
      <c r="E12" s="13" t="s">
        <v>12</v>
      </c>
      <c r="F12" s="16" t="s">
        <v>16</v>
      </c>
    </row>
    <row r="13" spans="1:10" x14ac:dyDescent="0.25">
      <c r="A13" s="17" t="s">
        <v>0</v>
      </c>
      <c r="B13" s="21">
        <v>-78.7</v>
      </c>
      <c r="C13" s="18">
        <v>-58</v>
      </c>
      <c r="D13" s="21"/>
      <c r="E13" s="18">
        <f>EXP(B13/25.6)*150/115</f>
        <v>6.029442799367056E-2</v>
      </c>
      <c r="F13" s="5" t="s">
        <v>13</v>
      </c>
      <c r="H13" s="3" t="s">
        <v>18</v>
      </c>
      <c r="I13" s="4" t="s">
        <v>19</v>
      </c>
      <c r="J13" s="5"/>
    </row>
    <row r="14" spans="1:10" x14ac:dyDescent="0.25">
      <c r="A14" s="6" t="s">
        <v>1</v>
      </c>
      <c r="B14" s="22">
        <v>-84.5</v>
      </c>
      <c r="C14" s="2">
        <v>-69</v>
      </c>
      <c r="D14" s="22"/>
      <c r="E14" s="2">
        <f t="shared" ref="E14:F18" si="1">EXP(B14/25.6)*150/115</f>
        <v>4.8070909147339011E-2</v>
      </c>
      <c r="F14" s="7">
        <f t="shared" si="1"/>
        <v>8.807123227505792E-2</v>
      </c>
      <c r="H14" s="6">
        <f>AVERAGE(E13:E18)</f>
        <v>0.1032198982627326</v>
      </c>
      <c r="I14" s="2">
        <f>CONFIDENCE(0.05,STDEV(E13:E18),COUNT(E13:E18))</f>
        <v>4.2988015298157975E-2</v>
      </c>
      <c r="J14" s="7" t="s">
        <v>20</v>
      </c>
    </row>
    <row r="15" spans="1:10" ht="15.75" thickBot="1" x14ac:dyDescent="0.3">
      <c r="A15" s="6" t="s">
        <v>2</v>
      </c>
      <c r="B15" s="22">
        <v>-48</v>
      </c>
      <c r="C15" s="2" t="s">
        <v>13</v>
      </c>
      <c r="D15" s="22"/>
      <c r="E15" s="2">
        <f t="shared" si="1"/>
        <v>0.20002821762381975</v>
      </c>
      <c r="F15" s="7" t="s">
        <v>13</v>
      </c>
      <c r="H15" s="8">
        <f>AVERAGE(F14:F17)</f>
        <v>9.8053256635482533E-2</v>
      </c>
      <c r="I15" s="9">
        <f>CONFIDENCE(0.05,STDEV(F14:F17),COUNT(F14:F17))</f>
        <v>1.0789663023823363E-2</v>
      </c>
      <c r="J15" s="10" t="s">
        <v>22</v>
      </c>
    </row>
    <row r="16" spans="1:10" x14ac:dyDescent="0.25">
      <c r="A16" s="6" t="s">
        <v>3</v>
      </c>
      <c r="B16" s="22">
        <v>-66</v>
      </c>
      <c r="C16" s="2">
        <v>-64</v>
      </c>
      <c r="D16" s="22"/>
      <c r="E16" s="2">
        <f t="shared" si="1"/>
        <v>9.9021148121956448E-2</v>
      </c>
      <c r="F16" s="7">
        <f t="shared" si="1"/>
        <v>0.10706738950943322</v>
      </c>
    </row>
    <row r="17" spans="1:6" x14ac:dyDescent="0.25">
      <c r="A17" s="6" t="s">
        <v>4</v>
      </c>
      <c r="B17" s="22">
        <v>-62.3</v>
      </c>
      <c r="C17" s="2">
        <v>-66</v>
      </c>
      <c r="D17" s="22"/>
      <c r="E17" s="2">
        <f t="shared" si="1"/>
        <v>0.11441871917535898</v>
      </c>
      <c r="F17" s="7">
        <f t="shared" si="1"/>
        <v>9.9021148121956448E-2</v>
      </c>
    </row>
    <row r="18" spans="1:6" ht="15.75" thickBot="1" x14ac:dyDescent="0.3">
      <c r="A18" s="8" t="s">
        <v>5</v>
      </c>
      <c r="B18" s="23">
        <v>-66.400000000000006</v>
      </c>
      <c r="C18" s="9" t="s">
        <v>13</v>
      </c>
      <c r="D18" s="23"/>
      <c r="E18" s="9">
        <f t="shared" si="1"/>
        <v>9.7485967514250912E-2</v>
      </c>
      <c r="F18" s="10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2024-02-23T12:19:16Z</dcterms:created>
  <dcterms:modified xsi:type="dcterms:W3CDTF">2024-02-26T11:51:35Z</dcterms:modified>
</cp:coreProperties>
</file>