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ien\OST\02_Industrieprojekte\231115_SLF\"/>
    </mc:Choice>
  </mc:AlternateContent>
  <xr:revisionPtr revIDLastSave="0" documentId="8_{A3682374-9D7B-492C-A1A3-13267809C8AC}" xr6:coauthVersionLast="47" xr6:coauthVersionMax="47" xr10:uidLastSave="{00000000-0000-0000-0000-000000000000}"/>
  <bookViews>
    <workbookView xWindow="15" yWindow="0" windowWidth="19185" windowHeight="11400" xr2:uid="{7FCE2E54-5FE2-4C21-B891-63DB137A8D1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 s="1"/>
  <c r="I21" i="1"/>
  <c r="J21" i="1"/>
  <c r="J22" i="1" s="1"/>
  <c r="K21" i="1"/>
  <c r="K22" i="1" s="1"/>
  <c r="L21" i="1"/>
  <c r="M21" i="1"/>
  <c r="N21" i="1"/>
  <c r="O21" i="1"/>
  <c r="O22" i="1" s="1"/>
  <c r="P21" i="1"/>
  <c r="P22" i="1" s="1"/>
  <c r="Q21" i="1"/>
  <c r="I22" i="1"/>
  <c r="L22" i="1"/>
  <c r="M22" i="1"/>
  <c r="N22" i="1"/>
  <c r="Q22" i="1"/>
  <c r="G22" i="1"/>
  <c r="H16" i="1"/>
  <c r="I16" i="1"/>
  <c r="J16" i="1"/>
  <c r="K16" i="1"/>
  <c r="L16" i="1"/>
  <c r="M16" i="1"/>
  <c r="M18" i="1" s="1"/>
  <c r="N16" i="1"/>
  <c r="N18" i="1" s="1"/>
  <c r="O16" i="1"/>
  <c r="O18" i="1" s="1"/>
  <c r="P16" i="1"/>
  <c r="Q16" i="1"/>
  <c r="R16" i="1"/>
  <c r="H17" i="1"/>
  <c r="I17" i="1"/>
  <c r="J17" i="1"/>
  <c r="J18" i="1" s="1"/>
  <c r="K17" i="1"/>
  <c r="K18" i="1" s="1"/>
  <c r="L17" i="1"/>
  <c r="L18" i="1" s="1"/>
  <c r="M17" i="1"/>
  <c r="N17" i="1"/>
  <c r="O17" i="1"/>
  <c r="P17" i="1"/>
  <c r="Q17" i="1"/>
  <c r="R17" i="1"/>
  <c r="R18" i="1" s="1"/>
  <c r="H18" i="1"/>
  <c r="I18" i="1"/>
  <c r="P18" i="1"/>
  <c r="Q18" i="1"/>
  <c r="G17" i="1"/>
  <c r="G16" i="1"/>
  <c r="G13" i="1"/>
  <c r="H13" i="1"/>
  <c r="I13" i="1"/>
  <c r="J13" i="1"/>
  <c r="K13" i="1"/>
  <c r="L13" i="1"/>
  <c r="M13" i="1"/>
  <c r="N13" i="1"/>
  <c r="O13" i="1"/>
  <c r="P13" i="1"/>
  <c r="Q13" i="1"/>
  <c r="R13" i="1"/>
  <c r="G18" i="1" l="1"/>
  <c r="G20" i="1" s="1"/>
  <c r="G21" i="1" s="1"/>
  <c r="R20" i="1"/>
  <c r="R21" i="1" s="1"/>
  <c r="R22" i="1" s="1"/>
  <c r="J20" i="1"/>
  <c r="H20" i="1"/>
  <c r="M20" i="1"/>
  <c r="K20" i="1"/>
  <c r="Q20" i="1"/>
  <c r="I20" i="1"/>
  <c r="O20" i="1"/>
  <c r="P20" i="1"/>
  <c r="N20" i="1"/>
  <c r="L20" i="1"/>
</calcChain>
</file>

<file path=xl/sharedStrings.xml><?xml version="1.0" encoding="utf-8"?>
<sst xmlns="http://schemas.openxmlformats.org/spreadsheetml/2006/main" count="29" uniqueCount="26">
  <si>
    <t>kj/kgK</t>
  </si>
  <si>
    <t>0.001-100°C</t>
  </si>
  <si>
    <t>Eis</t>
  </si>
  <si>
    <t>_-1000….-0-0001°c</t>
  </si>
  <si>
    <t>kJ7KgK</t>
  </si>
  <si>
    <t>_-0-0001 bis 0.0001 °C</t>
  </si>
  <si>
    <t>Erstarrung</t>
  </si>
  <si>
    <t>Wassergehalt</t>
  </si>
  <si>
    <t>Eisgehalt</t>
  </si>
  <si>
    <t>°C</t>
  </si>
  <si>
    <t>kg</t>
  </si>
  <si>
    <t xml:space="preserve">Energiebedarf  spezifisch von 0°C auf </t>
  </si>
  <si>
    <t>kJ/Kg</t>
  </si>
  <si>
    <t>Kj</t>
  </si>
  <si>
    <t>kWh</t>
  </si>
  <si>
    <t xml:space="preserve">Energienbedarf für Menge </t>
  </si>
  <si>
    <t>kW</t>
  </si>
  <si>
    <t xml:space="preserve">Dauer bei Heizleistung </t>
  </si>
  <si>
    <t xml:space="preserve">Start </t>
  </si>
  <si>
    <t xml:space="preserve">stimmt noch nicht. </t>
  </si>
  <si>
    <t>Zieltemperatur</t>
  </si>
  <si>
    <t>Eis schmelzen</t>
  </si>
  <si>
    <t>Wasser (100%)  erwärmen</t>
  </si>
  <si>
    <t>Sekunden</t>
  </si>
  <si>
    <t>Energienbedarf Wasser</t>
  </si>
  <si>
    <t>Wärmekapazität Behälter und Heizung mitrechnen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</si>
</sst>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D599-6962-40AA-B4B0-FE12B6BBDEC7}">
  <dimension ref="C6:T23"/>
  <sheetViews>
    <sheetView tabSelected="1" topLeftCell="K8" zoomScale="136" workbookViewId="0">
      <selection activeCell="P22" sqref="P22"/>
    </sheetView>
  </sheetViews>
  <sheetFormatPr baseColWidth="10" defaultRowHeight="15" x14ac:dyDescent="0.25"/>
  <cols>
    <col min="4" max="4" width="36" customWidth="1"/>
    <col min="5" max="5" width="7.85546875" customWidth="1"/>
    <col min="6" max="6" width="3.7109375" customWidth="1"/>
    <col min="7" max="7" width="11.140625" customWidth="1"/>
  </cols>
  <sheetData>
    <row r="6" spans="3:18" x14ac:dyDescent="0.25">
      <c r="C6" t="s">
        <v>24</v>
      </c>
      <c r="H6">
        <v>4.2</v>
      </c>
      <c r="I6" t="s">
        <v>0</v>
      </c>
      <c r="J6" t="s">
        <v>1</v>
      </c>
    </row>
    <row r="7" spans="3:18" x14ac:dyDescent="0.25">
      <c r="D7" t="s">
        <v>2</v>
      </c>
      <c r="H7">
        <v>2.06</v>
      </c>
      <c r="I7" t="s">
        <v>0</v>
      </c>
      <c r="J7" t="s">
        <v>3</v>
      </c>
    </row>
    <row r="8" spans="3:18" x14ac:dyDescent="0.25">
      <c r="D8" t="s">
        <v>6</v>
      </c>
      <c r="H8">
        <v>333.5</v>
      </c>
      <c r="I8" t="s">
        <v>4</v>
      </c>
      <c r="J8" t="s">
        <v>5</v>
      </c>
    </row>
    <row r="12" spans="3:18" x14ac:dyDescent="0.25">
      <c r="D12" t="s">
        <v>7</v>
      </c>
      <c r="G12" s="1">
        <v>0</v>
      </c>
      <c r="H12" s="1">
        <v>0.01</v>
      </c>
      <c r="I12" s="1">
        <v>0.02</v>
      </c>
      <c r="J12" s="1">
        <v>0.03</v>
      </c>
      <c r="K12" s="1">
        <v>0.04</v>
      </c>
      <c r="L12" s="1">
        <v>0.05</v>
      </c>
      <c r="M12" s="1">
        <v>0.06</v>
      </c>
      <c r="N12" s="1">
        <v>7.0000000000000007E-2</v>
      </c>
      <c r="O12" s="1">
        <v>0.08</v>
      </c>
      <c r="P12" s="1">
        <v>0.09</v>
      </c>
      <c r="Q12" s="1">
        <v>0.1</v>
      </c>
      <c r="R12" s="1">
        <v>0.11</v>
      </c>
    </row>
    <row r="13" spans="3:18" x14ac:dyDescent="0.25">
      <c r="D13" t="s">
        <v>8</v>
      </c>
      <c r="G13" s="1">
        <f>1-G12</f>
        <v>1</v>
      </c>
      <c r="H13" s="1">
        <f>1-H12</f>
        <v>0.99</v>
      </c>
      <c r="I13" s="1">
        <f t="shared" ref="I13:R13" si="0">1-I12</f>
        <v>0.98</v>
      </c>
      <c r="J13" s="1">
        <f t="shared" si="0"/>
        <v>0.97</v>
      </c>
      <c r="K13" s="1">
        <f t="shared" si="0"/>
        <v>0.96</v>
      </c>
      <c r="L13" s="1">
        <f t="shared" si="0"/>
        <v>0.95</v>
      </c>
      <c r="M13" s="1">
        <f t="shared" si="0"/>
        <v>0.94</v>
      </c>
      <c r="N13" s="1">
        <f t="shared" si="0"/>
        <v>0.92999999999999994</v>
      </c>
      <c r="O13" s="1">
        <f t="shared" si="0"/>
        <v>0.92</v>
      </c>
      <c r="P13" s="1">
        <f t="shared" si="0"/>
        <v>0.91</v>
      </c>
      <c r="Q13" s="1">
        <f t="shared" si="0"/>
        <v>0.9</v>
      </c>
      <c r="R13" s="1">
        <f t="shared" si="0"/>
        <v>0.89</v>
      </c>
    </row>
    <row r="14" spans="3:18" x14ac:dyDescent="0.25">
      <c r="D14" t="s">
        <v>18</v>
      </c>
      <c r="E14">
        <v>0</v>
      </c>
      <c r="F14" t="s">
        <v>9</v>
      </c>
    </row>
    <row r="15" spans="3:18" x14ac:dyDescent="0.25">
      <c r="D15" t="s">
        <v>20</v>
      </c>
      <c r="E15">
        <v>1</v>
      </c>
      <c r="F15" t="s">
        <v>9</v>
      </c>
    </row>
    <row r="16" spans="3:18" ht="14.25" customHeight="1" x14ac:dyDescent="0.25">
      <c r="D16" t="s">
        <v>21</v>
      </c>
      <c r="G16">
        <f>G13*$H$8</f>
        <v>333.5</v>
      </c>
      <c r="H16">
        <f t="shared" ref="H16:R16" si="1">H13*$H$8</f>
        <v>330.16500000000002</v>
      </c>
      <c r="I16">
        <f t="shared" si="1"/>
        <v>326.83</v>
      </c>
      <c r="J16">
        <f t="shared" si="1"/>
        <v>323.495</v>
      </c>
      <c r="K16">
        <f t="shared" si="1"/>
        <v>320.15999999999997</v>
      </c>
      <c r="L16">
        <f t="shared" si="1"/>
        <v>316.82499999999999</v>
      </c>
      <c r="M16">
        <f t="shared" si="1"/>
        <v>313.49</v>
      </c>
      <c r="N16">
        <f t="shared" si="1"/>
        <v>310.15499999999997</v>
      </c>
      <c r="O16">
        <f t="shared" si="1"/>
        <v>306.82</v>
      </c>
      <c r="P16">
        <f t="shared" si="1"/>
        <v>303.48500000000001</v>
      </c>
      <c r="Q16">
        <f t="shared" si="1"/>
        <v>300.15000000000003</v>
      </c>
      <c r="R16">
        <f t="shared" si="1"/>
        <v>296.815</v>
      </c>
    </row>
    <row r="17" spans="4:20" x14ac:dyDescent="0.25">
      <c r="D17" t="s">
        <v>22</v>
      </c>
      <c r="G17">
        <f>SUM(G12:G13)*$H$6</f>
        <v>4.2</v>
      </c>
      <c r="H17">
        <f t="shared" ref="H17:R17" si="2">SUM(H12:H13)*$H$6</f>
        <v>4.2</v>
      </c>
      <c r="I17">
        <f t="shared" si="2"/>
        <v>4.2</v>
      </c>
      <c r="J17">
        <f t="shared" si="2"/>
        <v>4.2</v>
      </c>
      <c r="K17">
        <f t="shared" si="2"/>
        <v>4.2</v>
      </c>
      <c r="L17">
        <f t="shared" si="2"/>
        <v>4.2</v>
      </c>
      <c r="M17">
        <f t="shared" si="2"/>
        <v>4.2</v>
      </c>
      <c r="N17">
        <f t="shared" si="2"/>
        <v>4.2</v>
      </c>
      <c r="O17">
        <f t="shared" si="2"/>
        <v>4.2</v>
      </c>
      <c r="P17">
        <f t="shared" si="2"/>
        <v>4.2</v>
      </c>
      <c r="Q17">
        <f t="shared" si="2"/>
        <v>4.2</v>
      </c>
      <c r="R17">
        <f t="shared" si="2"/>
        <v>4.2</v>
      </c>
    </row>
    <row r="18" spans="4:20" x14ac:dyDescent="0.25">
      <c r="D18" t="s">
        <v>11</v>
      </c>
      <c r="E18">
        <v>1</v>
      </c>
      <c r="F18" t="s">
        <v>9</v>
      </c>
      <c r="G18" s="2">
        <f>SUM(G16:G17)</f>
        <v>337.7</v>
      </c>
      <c r="H18" s="2">
        <f t="shared" ref="H18:R18" si="3">SUM(H16:H17)</f>
        <v>334.36500000000001</v>
      </c>
      <c r="I18" s="2">
        <f t="shared" si="3"/>
        <v>331.03</v>
      </c>
      <c r="J18" s="2">
        <f t="shared" si="3"/>
        <v>327.69499999999999</v>
      </c>
      <c r="K18" s="2">
        <f t="shared" si="3"/>
        <v>324.35999999999996</v>
      </c>
      <c r="L18" s="2">
        <f t="shared" si="3"/>
        <v>321.02499999999998</v>
      </c>
      <c r="M18" s="2">
        <f t="shared" si="3"/>
        <v>317.69</v>
      </c>
      <c r="N18" s="2">
        <f t="shared" si="3"/>
        <v>314.35499999999996</v>
      </c>
      <c r="O18" s="2">
        <f t="shared" si="3"/>
        <v>311.02</v>
      </c>
      <c r="P18" s="2">
        <f t="shared" si="3"/>
        <v>307.685</v>
      </c>
      <c r="Q18" s="2">
        <f t="shared" si="3"/>
        <v>304.35000000000002</v>
      </c>
      <c r="R18" s="2">
        <f t="shared" si="3"/>
        <v>301.01499999999999</v>
      </c>
      <c r="S18" t="s">
        <v>12</v>
      </c>
      <c r="T18" t="s">
        <v>19</v>
      </c>
    </row>
    <row r="20" spans="4:20" x14ac:dyDescent="0.25">
      <c r="D20" t="s">
        <v>15</v>
      </c>
      <c r="E20">
        <v>1</v>
      </c>
      <c r="F20" t="s">
        <v>10</v>
      </c>
      <c r="G20" s="3">
        <f>G18*$E$20</f>
        <v>337.7</v>
      </c>
      <c r="H20" s="3">
        <f>H18*$E$20</f>
        <v>334.36500000000001</v>
      </c>
      <c r="I20" s="3">
        <f t="shared" ref="I20:R20" si="4">I18*$E$20</f>
        <v>331.03</v>
      </c>
      <c r="J20" s="3">
        <f t="shared" si="4"/>
        <v>327.69499999999999</v>
      </c>
      <c r="K20" s="3">
        <f t="shared" si="4"/>
        <v>324.35999999999996</v>
      </c>
      <c r="L20" s="3">
        <f t="shared" si="4"/>
        <v>321.02499999999998</v>
      </c>
      <c r="M20" s="3">
        <f t="shared" si="4"/>
        <v>317.69</v>
      </c>
      <c r="N20" s="3">
        <f t="shared" si="4"/>
        <v>314.35499999999996</v>
      </c>
      <c r="O20" s="3">
        <f t="shared" si="4"/>
        <v>311.02</v>
      </c>
      <c r="P20" s="3">
        <f t="shared" si="4"/>
        <v>307.685</v>
      </c>
      <c r="Q20" s="3">
        <f t="shared" si="4"/>
        <v>304.35000000000002</v>
      </c>
      <c r="R20">
        <f t="shared" si="4"/>
        <v>301.01499999999999</v>
      </c>
      <c r="S20" t="s">
        <v>13</v>
      </c>
    </row>
    <row r="21" spans="4:20" x14ac:dyDescent="0.25">
      <c r="G21" s="3">
        <f>G20*0.000278</f>
        <v>9.3880599999999995E-2</v>
      </c>
      <c r="H21" s="3">
        <f t="shared" ref="H21:Q21" si="5">H20*0.000278</f>
        <v>9.2953469999999996E-2</v>
      </c>
      <c r="I21" s="3">
        <f t="shared" si="5"/>
        <v>9.2026339999999984E-2</v>
      </c>
      <c r="J21" s="3">
        <f t="shared" si="5"/>
        <v>9.1099209999999986E-2</v>
      </c>
      <c r="K21" s="3">
        <f t="shared" si="5"/>
        <v>9.0172079999999988E-2</v>
      </c>
      <c r="L21" s="3">
        <f t="shared" si="5"/>
        <v>8.924494999999999E-2</v>
      </c>
      <c r="M21" s="3">
        <f t="shared" si="5"/>
        <v>8.8317819999999991E-2</v>
      </c>
      <c r="N21" s="3">
        <f t="shared" si="5"/>
        <v>8.7390689999999979E-2</v>
      </c>
      <c r="O21" s="3">
        <f t="shared" si="5"/>
        <v>8.6463559999999995E-2</v>
      </c>
      <c r="P21" s="3">
        <f t="shared" si="5"/>
        <v>8.5536429999999997E-2</v>
      </c>
      <c r="Q21" s="3">
        <f t="shared" si="5"/>
        <v>8.4609299999999998E-2</v>
      </c>
      <c r="R21">
        <f t="shared" ref="R21" si="6">R20*0.000278</f>
        <v>8.3682169999999986E-2</v>
      </c>
      <c r="S21" t="s">
        <v>14</v>
      </c>
    </row>
    <row r="22" spans="4:20" x14ac:dyDescent="0.25">
      <c r="D22" t="s">
        <v>17</v>
      </c>
      <c r="E22">
        <v>1.8</v>
      </c>
      <c r="F22" t="s">
        <v>16</v>
      </c>
      <c r="G22" s="3">
        <f>G21/$E$22*60*60</f>
        <v>187.76119999999997</v>
      </c>
      <c r="H22" s="3">
        <f t="shared" ref="H22:Q22" si="7">H21/$E$22*60*60</f>
        <v>185.90693999999999</v>
      </c>
      <c r="I22" s="3">
        <f t="shared" si="7"/>
        <v>184.05267999999998</v>
      </c>
      <c r="J22" s="3">
        <f t="shared" si="7"/>
        <v>182.19841999999997</v>
      </c>
      <c r="K22" s="3">
        <f t="shared" si="7"/>
        <v>180.34415999999996</v>
      </c>
      <c r="L22" s="3">
        <f t="shared" si="7"/>
        <v>178.48989999999998</v>
      </c>
      <c r="M22" s="3">
        <f t="shared" si="7"/>
        <v>176.63563999999997</v>
      </c>
      <c r="N22" s="3">
        <f t="shared" si="7"/>
        <v>174.78137999999996</v>
      </c>
      <c r="O22" s="3">
        <f t="shared" si="7"/>
        <v>172.92711999999997</v>
      </c>
      <c r="P22" s="3">
        <f t="shared" si="7"/>
        <v>171.07285999999999</v>
      </c>
      <c r="Q22" s="3">
        <f t="shared" si="7"/>
        <v>169.21860000000001</v>
      </c>
      <c r="R22">
        <f t="shared" ref="R22" si="8">R21/$E$22*60</f>
        <v>2.7894056666666662</v>
      </c>
      <c r="S22" t="s">
        <v>23</v>
      </c>
    </row>
    <row r="23" spans="4:20" x14ac:dyDescent="0.25">
      <c r="D23" t="s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Loichinger</dc:creator>
  <cp:lastModifiedBy>Albert Loichinger</cp:lastModifiedBy>
  <dcterms:created xsi:type="dcterms:W3CDTF">2023-12-12T15:02:28Z</dcterms:created>
  <dcterms:modified xsi:type="dcterms:W3CDTF">2024-02-29T11:44:38Z</dcterms:modified>
</cp:coreProperties>
</file>