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_2.000\Desktop\"/>
    </mc:Choice>
  </mc:AlternateContent>
  <xr:revisionPtr revIDLastSave="0" documentId="13_ncr:1_{A59C6D85-DDA5-4E2C-A5DD-96008B5C0469}" xr6:coauthVersionLast="47" xr6:coauthVersionMax="47" xr10:uidLastSave="{00000000-0000-0000-0000-000000000000}"/>
  <bookViews>
    <workbookView xWindow="1890" yWindow="1710" windowWidth="24870" windowHeight="14775" xr2:uid="{7A98F084-6EB1-4B1F-9DF8-D17BB3186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4" i="1" s="1"/>
  <c r="G24" i="1" s="1"/>
  <c r="E21" i="1"/>
  <c r="B25" i="1"/>
  <c r="B26" i="1" s="1"/>
  <c r="B27" i="1" s="1"/>
  <c r="B29" i="1" s="1"/>
  <c r="B31" i="1" s="1"/>
  <c r="B24" i="1"/>
  <c r="B19" i="1"/>
  <c r="F9" i="1"/>
  <c r="F10" i="1"/>
  <c r="F11" i="1"/>
  <c r="F12" i="1"/>
  <c r="F13" i="1"/>
  <c r="F8" i="1"/>
  <c r="E12" i="1"/>
  <c r="D9" i="1"/>
  <c r="E9" i="1" s="1"/>
  <c r="D10" i="1"/>
  <c r="E10" i="1" s="1"/>
  <c r="D11" i="1"/>
  <c r="E11" i="1" s="1"/>
  <c r="D12" i="1"/>
  <c r="D13" i="1"/>
  <c r="E13" i="1" s="1"/>
  <c r="D8" i="1"/>
  <c r="E8" i="1" s="1"/>
</calcChain>
</file>

<file path=xl/sharedStrings.xml><?xml version="1.0" encoding="utf-8"?>
<sst xmlns="http://schemas.openxmlformats.org/spreadsheetml/2006/main" count="32" uniqueCount="25">
  <si>
    <t>Wand CM4-3 camera</t>
  </si>
  <si>
    <t>Målinger</t>
  </si>
  <si>
    <t>Afstand fra kant</t>
  </si>
  <si>
    <t>1Cm x</t>
  </si>
  <si>
    <t>Pixels</t>
  </si>
  <si>
    <t>1cm y</t>
  </si>
  <si>
    <t>Firkant</t>
  </si>
  <si>
    <t>10mm</t>
  </si>
  <si>
    <t>1/pix</t>
  </si>
  <si>
    <t>X coef</t>
  </si>
  <si>
    <t>Y</t>
  </si>
  <si>
    <t>1/afst</t>
  </si>
  <si>
    <t>mm</t>
  </si>
  <si>
    <t>Afstand</t>
  </si>
  <si>
    <t>Billedstørelse</t>
  </si>
  <si>
    <t>pix</t>
  </si>
  <si>
    <t>Pixel/mm</t>
  </si>
  <si>
    <t>mm/pixel</t>
  </si>
  <si>
    <t>Billedstørels</t>
  </si>
  <si>
    <t>FOV</t>
  </si>
  <si>
    <t>grader</t>
  </si>
  <si>
    <t>1cm pixels til afstand</t>
  </si>
  <si>
    <t>Dist kant-camera</t>
  </si>
  <si>
    <t>Afst kant</t>
  </si>
  <si>
    <t>Afst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</si>
</sst>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1/pix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7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Sheet1!$A$8:$A$13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24</c:v>
                </c:pt>
                <c:pt idx="5">
                  <c:v>34</c:v>
                </c:pt>
              </c:numCache>
            </c:numRef>
          </c:xVal>
          <c:yVal>
            <c:numRef>
              <c:f>Sheet1!$E$8:$E$13</c:f>
              <c:numCache>
                <c:formatCode>0.00E+00</c:formatCode>
                <c:ptCount val="6"/>
                <c:pt idx="0">
                  <c:v>7.2385088671733622E-4</c:v>
                </c:pt>
                <c:pt idx="1">
                  <c:v>8.0840743734842356E-4</c:v>
                </c:pt>
                <c:pt idx="2">
                  <c:v>9.6432015429122472E-4</c:v>
                </c:pt>
                <c:pt idx="3">
                  <c:v>1.2338062924120913E-3</c:v>
                </c:pt>
                <c:pt idx="4">
                  <c:v>1.6273393002441008E-3</c:v>
                </c:pt>
                <c:pt idx="5">
                  <c:v>2.0964360587002098E-3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1-4DE2-B0BC-B5934DF1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70624"/>
        <c:axId val="394071344"/>
      </c:scatterChart>
      <c:valAx>
        <c:axId val="3940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4071344"/>
        <c:crosses val="autoZero"/>
        <c:crossBetween val="midCat"/>
      </c:valAx>
      <c:valAx>
        <c:axId val="3940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40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152400</xdr:rowOff>
    </xdr:from>
    <xdr:to>
      <xdr:col>12</xdr:col>
      <xdr:colOff>476250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BC60F-72B1-9DE4-ADCE-AEEF68F0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827-5068-4E70-A17B-205D190A678C}">
  <dimension ref="A2:G31"/>
  <sheetViews>
    <sheetView tabSelected="1" workbookViewId="0">
      <selection activeCell="E3" sqref="E3"/>
    </sheetView>
  </sheetViews>
  <sheetFormatPr defaultRowHeight="15" x14ac:dyDescent="0.25"/>
  <cols>
    <col min="1" max="1" width="17.140625" customWidth="1"/>
    <col min="4" max="4" width="12" bestFit="1" customWidth="1"/>
    <col min="5" max="5" width="11.140625" style="2" customWidth="1"/>
    <col min="8" max="8" width="13" customWidth="1"/>
  </cols>
  <sheetData>
    <row r="2" spans="1:7" ht="28.5" x14ac:dyDescent="0.45">
      <c r="A2" s="1" t="s">
        <v>0</v>
      </c>
    </row>
    <row r="5" spans="1:7" x14ac:dyDescent="0.25">
      <c r="A5" t="s">
        <v>1</v>
      </c>
      <c r="F5" t="s">
        <v>6</v>
      </c>
      <c r="G5" t="s">
        <v>7</v>
      </c>
    </row>
    <row r="6" spans="1:7" x14ac:dyDescent="0.25">
      <c r="B6" s="3" t="s">
        <v>4</v>
      </c>
      <c r="C6" s="3"/>
    </row>
    <row r="7" spans="1:7" x14ac:dyDescent="0.25">
      <c r="A7" t="s">
        <v>2</v>
      </c>
      <c r="B7" t="s">
        <v>3</v>
      </c>
      <c r="C7" t="s">
        <v>5</v>
      </c>
      <c r="D7" t="s">
        <v>4</v>
      </c>
      <c r="E7" s="2" t="s">
        <v>8</v>
      </c>
      <c r="F7" t="s">
        <v>11</v>
      </c>
    </row>
    <row r="8" spans="1:7" x14ac:dyDescent="0.25">
      <c r="A8">
        <v>4</v>
      </c>
      <c r="B8">
        <v>1370</v>
      </c>
      <c r="C8">
        <v>1393</v>
      </c>
      <c r="D8">
        <f>(B8+C8)/2</f>
        <v>1381.5</v>
      </c>
      <c r="E8" s="2">
        <f>1/D8</f>
        <v>7.2385088671733622E-4</v>
      </c>
      <c r="F8">
        <f>1/A8</f>
        <v>0.25</v>
      </c>
    </row>
    <row r="9" spans="1:7" x14ac:dyDescent="0.25">
      <c r="A9">
        <v>6</v>
      </c>
      <c r="B9">
        <v>1232</v>
      </c>
      <c r="C9">
        <v>1242</v>
      </c>
      <c r="D9">
        <f t="shared" ref="D9:D13" si="0">(B9+C9)/2</f>
        <v>1237</v>
      </c>
      <c r="E9" s="2">
        <f t="shared" ref="E9:E13" si="1">1/D9</f>
        <v>8.0840743734842356E-4</v>
      </c>
      <c r="F9">
        <f t="shared" ref="F9:F13" si="2">1/A9</f>
        <v>0.16666666666666666</v>
      </c>
    </row>
    <row r="10" spans="1:7" x14ac:dyDescent="0.25">
      <c r="A10">
        <v>10</v>
      </c>
      <c r="B10">
        <v>1033</v>
      </c>
      <c r="C10">
        <v>1041</v>
      </c>
      <c r="D10">
        <f t="shared" si="0"/>
        <v>1037</v>
      </c>
      <c r="E10" s="2">
        <f t="shared" si="1"/>
        <v>9.6432015429122472E-4</v>
      </c>
      <c r="F10">
        <f t="shared" si="2"/>
        <v>0.1</v>
      </c>
    </row>
    <row r="11" spans="1:7" x14ac:dyDescent="0.25">
      <c r="A11">
        <v>15</v>
      </c>
      <c r="B11">
        <v>807</v>
      </c>
      <c r="C11">
        <v>814</v>
      </c>
      <c r="D11">
        <f t="shared" si="0"/>
        <v>810.5</v>
      </c>
      <c r="E11" s="2">
        <f t="shared" si="1"/>
        <v>1.2338062924120913E-3</v>
      </c>
      <c r="F11">
        <f t="shared" si="2"/>
        <v>6.6666666666666666E-2</v>
      </c>
    </row>
    <row r="12" spans="1:7" x14ac:dyDescent="0.25">
      <c r="A12">
        <v>24</v>
      </c>
      <c r="B12">
        <v>612</v>
      </c>
      <c r="C12">
        <v>617</v>
      </c>
      <c r="D12">
        <f t="shared" si="0"/>
        <v>614.5</v>
      </c>
      <c r="E12" s="2">
        <f t="shared" si="1"/>
        <v>1.6273393002441008E-3</v>
      </c>
      <c r="F12">
        <f t="shared" si="2"/>
        <v>4.1666666666666664E-2</v>
      </c>
    </row>
    <row r="13" spans="1:7" x14ac:dyDescent="0.25">
      <c r="A13">
        <v>34</v>
      </c>
      <c r="B13">
        <v>475</v>
      </c>
      <c r="C13">
        <v>479</v>
      </c>
      <c r="D13">
        <f t="shared" si="0"/>
        <v>477</v>
      </c>
      <c r="E13" s="2">
        <f t="shared" si="1"/>
        <v>2.0964360587002098E-3</v>
      </c>
      <c r="F13">
        <f t="shared" si="2"/>
        <v>2.9411764705882353E-2</v>
      </c>
    </row>
    <row r="17" spans="1:7" x14ac:dyDescent="0.25">
      <c r="A17" t="s">
        <v>9</v>
      </c>
      <c r="B17" s="2">
        <v>4.5979999999999997E-5</v>
      </c>
    </row>
    <row r="18" spans="1:7" ht="15.75" thickBot="1" x14ac:dyDescent="0.3">
      <c r="A18" t="s">
        <v>10</v>
      </c>
      <c r="B18" s="2">
        <v>5.2970000000000003E-4</v>
      </c>
    </row>
    <row r="19" spans="1:7" x14ac:dyDescent="0.25">
      <c r="B19" s="2">
        <f>B18/B17</f>
        <v>11.520226185297957</v>
      </c>
      <c r="D19" s="7" t="s">
        <v>21</v>
      </c>
      <c r="E19" s="8"/>
      <c r="F19" s="8"/>
      <c r="G19" s="9"/>
    </row>
    <row r="20" spans="1:7" x14ac:dyDescent="0.25">
      <c r="D20" s="10"/>
      <c r="E20" s="11" t="s">
        <v>9</v>
      </c>
      <c r="F20" s="11" t="s">
        <v>10</v>
      </c>
      <c r="G20" s="12"/>
    </row>
    <row r="21" spans="1:7" x14ac:dyDescent="0.25">
      <c r="A21" s="5" t="s">
        <v>22</v>
      </c>
      <c r="B21" s="6">
        <v>12</v>
      </c>
      <c r="C21" s="5" t="s">
        <v>12</v>
      </c>
      <c r="D21" s="10"/>
      <c r="E21" s="13">
        <f>B17</f>
        <v>4.5979999999999997E-5</v>
      </c>
      <c r="F21" s="13">
        <f>B18</f>
        <v>5.2970000000000003E-4</v>
      </c>
      <c r="G21" s="12"/>
    </row>
    <row r="22" spans="1:7" x14ac:dyDescent="0.25">
      <c r="D22" s="10"/>
      <c r="E22" s="11"/>
      <c r="F22" s="11"/>
      <c r="G22" s="12"/>
    </row>
    <row r="23" spans="1:7" x14ac:dyDescent="0.25">
      <c r="A23" t="s">
        <v>14</v>
      </c>
      <c r="B23">
        <v>1944</v>
      </c>
      <c r="C23" t="s">
        <v>15</v>
      </c>
      <c r="D23" s="10"/>
      <c r="E23" s="11" t="s">
        <v>4</v>
      </c>
      <c r="F23" s="11" t="s">
        <v>23</v>
      </c>
      <c r="G23" s="12" t="s">
        <v>24</v>
      </c>
    </row>
    <row r="24" spans="1:7" x14ac:dyDescent="0.25">
      <c r="A24" t="s">
        <v>13</v>
      </c>
      <c r="B24" s="4">
        <f>A13+B21</f>
        <v>46</v>
      </c>
      <c r="C24" t="s">
        <v>12</v>
      </c>
      <c r="D24" s="10"/>
      <c r="E24" s="11">
        <v>1000</v>
      </c>
      <c r="F24" s="14">
        <f>(1/E24-F21)/E21</f>
        <v>10.228360156589822</v>
      </c>
      <c r="G24" s="15">
        <f>F24+B21</f>
        <v>22.228360156589822</v>
      </c>
    </row>
    <row r="25" spans="1:7" ht="15.75" thickBot="1" x14ac:dyDescent="0.3">
      <c r="A25" t="s">
        <v>4</v>
      </c>
      <c r="B25">
        <f>D13</f>
        <v>477</v>
      </c>
      <c r="D25" s="16"/>
      <c r="E25" s="17"/>
      <c r="F25" s="17"/>
      <c r="G25" s="18"/>
    </row>
    <row r="26" spans="1:7" x14ac:dyDescent="0.25">
      <c r="A26" t="s">
        <v>16</v>
      </c>
      <c r="B26">
        <f>B25/10</f>
        <v>47.7</v>
      </c>
    </row>
    <row r="27" spans="1:7" x14ac:dyDescent="0.25">
      <c r="A27" t="s">
        <v>17</v>
      </c>
      <c r="B27">
        <f>1/B26</f>
        <v>2.0964360587002094E-2</v>
      </c>
    </row>
    <row r="29" spans="1:7" x14ac:dyDescent="0.25">
      <c r="A29" t="s">
        <v>18</v>
      </c>
      <c r="B29">
        <f>B27*B23</f>
        <v>40.75471698113207</v>
      </c>
      <c r="C29" t="s">
        <v>12</v>
      </c>
    </row>
    <row r="31" spans="1:7" x14ac:dyDescent="0.25">
      <c r="A31" s="5" t="s">
        <v>19</v>
      </c>
      <c r="B31" s="5">
        <f>2 * ATAN(B29/2/B24)/PI()*180</f>
        <v>47.785349281345397</v>
      </c>
      <c r="C31" s="5" t="s">
        <v>20</v>
      </c>
    </row>
  </sheetData>
  <mergeCells count="1">
    <mergeCell ref="B6:C6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Holm</dc:creator>
  <cp:lastModifiedBy>Peter Holm</cp:lastModifiedBy>
  <cp:lastPrinted>2023-04-05T05:33:49Z</cp:lastPrinted>
  <dcterms:created xsi:type="dcterms:W3CDTF">2023-04-04T14:00:49Z</dcterms:created>
  <dcterms:modified xsi:type="dcterms:W3CDTF">2023-04-05T05:34:09Z</dcterms:modified>
</cp:coreProperties>
</file>