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ter\danbots\test_measurements\projektor\"/>
    </mc:Choice>
  </mc:AlternateContent>
  <xr:revisionPtr revIDLastSave="0" documentId="8_{566EDE4A-0DCC-428E-A634-75014DF27F5A}" xr6:coauthVersionLast="47" xr6:coauthVersionMax="47" xr10:uidLastSave="{00000000-0000-0000-0000-000000000000}"/>
  <bookViews>
    <workbookView xWindow="-19320" yWindow="-6000" windowWidth="19440" windowHeight="15150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E16" i="1"/>
  <c r="F16" i="1" s="1"/>
  <c r="D16" i="1"/>
  <c r="B14" i="1"/>
  <c r="F9" i="1"/>
  <c r="G9" i="1" s="1"/>
  <c r="F8" i="1"/>
  <c r="G8" i="1" s="1"/>
  <c r="G11" i="1" s="1"/>
  <c r="G7" i="1"/>
  <c r="F7" i="1"/>
</calcChain>
</file>

<file path=xl/sharedStrings.xml><?xml version="1.0" encoding="utf-8"?>
<sst xmlns="http://schemas.openxmlformats.org/spreadsheetml/2006/main" count="15" uniqueCount="14">
  <si>
    <t>Projector calculations</t>
  </si>
  <si>
    <t>Måleresultater</t>
  </si>
  <si>
    <t>Distance</t>
  </si>
  <si>
    <t>horizontal</t>
  </si>
  <si>
    <t>Vertical</t>
  </si>
  <si>
    <t>striber</t>
  </si>
  <si>
    <t>dist</t>
  </si>
  <si>
    <t>dia/dist</t>
  </si>
  <si>
    <t>fiield of view</t>
  </si>
  <si>
    <t>rad</t>
  </si>
  <si>
    <t>grad/stribe</t>
  </si>
  <si>
    <t>Grader pr stribe</t>
  </si>
  <si>
    <t>Y=0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</si>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</sst>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3"/>
      <color theme="1"/>
      <name val="Liberation Sans"/>
    </font>
    <font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164" fontId="14" fillId="0" borderId="0" xfId="0" applyNumberFormat="1" applyFont="1"/>
    <xf numFmtId="164" fontId="15" fillId="0" borderId="3" xfId="0" applyNumberFormat="1" applyFont="1" applyBorder="1" applyAlignment="1">
      <alignment horizontal="center"/>
    </xf>
    <xf numFmtId="0" fontId="0" fillId="0" borderId="4" xfId="0" applyBorder="1"/>
    <xf numFmtId="164" fontId="0" fillId="0" borderId="3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164" fontId="0" fillId="0" borderId="0" xfId="0" applyNumberFormat="1"/>
    <xf numFmtId="0" fontId="0" fillId="0" borderId="8" xfId="0" applyBorder="1"/>
    <xf numFmtId="164" fontId="15" fillId="0" borderId="2" xfId="0" applyNumberFormat="1" applyFont="1" applyFill="1" applyBorder="1" applyAlignment="1">
      <alignment horizont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0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Sheet1!$A$7:$A$9</c:f>
              <c:numCache>
                <c:formatCode>0.0</c:formatCode>
                <c:ptCount val="3"/>
                <c:pt idx="0">
                  <c:v>84</c:v>
                </c:pt>
                <c:pt idx="1">
                  <c:v>127</c:v>
                </c:pt>
                <c:pt idx="2">
                  <c:v>194.5</c:v>
                </c:pt>
              </c:numCache>
            </c:numRef>
          </c:xVal>
          <c:yVal>
            <c:numRef>
              <c:f>Sheet1!$B$7:$B$9</c:f>
              <c:numCache>
                <c:formatCode>General</c:formatCode>
                <c:ptCount val="3"/>
                <c:pt idx="0">
                  <c:v>44</c:v>
                </c:pt>
                <c:pt idx="1">
                  <c:v>68</c:v>
                </c:pt>
                <c:pt idx="2">
                  <c:v>107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93-4073-AC8C-5FBB9A0EC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656144"/>
        <c:axId val="446651224"/>
      </c:scatterChart>
      <c:valAx>
        <c:axId val="44665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1224"/>
        <c:crosses val="autoZero"/>
        <c:crossBetween val="midCat"/>
      </c:valAx>
      <c:valAx>
        <c:axId val="44665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5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149226</xdr:colOff>
      <xdr:row>15</xdr:row>
      <xdr:rowOff>142875</xdr:rowOff>
    </xdr:from>
    <xdr:to>
      <xdr:col>16</xdr:col>
      <xdr:colOff>92076</xdr:colOff>
      <xdr:row>40</xdr:row>
      <xdr:rowOff>6350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B37CAF0-B938-489F-ADEF-3B740F721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21" sqref="B21"/>
    </sheetView>
  </sheetViews>
  <sheetFormatPr defaultRowHeight="12.75"/>
  <cols>
    <col min="1" max="1" width="11.6328125" style="8" customWidth="1"/>
    <col min="2" max="3" width="11.6328125" customWidth="1"/>
    <col min="4" max="4" width="6.90625" customWidth="1"/>
    <col min="5" max="7" width="11.6328125" customWidth="1"/>
  </cols>
  <sheetData>
    <row r="1" spans="1:7" ht="16.5">
      <c r="A1" s="1" t="s">
        <v>0</v>
      </c>
    </row>
    <row r="2" spans="1:7" ht="16.5">
      <c r="A2" s="1"/>
    </row>
    <row r="3" spans="1:7" ht="15.5">
      <c r="A3" s="10" t="s">
        <v>1</v>
      </c>
      <c r="B3" s="10"/>
      <c r="C3" s="10"/>
      <c r="D3" s="10"/>
      <c r="E3" s="10"/>
    </row>
    <row r="4" spans="1:7" ht="15.5">
      <c r="A4" s="2"/>
      <c r="E4" s="3"/>
    </row>
    <row r="5" spans="1:7" ht="12.5">
      <c r="A5" s="4" t="s">
        <v>2</v>
      </c>
      <c r="B5" t="s">
        <v>3</v>
      </c>
      <c r="C5" t="s">
        <v>4</v>
      </c>
      <c r="D5" t="s">
        <v>5</v>
      </c>
      <c r="E5" s="3" t="s">
        <v>6</v>
      </c>
      <c r="F5" t="s">
        <v>7</v>
      </c>
      <c r="G5" t="s">
        <v>8</v>
      </c>
    </row>
    <row r="6" spans="1:7" ht="12.5">
      <c r="A6" s="4"/>
      <c r="E6" s="3"/>
    </row>
    <row r="7" spans="1:7" ht="12.5">
      <c r="A7" s="4">
        <v>84</v>
      </c>
      <c r="B7">
        <v>44</v>
      </c>
      <c r="C7">
        <v>34</v>
      </c>
      <c r="D7">
        <v>17</v>
      </c>
      <c r="E7" s="3">
        <v>30.6</v>
      </c>
      <c r="F7">
        <f>B7/2/A7</f>
        <v>0.26190476190476192</v>
      </c>
      <c r="G7">
        <f>ATAN(F7)/PI()*180*2</f>
        <v>29.35278627490003</v>
      </c>
    </row>
    <row r="8" spans="1:7" ht="12.5">
      <c r="A8" s="4">
        <v>127</v>
      </c>
      <c r="B8">
        <v>68</v>
      </c>
      <c r="D8">
        <v>17</v>
      </c>
      <c r="E8" s="3">
        <v>46.5</v>
      </c>
      <c r="F8">
        <f>B8/2/A8</f>
        <v>0.26771653543307089</v>
      </c>
      <c r="G8">
        <f>ATAN(F8)/PI()*180*2</f>
        <v>29.975123942113633</v>
      </c>
    </row>
    <row r="9" spans="1:7" ht="12.5">
      <c r="A9" s="4">
        <v>194.5</v>
      </c>
      <c r="B9">
        <v>107</v>
      </c>
      <c r="D9">
        <v>17</v>
      </c>
      <c r="E9" s="3">
        <v>71</v>
      </c>
      <c r="F9">
        <f>B9/2/A9</f>
        <v>0.27506426735218509</v>
      </c>
      <c r="G9">
        <f>ATAN(F9)/PI()*180*2</f>
        <v>30.759349098530059</v>
      </c>
    </row>
    <row r="10" spans="1:7" ht="12.5">
      <c r="A10" s="4"/>
      <c r="E10" s="3"/>
    </row>
    <row r="11" spans="1:7" ht="12.5">
      <c r="A11" s="5"/>
      <c r="B11" s="6"/>
      <c r="C11" s="6"/>
      <c r="D11" s="6"/>
      <c r="E11" s="7"/>
      <c r="G11">
        <f>AVERAGE(G7:G9)</f>
        <v>30.029086438514572</v>
      </c>
    </row>
    <row r="12" spans="1:7" ht="12.5">
      <c r="A12" s="8" t="s">
        <v>5</v>
      </c>
      <c r="C12" s="9"/>
    </row>
    <row r="14" spans="1:7" ht="12.5">
      <c r="B14">
        <f>(B9*A7-B7*A9)/(B7-B9)</f>
        <v>-6.8253968253968251</v>
      </c>
    </row>
    <row r="15" spans="1:7" ht="12.5">
      <c r="E15" t="s">
        <v>9</v>
      </c>
      <c r="F15" t="s">
        <v>10</v>
      </c>
    </row>
    <row r="16" spans="1:7" ht="12.5">
      <c r="B16" t="s">
        <v>11</v>
      </c>
      <c r="D16">
        <f>E9/D9/A9</f>
        <v>2.1472856494783005E-2</v>
      </c>
      <c r="E16">
        <f>ATAN(D16)</f>
        <v>2.1469557147084654E-2</v>
      </c>
      <c r="F16">
        <f>E16/PI()*180</f>
        <v>1.230115012542883</v>
      </c>
    </row>
    <row r="19" spans="2:4">
      <c r="B19" t="s">
        <v>12</v>
      </c>
      <c r="C19">
        <f>4.1551/0.5708</f>
        <v>7.2794323756131751</v>
      </c>
      <c r="D19" t="s">
        <v>13</v>
      </c>
    </row>
  </sheetData>
  <mergeCells count="1">
    <mergeCell ref="A3:E3"/>
  </mergeCells>
  <pageMargins left="0" right="0" top="0.39370000000000011" bottom="0.39370000000000011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Holm</cp:lastModifiedBy>
  <cp:revision>2</cp:revision>
  <dcterms:created xsi:type="dcterms:W3CDTF">2022-06-14T14:55:46Z</dcterms:created>
  <dcterms:modified xsi:type="dcterms:W3CDTF">2022-08-30T09:53:19Z</dcterms:modified>
</cp:coreProperties>
</file>