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Table S1" sheetId="16" r:id="rId1"/>
    <sheet name="Table S2" sheetId="4" r:id="rId2"/>
    <sheet name="Table S3" sheetId="5" r:id="rId3"/>
    <sheet name="Table S4" sheetId="13" r:id="rId4"/>
    <sheet name="Table S5" sheetId="24" r:id="rId5"/>
    <sheet name="Table S6" sheetId="3" r:id="rId6"/>
    <sheet name="Table S7" sheetId="6" r:id="rId7"/>
    <sheet name="Table S8" sheetId="8" r:id="rId8"/>
    <sheet name="Table S9" sheetId="7" r:id="rId9"/>
    <sheet name="Table S10" sheetId="1" r:id="rId10"/>
    <sheet name="Table S11" sheetId="9" r:id="rId11"/>
    <sheet name="Table S12" sheetId="25" r:id="rId12"/>
    <sheet name="Table S13" sheetId="19" r:id="rId13"/>
    <sheet name="Table S14" sheetId="26" r:id="rId14"/>
    <sheet name="Table S15" sheetId="21" r:id="rId15"/>
    <sheet name="Table S16" sheetId="15" r:id="rId16"/>
    <sheet name="Table S17" sheetId="11" r:id="rId17"/>
    <sheet name="Table S18" sheetId="22" r:id="rId18"/>
    <sheet name="Table S19" sheetId="17" r:id="rId19"/>
    <sheet name="Table S20" sheetId="10" r:id="rId20"/>
    <sheet name="Table S21" sheetId="20" r:id="rId21"/>
    <sheet name="Table S22" sheetId="18" r:id="rId22"/>
    <sheet name="Table S23" sheetId="23" r:id="rId23"/>
  </sheets>
  <calcPr calcId="152511"/>
</workbook>
</file>

<file path=xl/calcChain.xml><?xml version="1.0" encoding="utf-8"?>
<calcChain xmlns="http://schemas.openxmlformats.org/spreadsheetml/2006/main">
  <c r="C3" i="4" l="1"/>
  <c r="G13" i="9" l="1"/>
  <c r="G12" i="9"/>
  <c r="G11" i="9"/>
  <c r="G10" i="9"/>
  <c r="G9" i="9"/>
  <c r="G8" i="9"/>
  <c r="G7" i="9"/>
  <c r="G6" i="9"/>
  <c r="G5" i="9"/>
  <c r="G4" i="9"/>
  <c r="G3" i="9"/>
  <c r="B7" i="21" l="1"/>
  <c r="B6" i="21"/>
  <c r="B5" i="21"/>
  <c r="B4" i="21"/>
  <c r="B3" i="21"/>
  <c r="C8" i="8"/>
  <c r="C9" i="8"/>
  <c r="C3" i="8"/>
  <c r="C4" i="4"/>
</calcChain>
</file>

<file path=xl/sharedStrings.xml><?xml version="1.0" encoding="utf-8"?>
<sst xmlns="http://schemas.openxmlformats.org/spreadsheetml/2006/main" count="1461" uniqueCount="1274">
  <si>
    <t>Species</t>
    <phoneticPr fontId="1" type="noConversion"/>
  </si>
  <si>
    <t>Genome annotation version</t>
    <phoneticPr fontId="1" type="noConversion"/>
  </si>
  <si>
    <t>Link</t>
    <phoneticPr fontId="1" type="noConversion"/>
  </si>
  <si>
    <t>Reference</t>
    <phoneticPr fontId="1" type="noConversion"/>
  </si>
  <si>
    <t>version 7.0</t>
    <phoneticPr fontId="1" type="noConversion"/>
  </si>
  <si>
    <t>ftp://ftp.plantbiology.msu.edu/pub/data/Eukaryotic_Projects/o_sativa/annotation_dbs/pseudomolecules/version_7.0/</t>
    <phoneticPr fontId="1" type="noConversion"/>
  </si>
  <si>
    <t>Arabidopsis thaliana</t>
  </si>
  <si>
    <t>TAIR10</t>
  </si>
  <si>
    <t>ftp://ftp.arabidopsis.org/home/tair/Sequences/blast_datasets/TAIR10_blastsets/</t>
  </si>
  <si>
    <t>https://github.com/moold/Genome-data-of-Hanfu-apple</t>
  </si>
  <si>
    <t>HFTH1</t>
    <phoneticPr fontId="1" type="noConversion"/>
  </si>
  <si>
    <t>v2.1</t>
    <phoneticPr fontId="1" type="noConversion"/>
  </si>
  <si>
    <t>https://genome.jgi.doe.gov/portal/pages/dynamicOrganismDownload.jsf?organism=Vvinifera</t>
  </si>
  <si>
    <t>v2.0</t>
    <phoneticPr fontId="1" type="noConversion"/>
  </si>
  <si>
    <t>https://genome.jgi.doe.gov/portal/pages/dynamicOrganismDownload.jsf?organism=Egrandis</t>
  </si>
  <si>
    <t>Contig</t>
    <phoneticPr fontId="1" type="noConversion"/>
  </si>
  <si>
    <t>Scaffold</t>
    <phoneticPr fontId="1" type="noConversion"/>
  </si>
  <si>
    <t>Size (bp)</t>
    <phoneticPr fontId="1" type="noConversion"/>
  </si>
  <si>
    <t>Number</t>
    <phoneticPr fontId="1" type="noConversion"/>
  </si>
  <si>
    <t>N50</t>
    <phoneticPr fontId="1" type="noConversion"/>
  </si>
  <si>
    <t>N60</t>
    <phoneticPr fontId="1" type="noConversion"/>
  </si>
  <si>
    <t>N70</t>
    <phoneticPr fontId="1" type="noConversion"/>
  </si>
  <si>
    <t>N80</t>
    <phoneticPr fontId="1" type="noConversion"/>
  </si>
  <si>
    <t>N90</t>
    <phoneticPr fontId="1" type="noConversion"/>
  </si>
  <si>
    <t>Longest</t>
    <phoneticPr fontId="1" type="noConversion"/>
  </si>
  <si>
    <t>Total size</t>
    <phoneticPr fontId="1" type="noConversion"/>
  </si>
  <si>
    <t>-</t>
    <phoneticPr fontId="1" type="noConversion"/>
  </si>
  <si>
    <t>-</t>
    <phoneticPr fontId="1" type="noConversion"/>
  </si>
  <si>
    <t>-</t>
    <phoneticPr fontId="1" type="noConversion"/>
  </si>
  <si>
    <t>Unknown</t>
  </si>
  <si>
    <t>Total</t>
  </si>
  <si>
    <t>LTR</t>
  </si>
  <si>
    <t>Category</t>
    <phoneticPr fontId="1" type="noConversion"/>
  </si>
  <si>
    <r>
      <t>Prot</t>
    </r>
    <r>
      <rPr>
        <vertAlign val="superscript"/>
        <sz val="11"/>
        <color theme="1"/>
        <rFont val="Times New Roman"/>
        <family val="1"/>
      </rPr>
      <t>a</t>
    </r>
    <phoneticPr fontId="1" type="noConversion"/>
  </si>
  <si>
    <r>
      <t>Completeness (%)</t>
    </r>
    <r>
      <rPr>
        <vertAlign val="superscript"/>
        <sz val="11"/>
        <color theme="1"/>
        <rFont val="Times New Roman"/>
        <family val="1"/>
      </rPr>
      <t>b</t>
    </r>
    <phoneticPr fontId="1" type="noConversion"/>
  </si>
  <si>
    <r>
      <t>Complete</t>
    </r>
    <r>
      <rPr>
        <vertAlign val="superscript"/>
        <sz val="11"/>
        <color theme="1"/>
        <rFont val="Times New Roman"/>
        <family val="1"/>
      </rPr>
      <t>c</t>
    </r>
    <phoneticPr fontId="1" type="noConversion"/>
  </si>
  <si>
    <r>
      <t>Complete + Partial</t>
    </r>
    <r>
      <rPr>
        <vertAlign val="superscript"/>
        <sz val="11"/>
        <color theme="1"/>
        <rFont val="Times New Roman"/>
        <family val="1"/>
      </rPr>
      <t>d</t>
    </r>
    <phoneticPr fontId="1" type="noConversion"/>
  </si>
  <si>
    <r>
      <rPr>
        <vertAlign val="superscript"/>
        <sz val="11"/>
        <color theme="1"/>
        <rFont val="Times New Roman"/>
        <family val="1"/>
      </rPr>
      <t>c</t>
    </r>
    <r>
      <rPr>
        <sz val="11"/>
        <color theme="1"/>
        <rFont val="Times New Roman"/>
        <family val="1"/>
      </rPr>
      <t>'Complete' refers to those predicted proteins has an alignment length that is over 70% of the protein length.</t>
    </r>
    <phoneticPr fontId="1" type="noConversion"/>
  </si>
  <si>
    <r>
      <rPr>
        <vertAlign val="superscript"/>
        <sz val="11"/>
        <color theme="1"/>
        <rFont val="Times New Roman"/>
        <family val="1"/>
      </rPr>
      <t>d</t>
    </r>
    <r>
      <rPr>
        <sz val="11"/>
        <color theme="1"/>
        <rFont val="Times New Roman"/>
        <family val="1"/>
      </rPr>
      <t>'Partial' refers to the proteins that exceeds a pre-computed minimum alignment score, but not complete.</t>
    </r>
    <phoneticPr fontId="1" type="noConversion"/>
  </si>
  <si>
    <r>
      <rPr>
        <vertAlign val="superscript"/>
        <sz val="11"/>
        <color theme="1"/>
        <rFont val="Times New Roman"/>
        <family val="1"/>
      </rPr>
      <t>a</t>
    </r>
    <r>
      <rPr>
        <sz val="11"/>
        <color theme="1"/>
        <rFont val="Times New Roman"/>
        <family val="1"/>
      </rPr>
      <t xml:space="preserve">Prots: The number of core genes assembled in </t>
    </r>
    <r>
      <rPr>
        <i/>
        <sz val="11"/>
        <color theme="1"/>
        <rFont val="Times New Roman"/>
        <family val="1"/>
      </rPr>
      <t>P. guajava</t>
    </r>
    <r>
      <rPr>
        <sz val="11"/>
        <color theme="1"/>
        <rFont val="Times New Roman"/>
        <family val="1"/>
      </rPr>
      <t>.</t>
    </r>
    <phoneticPr fontId="1" type="noConversion"/>
  </si>
  <si>
    <r>
      <rPr>
        <vertAlign val="superscript"/>
        <sz val="11"/>
        <color theme="1"/>
        <rFont val="Times New Roman"/>
        <family val="1"/>
      </rPr>
      <t>b</t>
    </r>
    <r>
      <rPr>
        <sz val="11"/>
        <color theme="1"/>
        <rFont val="Times New Roman"/>
        <family val="1"/>
      </rPr>
      <t xml:space="preserve">Completeness: The number of core genes in </t>
    </r>
    <r>
      <rPr>
        <i/>
        <sz val="11"/>
        <color theme="1"/>
        <rFont val="Times New Roman"/>
        <family val="1"/>
      </rPr>
      <t>P. guajava</t>
    </r>
    <r>
      <rPr>
        <sz val="11"/>
        <color theme="1"/>
        <rFont val="Times New Roman"/>
        <family val="1"/>
      </rPr>
      <t xml:space="preserve"> / 248 (the total number of the set of core genes), while the set of 248 core genes were conserved in 6 model eukaryotes.</t>
    </r>
    <phoneticPr fontId="1" type="noConversion"/>
  </si>
  <si>
    <r>
      <t>BUSCO assessment results</t>
    </r>
    <r>
      <rPr>
        <vertAlign val="superscript"/>
        <sz val="11"/>
        <color theme="1"/>
        <rFont val="Times New Roman"/>
        <family val="1"/>
      </rPr>
      <t>a</t>
    </r>
    <phoneticPr fontId="1" type="noConversion"/>
  </si>
  <si>
    <t>Percentage (%)</t>
    <phoneticPr fontId="1" type="noConversion"/>
  </si>
  <si>
    <r>
      <t>Complete BUSCOs</t>
    </r>
    <r>
      <rPr>
        <vertAlign val="superscript"/>
        <sz val="11"/>
        <color theme="1"/>
        <rFont val="Times New Roman"/>
        <family val="1"/>
      </rPr>
      <t>b</t>
    </r>
    <phoneticPr fontId="1" type="noConversion"/>
  </si>
  <si>
    <t>Complete and single-copy BUSCOs</t>
    <phoneticPr fontId="1" type="noConversion"/>
  </si>
  <si>
    <r>
      <t>Complete and duplicated BUSCOs</t>
    </r>
    <r>
      <rPr>
        <vertAlign val="superscript"/>
        <sz val="11"/>
        <color theme="1"/>
        <rFont val="Times New Roman"/>
        <family val="1"/>
      </rPr>
      <t>c</t>
    </r>
    <phoneticPr fontId="1" type="noConversion"/>
  </si>
  <si>
    <r>
      <t>Fragmented BUSCOs</t>
    </r>
    <r>
      <rPr>
        <vertAlign val="superscript"/>
        <sz val="11"/>
        <color theme="1"/>
        <rFont val="Times New Roman"/>
        <family val="1"/>
      </rPr>
      <t>d</t>
    </r>
    <phoneticPr fontId="1" type="noConversion"/>
  </si>
  <si>
    <t>Missing BUSCOs</t>
    <phoneticPr fontId="1" type="noConversion"/>
  </si>
  <si>
    <r>
      <rPr>
        <vertAlign val="superscript"/>
        <sz val="11"/>
        <color theme="1"/>
        <rFont val="Times New Roman"/>
        <family val="1"/>
      </rPr>
      <t>a</t>
    </r>
    <r>
      <rPr>
        <sz val="11"/>
        <color theme="1"/>
        <rFont val="Times New Roman"/>
        <family val="1"/>
      </rPr>
      <t xml:space="preserve"> The number of total BUSCO groups is 1440.</t>
    </r>
    <phoneticPr fontId="1" type="noConversion"/>
  </si>
  <si>
    <r>
      <rPr>
        <vertAlign val="superscript"/>
        <sz val="11"/>
        <color theme="1"/>
        <rFont val="Times New Roman"/>
        <family val="1"/>
      </rPr>
      <t>c</t>
    </r>
    <r>
      <rPr>
        <sz val="11"/>
        <color theme="1"/>
        <rFont val="Times New Roman"/>
        <family val="1"/>
      </rPr>
      <t>'Complete Duplicated BUSCOs': Multiple copies of complete BUSCOs.</t>
    </r>
    <phoneticPr fontId="1" type="noConversion"/>
  </si>
  <si>
    <r>
      <rPr>
        <vertAlign val="superscript"/>
        <sz val="11"/>
        <color theme="1"/>
        <rFont val="Times New Roman"/>
        <family val="1"/>
      </rPr>
      <t>d</t>
    </r>
    <r>
      <rPr>
        <sz val="11"/>
        <color theme="1"/>
        <rFont val="Times New Roman"/>
        <family val="1"/>
      </rPr>
      <t xml:space="preserve">Fragmented BUSCOs: The BUSCOs meet the 'expected-score' cut-off, but not complete.  </t>
    </r>
    <phoneticPr fontId="1" type="noConversion"/>
  </si>
  <si>
    <r>
      <rPr>
        <vertAlign val="superscript"/>
        <sz val="11"/>
        <color theme="1"/>
        <rFont val="Times New Roman"/>
        <family val="1"/>
      </rPr>
      <t>b</t>
    </r>
    <r>
      <rPr>
        <sz val="11"/>
        <color theme="1"/>
        <rFont val="Times New Roman"/>
        <family val="1"/>
      </rPr>
      <t xml:space="preserve">'Complete BUSCOs': The length of aligned sequences of orthologs from </t>
    </r>
    <r>
      <rPr>
        <i/>
        <sz val="11"/>
        <color theme="1"/>
        <rFont val="Times New Roman"/>
        <family val="1"/>
      </rPr>
      <t>P. guajava</t>
    </r>
    <r>
      <rPr>
        <sz val="11"/>
        <color theme="1"/>
        <rFont val="Times New Roman"/>
        <family val="1"/>
      </rPr>
      <t xml:space="preserve">  is over 95% of BUSCO group's mean length.</t>
    </r>
    <phoneticPr fontId="1" type="noConversion"/>
  </si>
  <si>
    <t>DNA level (RepeatMasker)</t>
    <phoneticPr fontId="1" type="noConversion"/>
  </si>
  <si>
    <t>Protein level (RepeatProteinMask)</t>
    <phoneticPr fontId="1" type="noConversion"/>
  </si>
  <si>
    <t>Combined</t>
    <phoneticPr fontId="1" type="noConversion"/>
  </si>
  <si>
    <t>Size (bp)</t>
    <phoneticPr fontId="1" type="noConversion"/>
  </si>
  <si>
    <t>Percentage (%)</t>
    <phoneticPr fontId="1" type="noConversion"/>
  </si>
  <si>
    <t>DNA Transposons</t>
    <phoneticPr fontId="1" type="noConversion"/>
  </si>
  <si>
    <t>LINES</t>
    <phoneticPr fontId="1" type="noConversion"/>
  </si>
  <si>
    <t>SINES</t>
    <phoneticPr fontId="1" type="noConversion"/>
  </si>
  <si>
    <t>Satellites</t>
    <phoneticPr fontId="1" type="noConversion"/>
  </si>
  <si>
    <t>Simple_repeats</t>
    <phoneticPr fontId="1" type="noConversion"/>
  </si>
  <si>
    <t>No.</t>
  </si>
  <si>
    <t>Augustus</t>
  </si>
  <si>
    <t>GlimmerHMM</t>
  </si>
  <si>
    <t>SNAP</t>
  </si>
  <si>
    <t>Genscan</t>
  </si>
  <si>
    <t>Geneid</t>
  </si>
  <si>
    <t>EVM</t>
  </si>
  <si>
    <t>Final set</t>
  </si>
  <si>
    <t>Approach</t>
    <phoneticPr fontId="1" type="noConversion"/>
  </si>
  <si>
    <t>Software/species</t>
    <phoneticPr fontId="1" type="noConversion"/>
  </si>
  <si>
    <t>Average gene length (bp)</t>
    <phoneticPr fontId="1" type="noConversion"/>
  </si>
  <si>
    <t>Average exons per gene</t>
    <phoneticPr fontId="1" type="noConversion"/>
  </si>
  <si>
    <t>Average exon length (bp)</t>
    <phoneticPr fontId="1" type="noConversion"/>
  </si>
  <si>
    <t>Average intron length (bp)</t>
    <phoneticPr fontId="1" type="noConversion"/>
  </si>
  <si>
    <r>
      <t xml:space="preserve">De novo </t>
    </r>
    <r>
      <rPr>
        <sz val="11"/>
        <color theme="1"/>
        <rFont val="Times New Roman"/>
        <family val="1"/>
      </rPr>
      <t>identification</t>
    </r>
    <phoneticPr fontId="1" type="noConversion"/>
  </si>
  <si>
    <t>Homology-based prediction (tBlasntN + Genewise)</t>
    <phoneticPr fontId="1" type="noConversion"/>
  </si>
  <si>
    <t>RNA-Seq-based prediction</t>
    <phoneticPr fontId="1" type="noConversion"/>
  </si>
  <si>
    <t>Trinity + PASA</t>
    <phoneticPr fontId="1" type="noConversion"/>
  </si>
  <si>
    <t>RNA classification</t>
  </si>
  <si>
    <t>miRNA</t>
  </si>
  <si>
    <t>tRNA</t>
    <phoneticPr fontId="1" type="noConversion"/>
  </si>
  <si>
    <t>Average length (bp)</t>
    <phoneticPr fontId="1" type="noConversion"/>
  </si>
  <si>
    <t>rRNA/18S</t>
    <phoneticPr fontId="1" type="noConversion"/>
  </si>
  <si>
    <t>rRNA/28S</t>
    <phoneticPr fontId="1" type="noConversion"/>
  </si>
  <si>
    <t>rRNA/5.8S</t>
    <phoneticPr fontId="1" type="noConversion"/>
  </si>
  <si>
    <t>rRNA/5S</t>
    <phoneticPr fontId="1" type="noConversion"/>
  </si>
  <si>
    <t>Eucalyptus grandis</t>
    <phoneticPr fontId="1" type="noConversion"/>
  </si>
  <si>
    <t>Punica granatum</t>
    <phoneticPr fontId="1" type="noConversion"/>
  </si>
  <si>
    <t>Theobroma cacao</t>
    <phoneticPr fontId="1" type="noConversion"/>
  </si>
  <si>
    <t>Citrus sinensis</t>
    <phoneticPr fontId="1" type="noConversion"/>
  </si>
  <si>
    <t>Database</t>
    <phoneticPr fontId="1" type="noConversion"/>
  </si>
  <si>
    <t>Number</t>
    <phoneticPr fontId="1" type="noConversion"/>
  </si>
  <si>
    <t>Percentage (%)</t>
    <phoneticPr fontId="1" type="noConversion"/>
  </si>
  <si>
    <t>Swissprot</t>
    <phoneticPr fontId="1" type="noConversion"/>
  </si>
  <si>
    <t>InterPro</t>
    <phoneticPr fontId="1" type="noConversion"/>
  </si>
  <si>
    <t>Total</t>
    <phoneticPr fontId="1" type="noConversion"/>
  </si>
  <si>
    <t>NR</t>
    <phoneticPr fontId="1" type="noConversion"/>
  </si>
  <si>
    <t>Pfam</t>
    <phoneticPr fontId="1" type="noConversion"/>
  </si>
  <si>
    <t>Solanum lycopersicum</t>
    <phoneticPr fontId="1" type="noConversion"/>
  </si>
  <si>
    <t>Punica granatum</t>
    <phoneticPr fontId="1" type="noConversion"/>
  </si>
  <si>
    <t>v1.0</t>
    <phoneticPr fontId="1" type="noConversion"/>
  </si>
  <si>
    <t>https://www.ncbi.nlm.nih.gov/nuccore/MTKT00000000.1/</t>
  </si>
  <si>
    <t>Eucalyptus grandis</t>
  </si>
  <si>
    <t>Vitis vinifera</t>
    <phoneticPr fontId="1" type="noConversion"/>
  </si>
  <si>
    <t>Oryza sativa</t>
    <phoneticPr fontId="1" type="noConversion"/>
  </si>
  <si>
    <t>Malus domestica</t>
    <phoneticPr fontId="1" type="noConversion"/>
  </si>
  <si>
    <t>Species</t>
  </si>
  <si>
    <t>Genes in families</t>
  </si>
  <si>
    <t>Family number</t>
  </si>
  <si>
    <t>Unique families</t>
  </si>
  <si>
    <t>Average genes per family</t>
  </si>
  <si>
    <t>Genes number</t>
    <phoneticPr fontId="1" type="noConversion"/>
  </si>
  <si>
    <t>Prunus persica</t>
    <phoneticPr fontId="1" type="noConversion"/>
  </si>
  <si>
    <t>v2.1</t>
    <phoneticPr fontId="1" type="noConversion"/>
  </si>
  <si>
    <t>https://www.rosaceae.org/species/prunus_persica/genome_v2.0.a1</t>
  </si>
  <si>
    <t>V. vinifera</t>
  </si>
  <si>
    <t>Carica papaya</t>
    <phoneticPr fontId="1" type="noConversion"/>
  </si>
  <si>
    <t>ASGPBv0.4</t>
    <phoneticPr fontId="1" type="noConversion"/>
  </si>
  <si>
    <t>https://genome.jgi.doe.gov/portal/pages/dynamicOrganismDownload.jsf?organism=Cpapaya</t>
  </si>
  <si>
    <t>iTAG4.0</t>
    <phoneticPr fontId="1" type="noConversion"/>
  </si>
  <si>
    <t>Gene</t>
    <phoneticPr fontId="1" type="noConversion"/>
  </si>
  <si>
    <t>Gene</t>
    <phoneticPr fontId="1" type="noConversion"/>
  </si>
  <si>
    <t>Description</t>
    <phoneticPr fontId="1" type="noConversion"/>
  </si>
  <si>
    <t>Number of genes</t>
    <phoneticPr fontId="1" type="noConversion"/>
  </si>
  <si>
    <t>Guava</t>
    <phoneticPr fontId="1" type="noConversion"/>
  </si>
  <si>
    <t>AMY</t>
    <phoneticPr fontId="1" type="noConversion"/>
  </si>
  <si>
    <t>AGL</t>
    <phoneticPr fontId="1" type="noConversion"/>
  </si>
  <si>
    <t>DPE</t>
    <phoneticPr fontId="1" type="noConversion"/>
  </si>
  <si>
    <t>ISA</t>
    <phoneticPr fontId="1" type="noConversion"/>
  </si>
  <si>
    <t>PHS</t>
    <phoneticPr fontId="1" type="noConversion"/>
  </si>
  <si>
    <t>glucan phosphorylase</t>
    <phoneticPr fontId="1" type="noConversion"/>
  </si>
  <si>
    <t>Description</t>
    <phoneticPr fontId="1" type="noConversion"/>
  </si>
  <si>
    <t>Guava</t>
    <phoneticPr fontId="1" type="noConversion"/>
  </si>
  <si>
    <t>AO</t>
    <phoneticPr fontId="1" type="noConversion"/>
  </si>
  <si>
    <t>L-ascorbate oxidase</t>
    <phoneticPr fontId="1" type="noConversion"/>
  </si>
  <si>
    <t>APX</t>
    <phoneticPr fontId="1" type="noConversion"/>
  </si>
  <si>
    <t>DHAR</t>
    <phoneticPr fontId="1" type="noConversion"/>
  </si>
  <si>
    <t>L-galactono-1,4-lactone dehydrogenase</t>
    <phoneticPr fontId="1" type="noConversion"/>
  </si>
  <si>
    <t>GalUR</t>
    <phoneticPr fontId="1" type="noConversion"/>
  </si>
  <si>
    <t>GDH</t>
    <phoneticPr fontId="1" type="noConversion"/>
  </si>
  <si>
    <t>L-galactose dehydrogenase</t>
    <phoneticPr fontId="1" type="noConversion"/>
  </si>
  <si>
    <t>GGP</t>
    <phoneticPr fontId="1" type="noConversion"/>
  </si>
  <si>
    <t>GDP-L-galactose phosphorylase</t>
    <phoneticPr fontId="1" type="noConversion"/>
  </si>
  <si>
    <t>GLOase</t>
    <phoneticPr fontId="1" type="noConversion"/>
  </si>
  <si>
    <t>GME</t>
    <phoneticPr fontId="1" type="noConversion"/>
  </si>
  <si>
    <t>GMP</t>
    <phoneticPr fontId="1" type="noConversion"/>
  </si>
  <si>
    <t>GPP</t>
    <phoneticPr fontId="1" type="noConversion"/>
  </si>
  <si>
    <t>MDHAR</t>
    <phoneticPr fontId="1" type="noConversion"/>
  </si>
  <si>
    <t>MIOX</t>
    <phoneticPr fontId="1" type="noConversion"/>
  </si>
  <si>
    <t>PGI</t>
    <phoneticPr fontId="1" type="noConversion"/>
  </si>
  <si>
    <t>glucose-6-phosphate isomerase</t>
    <phoneticPr fontId="1" type="noConversion"/>
  </si>
  <si>
    <t>PMI</t>
    <phoneticPr fontId="1" type="noConversion"/>
  </si>
  <si>
    <t>PMM</t>
    <phoneticPr fontId="1" type="noConversion"/>
  </si>
  <si>
    <t>phosphomannomutase</t>
    <phoneticPr fontId="1" type="noConversion"/>
  </si>
  <si>
    <t>GWD</t>
    <phoneticPr fontId="1" type="noConversion"/>
  </si>
  <si>
    <t>v2.0</t>
    <phoneticPr fontId="1" type="noConversion"/>
  </si>
  <si>
    <t>https://www.genomics-aotearoa.org.nz/</t>
    <phoneticPr fontId="1" type="noConversion"/>
  </si>
  <si>
    <t>Leptospermum scoparium</t>
    <phoneticPr fontId="1" type="noConversion"/>
  </si>
  <si>
    <t>GLDH</t>
    <phoneticPr fontId="1" type="noConversion"/>
  </si>
  <si>
    <t>GDP-D-mannose-3,5-epimerase</t>
    <phoneticPr fontId="1" type="noConversion"/>
  </si>
  <si>
    <t>EC:2.4.1.25</t>
    <phoneticPr fontId="1" type="noConversion"/>
  </si>
  <si>
    <t>EC:3.2.1.2</t>
    <phoneticPr fontId="1" type="noConversion"/>
  </si>
  <si>
    <t>EC:3.2.1.20</t>
    <phoneticPr fontId="1" type="noConversion"/>
  </si>
  <si>
    <t>EC:3.2.1.1</t>
    <phoneticPr fontId="1" type="noConversion"/>
  </si>
  <si>
    <t>EC:2.7.9.4</t>
    <phoneticPr fontId="1" type="noConversion"/>
  </si>
  <si>
    <t>EC:3.2.1.68</t>
    <phoneticPr fontId="1" type="noConversion"/>
  </si>
  <si>
    <t>EC:2.4.1.1</t>
    <phoneticPr fontId="1" type="noConversion"/>
  </si>
  <si>
    <t>isoamylase</t>
    <phoneticPr fontId="1" type="noConversion"/>
  </si>
  <si>
    <t>Enzyme Commission</t>
    <phoneticPr fontId="1" type="noConversion"/>
  </si>
  <si>
    <t>Enzyme Commission</t>
    <phoneticPr fontId="1" type="noConversion"/>
  </si>
  <si>
    <t>EC:3.1.1.17</t>
    <phoneticPr fontId="1" type="noConversion"/>
  </si>
  <si>
    <t>EC:1.13.99.1</t>
    <phoneticPr fontId="1" type="noConversion"/>
  </si>
  <si>
    <t>EC:1.1.3.8</t>
    <phoneticPr fontId="1" type="noConversion"/>
  </si>
  <si>
    <t>EC:5.3.1.9</t>
    <phoneticPr fontId="1" type="noConversion"/>
  </si>
  <si>
    <t>EC:5.4.2.8</t>
    <phoneticPr fontId="1" type="noConversion"/>
  </si>
  <si>
    <t>EC:1.3.2.3</t>
    <phoneticPr fontId="1" type="noConversion"/>
  </si>
  <si>
    <t>EC:1.10.3.3</t>
  </si>
  <si>
    <t>EC:1.11.1.11</t>
  </si>
  <si>
    <t>EC:1.8.5.1</t>
    <phoneticPr fontId="1" type="noConversion"/>
  </si>
  <si>
    <t>EC:1.1.1.365</t>
    <phoneticPr fontId="1" type="noConversion"/>
  </si>
  <si>
    <t>EC:1.1.1.316</t>
  </si>
  <si>
    <t>EC2.7.7.69</t>
    <phoneticPr fontId="1" type="noConversion"/>
  </si>
  <si>
    <t>L-gulonolactone oxidase</t>
  </si>
  <si>
    <t>EC:5.1.3.18</t>
    <phoneticPr fontId="1" type="noConversion"/>
  </si>
  <si>
    <t>EC:2.7.7.13</t>
    <phoneticPr fontId="1" type="noConversion"/>
  </si>
  <si>
    <t>EC:3.1.3.15, 3.1.3.25, 3.1.3.93</t>
    <phoneticPr fontId="1" type="noConversion"/>
  </si>
  <si>
    <t>EC:1.6.5.4</t>
    <phoneticPr fontId="1" type="noConversion"/>
  </si>
  <si>
    <t>EC:5.3.1.8</t>
    <phoneticPr fontId="1" type="noConversion"/>
  </si>
  <si>
    <t>L-ascorbate peroxidase</t>
    <phoneticPr fontId="1" type="noConversion"/>
  </si>
  <si>
    <t>L-galactose-1-phosphate phosphatase</t>
    <phoneticPr fontId="1" type="noConversion"/>
  </si>
  <si>
    <t>mannose-6-phosphate isomerase</t>
    <phoneticPr fontId="1" type="noConversion"/>
  </si>
  <si>
    <t>Dataset</t>
  </si>
  <si>
    <t>Number</t>
  </si>
  <si>
    <t>Sequences covered by assembly (%)</t>
  </si>
  <si>
    <t>with &gt;50% sequence in one scaffold</t>
    <phoneticPr fontId="6" type="noConversion"/>
  </si>
  <si>
    <t>Percent (%)</t>
  </si>
  <si>
    <t>&gt;200bp</t>
  </si>
  <si>
    <t>&gt;500bp</t>
  </si>
  <si>
    <t>&gt;1000bp</t>
  </si>
  <si>
    <t>&gt;2000bp</t>
  </si>
  <si>
    <t>Total length (bp)</t>
    <phoneticPr fontId="6" type="noConversion"/>
  </si>
  <si>
    <t>with &gt;90% sequence in one scaffold</t>
    <phoneticPr fontId="6" type="noConversion"/>
  </si>
  <si>
    <t>&gt;5000bp</t>
  </si>
  <si>
    <t>Unclustered gene: species-specific genes that are not assigned to any families.</t>
    <phoneticPr fontId="1" type="noConversion"/>
  </si>
  <si>
    <t>Unique family: species-specific paralogous gene families.</t>
    <phoneticPr fontId="1" type="noConversion"/>
  </si>
  <si>
    <t>Expanding fruit</t>
    <phoneticPr fontId="1" type="noConversion"/>
  </si>
  <si>
    <t>Young fruit</t>
    <phoneticPr fontId="1" type="noConversion"/>
  </si>
  <si>
    <t>Mature fruit</t>
    <phoneticPr fontId="1" type="noConversion"/>
  </si>
  <si>
    <t>57.20 ± 30.32</t>
    <phoneticPr fontId="1" type="noConversion"/>
  </si>
  <si>
    <t>188.69 ± 43.91</t>
    <phoneticPr fontId="1" type="noConversion"/>
  </si>
  <si>
    <t>551.66 ± 41.63</t>
    <phoneticPr fontId="1" type="noConversion"/>
  </si>
  <si>
    <t>KEGG</t>
    <phoneticPr fontId="1" type="noConversion"/>
  </si>
  <si>
    <t>GO</t>
    <phoneticPr fontId="1" type="noConversion"/>
  </si>
  <si>
    <t>Type</t>
    <phoneticPr fontId="1" type="noConversion"/>
  </si>
  <si>
    <t>GDP-D-mannose pyrophosphorylase</t>
    <phoneticPr fontId="1" type="noConversion"/>
  </si>
  <si>
    <t>Hub-gene</t>
    <phoneticPr fontId="1" type="noConversion"/>
  </si>
  <si>
    <t>Pgu10337</t>
    <phoneticPr fontId="1" type="noConversion"/>
  </si>
  <si>
    <t>Pgu13710</t>
    <phoneticPr fontId="1" type="noConversion"/>
  </si>
  <si>
    <t>Pgu01992</t>
    <phoneticPr fontId="1" type="noConversion"/>
  </si>
  <si>
    <t>AGL</t>
    <phoneticPr fontId="1" type="noConversion"/>
  </si>
  <si>
    <t>AMY</t>
    <phoneticPr fontId="1" type="noConversion"/>
  </si>
  <si>
    <t>Starch Degradation</t>
    <phoneticPr fontId="1" type="noConversion"/>
  </si>
  <si>
    <t>Pgu04621</t>
    <phoneticPr fontId="1" type="noConversion"/>
  </si>
  <si>
    <t>Pathway</t>
    <phoneticPr fontId="1" type="noConversion"/>
  </si>
  <si>
    <t>Enzyme</t>
    <phoneticPr fontId="1" type="noConversion"/>
  </si>
  <si>
    <t>Module</t>
    <phoneticPr fontId="1" type="noConversion"/>
  </si>
  <si>
    <t>tan</t>
    <phoneticPr fontId="1" type="noConversion"/>
  </si>
  <si>
    <t>GGP</t>
    <phoneticPr fontId="1" type="noConversion"/>
  </si>
  <si>
    <t>PMM</t>
    <phoneticPr fontId="1" type="noConversion"/>
  </si>
  <si>
    <t>AO</t>
    <phoneticPr fontId="1" type="noConversion"/>
  </si>
  <si>
    <t>tan</t>
    <phoneticPr fontId="1" type="noConversion"/>
  </si>
  <si>
    <t>yellow</t>
    <phoneticPr fontId="1" type="noConversion"/>
  </si>
  <si>
    <t>yellow</t>
    <phoneticPr fontId="1" type="noConversion"/>
  </si>
  <si>
    <t>yellow</t>
    <phoneticPr fontId="1" type="noConversion"/>
  </si>
  <si>
    <t>χ2 test</t>
    <phoneticPr fontId="1" type="noConversion"/>
  </si>
  <si>
    <t>Pgu02679</t>
  </si>
  <si>
    <t>Pgu02352</t>
  </si>
  <si>
    <t>Pgu14950</t>
  </si>
  <si>
    <t>Pgu15214</t>
  </si>
  <si>
    <t>Pgu21728</t>
  </si>
  <si>
    <t>Pgu14949</t>
  </si>
  <si>
    <t>Pgu10005</t>
  </si>
  <si>
    <t>Pgu24718</t>
  </si>
  <si>
    <t>Pgu12819</t>
  </si>
  <si>
    <t>Pgu05418</t>
  </si>
  <si>
    <t>Pgu02423</t>
  </si>
  <si>
    <t>Pgu05945</t>
  </si>
  <si>
    <t>Pgu08653</t>
  </si>
  <si>
    <t>Pgu10879</t>
  </si>
  <si>
    <t>Pgu14706</t>
  </si>
  <si>
    <t>Pgu05120</t>
  </si>
  <si>
    <t>Pgu09982</t>
  </si>
  <si>
    <t>Pgu04229</t>
  </si>
  <si>
    <t>Pgu14399</t>
  </si>
  <si>
    <t>Pgu07031</t>
  </si>
  <si>
    <t>Pgu13970</t>
  </si>
  <si>
    <t>Pgu23423</t>
  </si>
  <si>
    <t>Pgu23718</t>
  </si>
  <si>
    <t>Pgu19694</t>
  </si>
  <si>
    <t>Pgu02041</t>
  </si>
  <si>
    <t>Pgu03716</t>
  </si>
  <si>
    <t>Pgu16438</t>
  </si>
  <si>
    <t>Pgu13187</t>
  </si>
  <si>
    <t>Pgu07164</t>
  </si>
  <si>
    <t>Pgu19856</t>
  </si>
  <si>
    <t>Pgu20743</t>
  </si>
  <si>
    <t>Pgu06475</t>
  </si>
  <si>
    <t>Pgu10944</t>
  </si>
  <si>
    <t>Pgu10675</t>
  </si>
  <si>
    <t>Pgu21297</t>
  </si>
  <si>
    <t>Pgu09549</t>
  </si>
  <si>
    <t>Pgu19703</t>
  </si>
  <si>
    <t>Pgu12862</t>
  </si>
  <si>
    <t>Pgu00632</t>
  </si>
  <si>
    <t>Pgu22300</t>
  </si>
  <si>
    <t>Pgu19492</t>
  </si>
  <si>
    <t>Pgu18848</t>
  </si>
  <si>
    <t>Pgu09828</t>
  </si>
  <si>
    <t>Pgu23072</t>
  </si>
  <si>
    <t>Pgu06272</t>
  </si>
  <si>
    <t>Pgu12540</t>
  </si>
  <si>
    <t>Pgu00810</t>
  </si>
  <si>
    <t>Pgu09999</t>
  </si>
  <si>
    <t>Pgu14838</t>
  </si>
  <si>
    <t>Pgu08423</t>
  </si>
  <si>
    <t>Pgu06678</t>
  </si>
  <si>
    <t>Pgu19800</t>
  </si>
  <si>
    <t>Pgu23607</t>
  </si>
  <si>
    <t>Pgu20885</t>
  </si>
  <si>
    <t>Pgu14742</t>
  </si>
  <si>
    <t>Pgu03175</t>
  </si>
  <si>
    <t>Pgu17028</t>
  </si>
  <si>
    <t>Pgu05976</t>
  </si>
  <si>
    <t>Pgu11701</t>
  </si>
  <si>
    <t>Pgu24353</t>
  </si>
  <si>
    <t>Pgu10116</t>
  </si>
  <si>
    <t>Pgu24558</t>
  </si>
  <si>
    <t>Pgu02655</t>
  </si>
  <si>
    <t>Pgu12334</t>
  </si>
  <si>
    <t>Pgu04652</t>
  </si>
  <si>
    <t>Pgu00677</t>
  </si>
  <si>
    <t>Pgu19412</t>
  </si>
  <si>
    <t>Pgu14309</t>
  </si>
  <si>
    <t>Pgu14889</t>
  </si>
  <si>
    <t>Pgu22771</t>
  </si>
  <si>
    <t>Pgu13275</t>
  </si>
  <si>
    <t>Pgu00107</t>
  </si>
  <si>
    <t>Pgu06779</t>
  </si>
  <si>
    <t>Pgu21664</t>
  </si>
  <si>
    <t>Pgu06064</t>
  </si>
  <si>
    <t>Pgu03858</t>
  </si>
  <si>
    <t>Pgu02727</t>
  </si>
  <si>
    <t>Pgu15260</t>
  </si>
  <si>
    <t>Pgu03185</t>
  </si>
  <si>
    <t>Pgu03591</t>
  </si>
  <si>
    <t>Pgu12342</t>
  </si>
  <si>
    <t>Pgu23070</t>
  </si>
  <si>
    <t>Pgu19293</t>
  </si>
  <si>
    <t>Pgu04877</t>
  </si>
  <si>
    <t>Pgu19448</t>
  </si>
  <si>
    <t>Pgu02050</t>
  </si>
  <si>
    <t>Pgu09336</t>
  </si>
  <si>
    <t>Pgu22752</t>
  </si>
  <si>
    <t>Pgu06701</t>
  </si>
  <si>
    <t>Pgu05388</t>
  </si>
  <si>
    <t>Pgu09212</t>
  </si>
  <si>
    <t>Pgu04274</t>
  </si>
  <si>
    <t>Pgu05520</t>
  </si>
  <si>
    <t>Pgu02463</t>
  </si>
  <si>
    <t>Pgu10982</t>
  </si>
  <si>
    <t>Pgu09113</t>
  </si>
  <si>
    <t>Pgu10192</t>
  </si>
  <si>
    <t>Pgu20983</t>
  </si>
  <si>
    <t>Pgu01050</t>
  </si>
  <si>
    <t>Pgu20932</t>
  </si>
  <si>
    <t>Pgu25221</t>
  </si>
  <si>
    <t>Pgu13687</t>
  </si>
  <si>
    <t>Pgu24710</t>
  </si>
  <si>
    <t>Pgu10586</t>
  </si>
  <si>
    <t>Pgu09018</t>
  </si>
  <si>
    <t>Pgu14182</t>
  </si>
  <si>
    <t>Pgu07323</t>
  </si>
  <si>
    <t>Pgu13736</t>
  </si>
  <si>
    <t>Pgu18127</t>
  </si>
  <si>
    <t>Pgu15777</t>
  </si>
  <si>
    <t>Pgu16364</t>
  </si>
  <si>
    <t>Pgu13139</t>
  </si>
  <si>
    <t>Pgu12501</t>
  </si>
  <si>
    <t>Pgu24468</t>
  </si>
  <si>
    <t>Pgu04546</t>
  </si>
  <si>
    <t>Pgu24149</t>
  </si>
  <si>
    <t>Pgu06897</t>
  </si>
  <si>
    <t>Pgu14800</t>
  </si>
  <si>
    <t>Pgu12476</t>
  </si>
  <si>
    <t>Pgu21681</t>
  </si>
  <si>
    <t>Pgu11672</t>
  </si>
  <si>
    <t>Pgu03974</t>
  </si>
  <si>
    <t>Pgu00046</t>
  </si>
  <si>
    <t>Pgu10459</t>
  </si>
  <si>
    <t>Pgu19257</t>
  </si>
  <si>
    <t>Pgu02942</t>
  </si>
  <si>
    <t>Pgu13271</t>
  </si>
  <si>
    <t>Pgu01728</t>
  </si>
  <si>
    <t>Pgu22025</t>
  </si>
  <si>
    <t>Pgu02476</t>
  </si>
  <si>
    <t>Pgu05347</t>
  </si>
  <si>
    <t>Pgu15493</t>
  </si>
  <si>
    <t>Pgu10625</t>
  </si>
  <si>
    <t>Pgu03415</t>
  </si>
  <si>
    <t>Pgu04774</t>
  </si>
  <si>
    <t>Pgu06987</t>
  </si>
  <si>
    <t>Pgu19436</t>
  </si>
  <si>
    <t>Pgu19560</t>
  </si>
  <si>
    <t>Pgu10767</t>
  </si>
  <si>
    <t>Pgu16496</t>
  </si>
  <si>
    <t>Pgu14861</t>
  </si>
  <si>
    <t>Pgu06715</t>
  </si>
  <si>
    <t>Pgu00324</t>
  </si>
  <si>
    <t>Pgu00372</t>
  </si>
  <si>
    <t>Pgu21294</t>
  </si>
  <si>
    <t>Pgu12510</t>
  </si>
  <si>
    <t>Pgu17291</t>
  </si>
  <si>
    <t>Pgu00702</t>
  </si>
  <si>
    <t>Pgu24615</t>
  </si>
  <si>
    <t>Pgu00790</t>
  </si>
  <si>
    <t>Pgu03567</t>
  </si>
  <si>
    <t>Pgu14566</t>
  </si>
  <si>
    <t>Pgu08913</t>
  </si>
  <si>
    <t>Pgu18255</t>
  </si>
  <si>
    <t>Pgu07315</t>
  </si>
  <si>
    <t>Pgu21424</t>
  </si>
  <si>
    <t>Pgu03143</t>
  </si>
  <si>
    <t>Pgu09700</t>
  </si>
  <si>
    <t>Pgu21171</t>
  </si>
  <si>
    <t>Pgu06500</t>
  </si>
  <si>
    <t>Pgu14675</t>
  </si>
  <si>
    <t>Pgu02309</t>
  </si>
  <si>
    <t>Pgu18144</t>
  </si>
  <si>
    <t>Pgu19904</t>
  </si>
  <si>
    <t>Pgu06106</t>
  </si>
  <si>
    <t>Pgu06872</t>
  </si>
  <si>
    <t>Pgu24225</t>
  </si>
  <si>
    <t>Pgu24397</t>
  </si>
  <si>
    <t>Pgu14788</t>
  </si>
  <si>
    <t>Pgu19503</t>
  </si>
  <si>
    <t>Pgu12158</t>
  </si>
  <si>
    <t>Pgu14542</t>
  </si>
  <si>
    <t>Pgu14046</t>
  </si>
  <si>
    <t>Pgu09953</t>
  </si>
  <si>
    <t>Pgu09085</t>
  </si>
  <si>
    <t>Pgu15155</t>
  </si>
  <si>
    <t>Pgu09771</t>
  </si>
  <si>
    <t>Pgu23222</t>
  </si>
  <si>
    <t>Pgu17637</t>
  </si>
  <si>
    <t>Pgu03302</t>
  </si>
  <si>
    <t>Pgu21269</t>
  </si>
  <si>
    <t>Pgu08863</t>
  </si>
  <si>
    <t>Pgu17613</t>
  </si>
  <si>
    <t>Pgu21914</t>
  </si>
  <si>
    <t>Pgu17768</t>
  </si>
  <si>
    <t>Pgu01006</t>
  </si>
  <si>
    <t>Pgu05509</t>
  </si>
  <si>
    <t>Pgu14963</t>
  </si>
  <si>
    <t>Pgu24332</t>
  </si>
  <si>
    <t>Pgu00740</t>
  </si>
  <si>
    <t>Pgu03945</t>
  </si>
  <si>
    <t>Pgu16037</t>
  </si>
  <si>
    <t>Pgu05387</t>
  </si>
  <si>
    <t>Pgu09757</t>
  </si>
  <si>
    <t>Pgu03084</t>
  </si>
  <si>
    <t>Pgu13998</t>
  </si>
  <si>
    <t>Pgu07725</t>
  </si>
  <si>
    <t>Pgu04651</t>
  </si>
  <si>
    <t>Pgu22076</t>
  </si>
  <si>
    <t>Pgu15664</t>
  </si>
  <si>
    <t>Pgu23374</t>
  </si>
  <si>
    <t>Pgu24675</t>
  </si>
  <si>
    <t>Pgu16692</t>
  </si>
  <si>
    <t>Pgu05577</t>
  </si>
  <si>
    <t>Pgu05014</t>
  </si>
  <si>
    <t>Pgu24362</t>
  </si>
  <si>
    <t>Pgu21983</t>
  </si>
  <si>
    <t>Pgu07950</t>
  </si>
  <si>
    <t>Pgu06366</t>
  </si>
  <si>
    <t>Pgu09992</t>
  </si>
  <si>
    <t>Pgu11274</t>
  </si>
  <si>
    <t>Pgu21126</t>
  </si>
  <si>
    <t>Pgu16849</t>
  </si>
  <si>
    <t>Pgu07755</t>
  </si>
  <si>
    <t>Pgu23741</t>
  </si>
  <si>
    <t>Pgu02805</t>
  </si>
  <si>
    <t>Pgu24893</t>
  </si>
  <si>
    <t>Pgu13072</t>
  </si>
  <si>
    <t>Pgu15291</t>
  </si>
  <si>
    <t>Pgu21856</t>
  </si>
  <si>
    <t>Pgu15363</t>
  </si>
  <si>
    <t>Pgu19629</t>
  </si>
  <si>
    <t>Pgu22233</t>
  </si>
  <si>
    <t>Pgu09837</t>
  </si>
  <si>
    <t>Pgu19476</t>
  </si>
  <si>
    <t>Pgu13945</t>
  </si>
  <si>
    <t>Pgu14770</t>
  </si>
  <si>
    <t>Pgu07613</t>
  </si>
  <si>
    <t>Pgu23349</t>
  </si>
  <si>
    <t>Pgu20760</t>
  </si>
  <si>
    <t>Pgu03599</t>
  </si>
  <si>
    <t>Pgu07101</t>
  </si>
  <si>
    <t>Pgu14185</t>
  </si>
  <si>
    <t>Pgu01903</t>
  </si>
  <si>
    <t>Pgu00083</t>
  </si>
  <si>
    <t>Pgu13438</t>
  </si>
  <si>
    <t>Pgu16210</t>
  </si>
  <si>
    <t>Pgu04998</t>
  </si>
  <si>
    <t>Pgu13866</t>
  </si>
  <si>
    <t>Pgu02706</t>
  </si>
  <si>
    <t>Pgu13778</t>
  </si>
  <si>
    <t>Pgu20010</t>
  </si>
  <si>
    <t>Pgu16543</t>
  </si>
  <si>
    <t>Pgu00836</t>
  </si>
  <si>
    <t>Pgu12197</t>
  </si>
  <si>
    <t>Pgu18436</t>
  </si>
  <si>
    <t>Pgu05095</t>
  </si>
  <si>
    <t>Pgu02921</t>
  </si>
  <si>
    <t>Pgu09677</t>
  </si>
  <si>
    <t>Pgu05141</t>
  </si>
  <si>
    <t>Pgu25487</t>
  </si>
  <si>
    <t>Pgu23497</t>
  </si>
  <si>
    <t>Pgu20831</t>
  </si>
  <si>
    <t>Pgu03782</t>
  </si>
  <si>
    <t>Pgu05563</t>
  </si>
  <si>
    <t>Pgu23904</t>
  </si>
  <si>
    <t>Pgu05634</t>
  </si>
  <si>
    <t>Pgu09784</t>
  </si>
  <si>
    <t>Pgu19051</t>
  </si>
  <si>
    <t>Pgu13338</t>
  </si>
  <si>
    <t>Pgu23446</t>
  </si>
  <si>
    <t>Pgu17652</t>
  </si>
  <si>
    <t>Pgu07644</t>
  </si>
  <si>
    <t>Pgu01025</t>
  </si>
  <si>
    <t>Pgu21419</t>
  </si>
  <si>
    <t>Pgu22713</t>
  </si>
  <si>
    <t>Pgu03997</t>
  </si>
  <si>
    <t>Pgu03174</t>
  </si>
  <si>
    <t>Pgu23872</t>
  </si>
  <si>
    <t>Pgu25125</t>
  </si>
  <si>
    <t>Pgu25060</t>
  </si>
  <si>
    <t>Pgu14668</t>
  </si>
  <si>
    <t>Pgu10974</t>
  </si>
  <si>
    <t>Pgu08063</t>
  </si>
  <si>
    <t>Pgu04518</t>
  </si>
  <si>
    <t>Pgu15386</t>
  </si>
  <si>
    <t>Pgu04455</t>
  </si>
  <si>
    <t>Pgu10075</t>
  </si>
  <si>
    <t>Pgu24171</t>
  </si>
  <si>
    <t>Pgu09695</t>
  </si>
  <si>
    <t>Pgu05785</t>
  </si>
  <si>
    <t>Pgu21570</t>
  </si>
  <si>
    <t>Pgu22004</t>
  </si>
  <si>
    <t>Pgu08779</t>
  </si>
  <si>
    <t>Pgu19947</t>
  </si>
  <si>
    <t>Pgu22300</t>
    <phoneticPr fontId="1" type="noConversion"/>
  </si>
  <si>
    <t>Tophat2 + Cufflinks</t>
    <phoneticPr fontId="1" type="noConversion"/>
  </si>
  <si>
    <t>Average CDS length per gene(bp)</t>
    <phoneticPr fontId="1" type="noConversion"/>
  </si>
  <si>
    <t>Annotated</t>
  </si>
  <si>
    <t>Expected</t>
  </si>
  <si>
    <t>GO:0023052</t>
  </si>
  <si>
    <t>signaling</t>
  </si>
  <si>
    <t>GO:0007165</t>
  </si>
  <si>
    <t>signal transduction</t>
  </si>
  <si>
    <t>GO:0007154</t>
  </si>
  <si>
    <t>cell communication</t>
  </si>
  <si>
    <t>GO:0051716</t>
  </si>
  <si>
    <t>cellular response to stimulus</t>
  </si>
  <si>
    <t>GO:0050896</t>
  </si>
  <si>
    <t>response to stimulus</t>
  </si>
  <si>
    <t>GO:0050794</t>
  </si>
  <si>
    <t>regulation of cellular process</t>
  </si>
  <si>
    <t>GO:0050789</t>
  </si>
  <si>
    <t>regulation of biological process</t>
  </si>
  <si>
    <t>GO:0065007</t>
  </si>
  <si>
    <t>biological regulation</t>
  </si>
  <si>
    <t>GO:0000160</t>
  </si>
  <si>
    <t>phosphorelay signal transduction system</t>
  </si>
  <si>
    <t>GO:0043531</t>
  </si>
  <si>
    <t>ADP binding</t>
  </si>
  <si>
    <t>&lt; 1e-30</t>
  </si>
  <si>
    <t>GO:0005515</t>
  </si>
  <si>
    <t>protein binding</t>
  </si>
  <si>
    <t>GO:0032559</t>
  </si>
  <si>
    <t>adenyl ribonucleotide binding</t>
  </si>
  <si>
    <t>GO:0030554</t>
  </si>
  <si>
    <t>adenyl nucleotide binding</t>
  </si>
  <si>
    <t>GO:0003950</t>
  </si>
  <si>
    <t>GO:0000156</t>
  </si>
  <si>
    <t>phosphorelay response regulator activity</t>
  </si>
  <si>
    <t>GO:0032555</t>
  </si>
  <si>
    <t>purine ribonucleotide binding</t>
  </si>
  <si>
    <t>GO:0032553</t>
  </si>
  <si>
    <t>ribonucleotide binding</t>
  </si>
  <si>
    <t>GO:0017076</t>
  </si>
  <si>
    <t>purine nucleotide binding</t>
  </si>
  <si>
    <t>GO:0097367</t>
  </si>
  <si>
    <t>carbohydrate derivative binding</t>
  </si>
  <si>
    <t>GO:0043168</t>
  </si>
  <si>
    <t>anion binding</t>
  </si>
  <si>
    <t>GO:0000166</t>
  </si>
  <si>
    <t>nucleotide binding</t>
  </si>
  <si>
    <t>GO:1901265</t>
  </si>
  <si>
    <t>nucleoside phosphate binding</t>
  </si>
  <si>
    <t>GO:0036094</t>
  </si>
  <si>
    <t>small molecule binding</t>
  </si>
  <si>
    <t>GO:0046983</t>
  </si>
  <si>
    <t>protein dimerization activity</t>
  </si>
  <si>
    <t>GO:0060089</t>
  </si>
  <si>
    <t>molecular transducer activity</t>
  </si>
  <si>
    <t>GO:0005488</t>
  </si>
  <si>
    <t>binding</t>
  </si>
  <si>
    <t>GO:0043167</t>
  </si>
  <si>
    <t>ion binding</t>
  </si>
  <si>
    <t>GO:0001614</t>
  </si>
  <si>
    <t>purinergic nucleotide receptor activity</t>
  </si>
  <si>
    <t>GO:0016502</t>
  </si>
  <si>
    <t>nucleotide receptor activity</t>
  </si>
  <si>
    <t>GO:1901363</t>
  </si>
  <si>
    <t>heterocyclic compound binding</t>
  </si>
  <si>
    <t>GO:0035586</t>
  </si>
  <si>
    <t>purinergic receptor activity</t>
  </si>
  <si>
    <t>GO:0097159</t>
  </si>
  <si>
    <t>organic cyclic compound binding</t>
  </si>
  <si>
    <t>GO:0038023</t>
  </si>
  <si>
    <t>signaling receptor activity</t>
  </si>
  <si>
    <t>Ontology</t>
    <phoneticPr fontId="1" type="noConversion"/>
  </si>
  <si>
    <t xml:space="preserve">Biological process </t>
    <phoneticPr fontId="1" type="noConversion"/>
  </si>
  <si>
    <t>Observed</t>
    <phoneticPr fontId="1" type="noConversion"/>
  </si>
  <si>
    <t>GO:0016763</t>
    <phoneticPr fontId="1" type="noConversion"/>
  </si>
  <si>
    <t>transferase activity, transferring pentosyl groups</t>
    <phoneticPr fontId="1" type="noConversion"/>
  </si>
  <si>
    <t>Molecular function</t>
    <phoneticPr fontId="1" type="noConversion"/>
  </si>
  <si>
    <r>
      <rPr>
        <i/>
        <sz val="11"/>
        <color theme="1"/>
        <rFont val="Times New Roman"/>
        <family val="1"/>
      </rPr>
      <t>p</t>
    </r>
    <r>
      <rPr>
        <sz val="11"/>
        <color theme="1"/>
        <rFont val="Times New Roman"/>
        <family val="1"/>
      </rPr>
      <t>-value</t>
    </r>
    <phoneticPr fontId="1" type="noConversion"/>
  </si>
  <si>
    <t>NAD+ ADP-ribosyltransferase activity</t>
    <phoneticPr fontId="1" type="noConversion"/>
  </si>
  <si>
    <t>Gene</t>
    <phoneticPr fontId="1" type="noConversion"/>
  </si>
  <si>
    <t>Description</t>
    <phoneticPr fontId="1" type="noConversion"/>
  </si>
  <si>
    <t>Number of genes</t>
    <phoneticPr fontId="1" type="noConversion"/>
  </si>
  <si>
    <t>Enzyme Commission</t>
    <phoneticPr fontId="1" type="noConversion"/>
  </si>
  <si>
    <t>β-GAL</t>
    <phoneticPr fontId="1" type="noConversion"/>
  </si>
  <si>
    <t>EC:3.2.1.23</t>
    <phoneticPr fontId="1" type="noConversion"/>
  </si>
  <si>
    <t>EG</t>
    <phoneticPr fontId="1" type="noConversion"/>
  </si>
  <si>
    <t>endoglucanase</t>
    <phoneticPr fontId="1" type="noConversion"/>
  </si>
  <si>
    <t>EC:3.2.1.4</t>
    <phoneticPr fontId="1" type="noConversion"/>
  </si>
  <si>
    <t>PL</t>
    <phoneticPr fontId="1" type="noConversion"/>
  </si>
  <si>
    <t>EC:4.2.2.2</t>
    <phoneticPr fontId="1" type="noConversion"/>
  </si>
  <si>
    <t>PG</t>
    <phoneticPr fontId="1" type="noConversion"/>
  </si>
  <si>
    <t>EC:3.2.1.15/EC:3.2.1.67</t>
    <phoneticPr fontId="1" type="noConversion"/>
  </si>
  <si>
    <t>EC:3.1.1.11</t>
    <phoneticPr fontId="1" type="noConversion"/>
  </si>
  <si>
    <t>α-glucosidase</t>
    <phoneticPr fontId="1" type="noConversion"/>
  </si>
  <si>
    <t>light-yellow</t>
    <phoneticPr fontId="1" type="noConversion"/>
  </si>
  <si>
    <t>light-yellow</t>
    <phoneticPr fontId="1" type="noConversion"/>
  </si>
  <si>
    <t>PME</t>
    <phoneticPr fontId="1" type="noConversion"/>
  </si>
  <si>
    <t>PMI</t>
    <phoneticPr fontId="1" type="noConversion"/>
  </si>
  <si>
    <t>Pgu23842</t>
    <phoneticPr fontId="1" type="noConversion"/>
  </si>
  <si>
    <t>Pgu15376</t>
    <phoneticPr fontId="1" type="noConversion"/>
  </si>
  <si>
    <t>Pgu05470</t>
    <phoneticPr fontId="1" type="noConversion"/>
  </si>
  <si>
    <t>GGP</t>
    <phoneticPr fontId="1" type="noConversion"/>
  </si>
  <si>
    <t>Non-duplication</t>
    <phoneticPr fontId="1" type="noConversion"/>
  </si>
  <si>
    <t>Duplication</t>
    <phoneticPr fontId="1" type="noConversion"/>
  </si>
  <si>
    <t>Total</t>
    <phoneticPr fontId="1" type="noConversion"/>
  </si>
  <si>
    <t>N2</t>
    <phoneticPr fontId="1" type="noConversion"/>
  </si>
  <si>
    <t>N3</t>
    <phoneticPr fontId="1" type="noConversion"/>
  </si>
  <si>
    <t>N4</t>
    <phoneticPr fontId="1" type="noConversion"/>
  </si>
  <si>
    <t>N5</t>
    <phoneticPr fontId="1" type="noConversion"/>
  </si>
  <si>
    <t>N6</t>
    <phoneticPr fontId="1" type="noConversion"/>
  </si>
  <si>
    <t>Node</t>
    <phoneticPr fontId="1" type="noConversion"/>
  </si>
  <si>
    <t>Pgu24884</t>
  </si>
  <si>
    <t>Pgu24884</t>
    <phoneticPr fontId="1" type="noConversion"/>
  </si>
  <si>
    <t>Pgu04830</t>
  </si>
  <si>
    <t>Pgu10841</t>
  </si>
  <si>
    <t>Pgu05163</t>
  </si>
  <si>
    <t>Pgu01350</t>
  </si>
  <si>
    <t>Pgu14545</t>
  </si>
  <si>
    <t>Pgu15376</t>
  </si>
  <si>
    <t>Pgu08842</t>
  </si>
  <si>
    <t>Pgu16608</t>
  </si>
  <si>
    <t>Pgu06159</t>
  </si>
  <si>
    <t>Pgu04621</t>
  </si>
  <si>
    <t>Pgu07196</t>
  </si>
  <si>
    <t>Pgu17423</t>
  </si>
  <si>
    <t>Pgu22930</t>
  </si>
  <si>
    <t>Pgu05470</t>
  </si>
  <si>
    <t>Pgu16192</t>
  </si>
  <si>
    <t>Pgu18225</t>
  </si>
  <si>
    <t>Pgu23242</t>
  </si>
  <si>
    <t>Pgu06691</t>
  </si>
  <si>
    <t>Pgu00421</t>
  </si>
  <si>
    <t>Pgu16785</t>
  </si>
  <si>
    <t>Pgu12724</t>
  </si>
  <si>
    <t>Pgu13401</t>
  </si>
  <si>
    <t>Pgu10175</t>
  </si>
  <si>
    <t>Pgu15108</t>
  </si>
  <si>
    <t>PGI</t>
  </si>
  <si>
    <t>PMI</t>
  </si>
  <si>
    <t>PMM</t>
  </si>
  <si>
    <t>GMP</t>
  </si>
  <si>
    <t>GME</t>
  </si>
  <si>
    <t>GGP</t>
  </si>
  <si>
    <t>GPP</t>
  </si>
  <si>
    <t>GDH</t>
  </si>
  <si>
    <t>GLDH</t>
  </si>
  <si>
    <t>AO</t>
  </si>
  <si>
    <t>APX</t>
    <phoneticPr fontId="1" type="noConversion"/>
  </si>
  <si>
    <t>APX</t>
    <phoneticPr fontId="1" type="noConversion"/>
  </si>
  <si>
    <t>MDHAR</t>
  </si>
  <si>
    <t>Pgu10539</t>
    <phoneticPr fontId="1" type="noConversion"/>
  </si>
  <si>
    <t>GDH</t>
    <phoneticPr fontId="1" type="noConversion"/>
  </si>
  <si>
    <t>Ascorbate acid (mg/100g)</t>
    <phoneticPr fontId="1" type="noConversion"/>
  </si>
  <si>
    <t>Gene</t>
    <phoneticPr fontId="1" type="noConversion"/>
  </si>
  <si>
    <t>ω</t>
    <phoneticPr fontId="1" type="noConversion"/>
  </si>
  <si>
    <t>Lecithin:cholesterol acyltransferase</t>
  </si>
  <si>
    <t>Thiopurine S-methyltransferase (TPMT)</t>
  </si>
  <si>
    <t>Subtilisin-like protease</t>
  </si>
  <si>
    <t>E3 ubiquitin-protein ligase</t>
  </si>
  <si>
    <t>tetratricopeptide repeat protein [Eucalyptus grandis]</t>
  </si>
  <si>
    <t>transcription factor bHLH140</t>
  </si>
  <si>
    <t>Bifunctional dethiobiotin synthetase/7,8-diamino-pelargonic acid aminotransferase</t>
  </si>
  <si>
    <t>CASP-like protein</t>
  </si>
  <si>
    <t>lysine--tRNA ligase</t>
  </si>
  <si>
    <t>protein phosphatase PTC2/3</t>
  </si>
  <si>
    <t>5'-nucleotidase</t>
  </si>
  <si>
    <t>DmX-like protein</t>
  </si>
  <si>
    <t>CAAD domains of cyanobacterial aminoacyl-tRNA synthetase</t>
  </si>
  <si>
    <t>50S ribosomal protein L3-2</t>
  </si>
  <si>
    <t>Replication factor C subunit</t>
  </si>
  <si>
    <t>uncharacterized protein LOC104415528 [Eucalyptus grandis]</t>
  </si>
  <si>
    <t>ribonucleoside-diphosphate reductase large subunit</t>
  </si>
  <si>
    <t>wall-associated receptor kinase-like</t>
  </si>
  <si>
    <t>golgin subfamily A member 4</t>
  </si>
  <si>
    <t>phosphatidylinositol-3-phosphatase myotubularin-2-like</t>
  </si>
  <si>
    <t>protein SCO1 homolog 2, mitochondrial</t>
  </si>
  <si>
    <t>Coleoptile phototropism protein</t>
  </si>
  <si>
    <t>ureidoglycolate hydrolase</t>
  </si>
  <si>
    <t>U11/U12 small nuclear ribonucleoprotein 48 kDa protein</t>
  </si>
  <si>
    <t>translation initiation factor eIF-2B subunit</t>
  </si>
  <si>
    <t>2-phosphoglycerate kinase</t>
  </si>
  <si>
    <t>DNA excision repair protein</t>
  </si>
  <si>
    <t>Cyclophilin type peptidyl-prolyl cis-trans isomerase/CLD</t>
  </si>
  <si>
    <t>aarF domain-containing protein kinase</t>
  </si>
  <si>
    <t>Dihydrolipoyllysine-residue acetyltransferase</t>
  </si>
  <si>
    <t>mitochondrial protein import protein ZIM17</t>
  </si>
  <si>
    <t>LOB domain-containing protein</t>
  </si>
  <si>
    <t>annexin D3</t>
  </si>
  <si>
    <t>Calcium-dependent channel, 7TM region, putative phosphate</t>
  </si>
  <si>
    <t>NCK-associated protein</t>
  </si>
  <si>
    <t>ferredoxin--NADP reductase</t>
  </si>
  <si>
    <t>acyl-protein thioesterase</t>
  </si>
  <si>
    <t>phenylalanine--tRNA ligase alpha subunit</t>
  </si>
  <si>
    <t>xyloglucan endotransglucosylase/hydrolase protein</t>
  </si>
  <si>
    <t>pentatricopeptide repeat-containing protein</t>
  </si>
  <si>
    <t>starch synthase</t>
  </si>
  <si>
    <t>calcyclin-binding protein</t>
  </si>
  <si>
    <t>histone-lysine N-methyltransferase SETD3</t>
  </si>
  <si>
    <t>homeobox protein SBH1</t>
  </si>
  <si>
    <t>DNA-directed RNA polymerases II and IV subunit 5A</t>
  </si>
  <si>
    <t>jun activation domain binding protein, putative</t>
  </si>
  <si>
    <t>ribosome biogenesis protein</t>
  </si>
  <si>
    <t>Cotton fibre expressed protein</t>
  </si>
  <si>
    <t>DEAD-box ATP-dependent RNA helicase</t>
  </si>
  <si>
    <t>uncharacterized protein LOC104448240 [Eucalyptus grandis]</t>
  </si>
  <si>
    <t>uncharacterized protein LOC104448465 [Eucalyptus grandis]</t>
  </si>
  <si>
    <t>Mannosyl-oligosaccharide glucosidase</t>
  </si>
  <si>
    <t>probable magnesium transporter NIPA6</t>
  </si>
  <si>
    <t>N-alpha-acetyltransferase</t>
  </si>
  <si>
    <t>ultraviolet-B receptor UVR8</t>
  </si>
  <si>
    <t>nucleolar protein 14</t>
  </si>
  <si>
    <t>uncharacterized protein LOC104433579 [Eucalyptus grandis]</t>
  </si>
  <si>
    <t>Glycosyltransferase</t>
  </si>
  <si>
    <t>nibrin</t>
  </si>
  <si>
    <t xml:space="preserve">clathrin coat assembly protein </t>
  </si>
  <si>
    <t>Pyridoxal-dependent decarboxylase conserved domain</t>
  </si>
  <si>
    <t>endoplasmic reticulum metallopeptidase</t>
  </si>
  <si>
    <t>mevalonate kinase</t>
  </si>
  <si>
    <t>oligoribonuclease</t>
  </si>
  <si>
    <t>F-box protein At4g18380-like [Eucalyptus grandis]</t>
  </si>
  <si>
    <t>selT-like protein</t>
  </si>
  <si>
    <t>putative RNA-binding protein Luc7-like</t>
  </si>
  <si>
    <t>pentatricopeptide repeat domain-containing protein</t>
  </si>
  <si>
    <t>rho GTPase-activating protein</t>
  </si>
  <si>
    <t>lysine histidine transporter-like</t>
  </si>
  <si>
    <t>zinc finger MYND domain-containing protein</t>
  </si>
  <si>
    <t xml:space="preserve">Phospholipid methyltransferase </t>
  </si>
  <si>
    <t>interferon-related developmental regulator</t>
  </si>
  <si>
    <t>survival of motor neuron-related-splicing factor</t>
  </si>
  <si>
    <t>protein phosphatase 2C BIPP2C1</t>
  </si>
  <si>
    <t>Late embryogenesis abundant protein</t>
  </si>
  <si>
    <t>DNA polymerase III, delta subunit DNA polymerase III subunits gamma and tau domain III</t>
  </si>
  <si>
    <t>TIP41-like protein</t>
  </si>
  <si>
    <t xml:space="preserve">armadillo repeat-containing protein </t>
  </si>
  <si>
    <t>uncharacterized protein LOC104419935 [Eucalyptus grandis]</t>
  </si>
  <si>
    <t>serine/threonine-protein kinase ATR</t>
  </si>
  <si>
    <t>ribonuclease H2 subunit B</t>
  </si>
  <si>
    <t>protein UNUSUAL FLORAL ORGANS</t>
  </si>
  <si>
    <t>cullin-4</t>
  </si>
  <si>
    <t>RNA polymerase-associated protein RTF1 homolog</t>
  </si>
  <si>
    <t>putative ribosome biogenesis protein C8F11.04</t>
  </si>
  <si>
    <t>myotubularin-related protein</t>
  </si>
  <si>
    <t>hypothetical protein EUGRSUZ_K00578 [Eucalyptus grandis]</t>
  </si>
  <si>
    <t>16S rRNA methyltransferase</t>
  </si>
  <si>
    <t>plastidic glucose transporter</t>
  </si>
  <si>
    <t>Wound-induced protein</t>
  </si>
  <si>
    <t>protein disulfide-isomerase</t>
  </si>
  <si>
    <t>glucuronoxylan 4-O-methyltransferase</t>
  </si>
  <si>
    <t xml:space="preserve">Mitochondrial ribosomal subunit protein </t>
  </si>
  <si>
    <t>FKBP-type peptidyl-prolyl cis-trans isomerase</t>
  </si>
  <si>
    <t>uncharacterized protein LOC104426247 [Eucalyptus grandis]</t>
  </si>
  <si>
    <t>tetraspanin-20</t>
  </si>
  <si>
    <t>coiled-coil domain-containing protein</t>
  </si>
  <si>
    <t>pyruvate kinase</t>
  </si>
  <si>
    <t>uncharacterized protein LOC104426766 isoform X1 [Eucalyptus grandis]</t>
  </si>
  <si>
    <t>Tryptophan/tyrosine permease</t>
  </si>
  <si>
    <t>glyoxylate/succinic semialdehyde reductase</t>
  </si>
  <si>
    <t>U3 small nucleolar RNA-associated protein</t>
  </si>
  <si>
    <t>deoxyhypusine hydroxylase</t>
  </si>
  <si>
    <t>peptidyl-prolyl cis-trans isomerase CYP18-2</t>
  </si>
  <si>
    <t>acyl-activating enzyme, AMP-binding enzyme</t>
  </si>
  <si>
    <t>iron-sulfur cluster co-chaperone protein HscB, mitochondrial</t>
  </si>
  <si>
    <t>putative septum site-determining protein minD homolog, chloroplastic</t>
  </si>
  <si>
    <t xml:space="preserve">phosphoribosylformimino-5-aminoimidazole carboxamide ribotide isomerase </t>
  </si>
  <si>
    <t>uncharacterized protein LOC104447378 [Eucalyptus grandis]</t>
  </si>
  <si>
    <t>glutaredoxin domain-containing cysteine-rich protein</t>
  </si>
  <si>
    <t>DNA-binding protein SMUBP-2</t>
  </si>
  <si>
    <t xml:space="preserve"> pentatricopeptide repeat-containing protein</t>
  </si>
  <si>
    <t>putative 4-hydroxy-tetrahydrodipicolinate reductase</t>
  </si>
  <si>
    <t>signal recognition particle 54 kDa protein, chloroplastic</t>
  </si>
  <si>
    <t>U6 snRNA phosphodiesterase</t>
  </si>
  <si>
    <t>fatty acyl-CoA reductase</t>
  </si>
  <si>
    <t>plastidal glycolate/glycerate translocator</t>
  </si>
  <si>
    <t>hypothetical protein</t>
  </si>
  <si>
    <t>uncharacterized protein LOC104444542 isoform X3 [Eucalyptus grandis]</t>
  </si>
  <si>
    <t>transforming growth factor-beta receptor-associated protein</t>
  </si>
  <si>
    <t>NAD-dependent malic enzyme 62 kDa isoform, mitochondrial</t>
  </si>
  <si>
    <t xml:space="preserve">Abscisic acid G-protein coupled receptor </t>
  </si>
  <si>
    <t>Nuclease-related domain</t>
  </si>
  <si>
    <t>Alpha/beta hydrolase family DNA photolyase</t>
  </si>
  <si>
    <t>uncharacterized protein LOC104445244 isoform X1 [Eucalyptus grandis]</t>
  </si>
  <si>
    <t>uncharacterized protein LOC104445302 [Eucalyptus grandis]</t>
  </si>
  <si>
    <t>uncharacterized protein LOC104424707 [Eucalyptus grandis]</t>
  </si>
  <si>
    <t>Isochorismate synthase</t>
  </si>
  <si>
    <t xml:space="preserve">transcription elongation factor B, polypeptide 1 </t>
  </si>
  <si>
    <t>bidirectional sugar transporter</t>
  </si>
  <si>
    <t>PAN domain-containing protein</t>
  </si>
  <si>
    <t>Photosynthetic NDH subunit of subcomplex B 5</t>
  </si>
  <si>
    <t>hypothetical protein EUGRSUZ_H02331 [Eucalyptus grandis]</t>
  </si>
  <si>
    <t>2-phytyl-1,4-beta-naphthoquinone methyltransferase, chloroplastic</t>
  </si>
  <si>
    <t>N-acetylglucosaminyl-phosphatidylinositol de-N-acetylase-like</t>
  </si>
  <si>
    <t>uncharacterized protein LOC104456245 [Eucalyptus grandis]</t>
  </si>
  <si>
    <t>NADH dehydrogenase</t>
  </si>
  <si>
    <t>hypothetical protein EUGRSUZ_H01927</t>
    <phoneticPr fontId="6" type="noConversion"/>
  </si>
  <si>
    <t>inositol transporter</t>
    <phoneticPr fontId="6" type="noConversion"/>
  </si>
  <si>
    <t>uncharacterized protein LOC104456530 [Eucalyptus grandis]</t>
    <phoneticPr fontId="6" type="noConversion"/>
  </si>
  <si>
    <t>E3 ubiquitin-protein ligase</t>
    <phoneticPr fontId="6" type="noConversion"/>
  </si>
  <si>
    <t>N-alpha-acetyltransferase</t>
    <phoneticPr fontId="6" type="noConversion"/>
  </si>
  <si>
    <t xml:space="preserve">Methionine gamma-lyase </t>
  </si>
  <si>
    <t>autophagy-related protein</t>
  </si>
  <si>
    <t>release factor glutamine methyltransferase</t>
  </si>
  <si>
    <t>uncharacterized protein LOC104442304 [Eucalyptus grandis]</t>
    <phoneticPr fontId="6" type="noConversion"/>
  </si>
  <si>
    <t>serine/threonine-protein kinase BLUS1-like</t>
    <phoneticPr fontId="6" type="noConversion"/>
  </si>
  <si>
    <t>zinc finger CCCH domain-containing protein</t>
    <phoneticPr fontId="6" type="noConversion"/>
  </si>
  <si>
    <t>DET1- and DDB1-associated protein</t>
    <phoneticPr fontId="6" type="noConversion"/>
  </si>
  <si>
    <t>upstream activation factor subunit UAF30</t>
    <phoneticPr fontId="6" type="noConversion"/>
  </si>
  <si>
    <t>calcium-binding protein CML18</t>
  </si>
  <si>
    <t>formyltetrahydrofolate deformylase 1, mitochondrial</t>
    <phoneticPr fontId="6" type="noConversion"/>
  </si>
  <si>
    <t>transcription factor MYB51</t>
    <phoneticPr fontId="6" type="noConversion"/>
  </si>
  <si>
    <t>protein HAPLESS 2</t>
    <phoneticPr fontId="6" type="noConversion"/>
  </si>
  <si>
    <t>uncharacterized protein LOC105159219 [Sesamum indicum]</t>
    <phoneticPr fontId="6" type="noConversion"/>
  </si>
  <si>
    <t>Uncharacterized protein TCM_005501 [Theobroma cacao]</t>
  </si>
  <si>
    <t>plant specific mitochondrial import receptor</t>
    <phoneticPr fontId="6" type="noConversion"/>
  </si>
  <si>
    <t>homeobox protein HD1</t>
    <phoneticPr fontId="6" type="noConversion"/>
  </si>
  <si>
    <t>protein arginine N-methyltransferase</t>
  </si>
  <si>
    <t>chalcone synthase</t>
    <phoneticPr fontId="6" type="noConversion"/>
  </si>
  <si>
    <t>pollen-specific leucine-rich repeat extensin-like protein</t>
    <phoneticPr fontId="6" type="noConversion"/>
  </si>
  <si>
    <t>exosome complex component MTR3</t>
    <phoneticPr fontId="6" type="noConversion"/>
  </si>
  <si>
    <t>L-aminoadipate-semialdehyde dehydrogenase-phosphopantetheinyl transferase-like</t>
    <phoneticPr fontId="6" type="noConversion"/>
  </si>
  <si>
    <t>ribulose-1,5 bisphosphate carboxylase/oxygenase large subunit N-methyltransferase, chloroplastic</t>
    <phoneticPr fontId="6" type="noConversion"/>
  </si>
  <si>
    <t>heat shock factor-binding protein</t>
  </si>
  <si>
    <t>transcription elongation factor Spt5-like protein, putative</t>
  </si>
  <si>
    <t>protein slowmo homolog</t>
    <phoneticPr fontId="6" type="noConversion"/>
  </si>
  <si>
    <t>uroporphyrinogen decarboxylase</t>
  </si>
  <si>
    <t>DNA-directed RNA polymerase III subunit RPC1</t>
  </si>
  <si>
    <t>hypothetical protein EUGRSUZ_J00129</t>
    <phoneticPr fontId="6" type="noConversion"/>
  </si>
  <si>
    <t>PREDICTED: uncharacterized protein LOC104423015 [Eucalyptus grandis]</t>
  </si>
  <si>
    <t>4-diphosphocytidyl-2-C-methyl-D-erythritol kinase</t>
  </si>
  <si>
    <t>osmotin-like protein</t>
    <phoneticPr fontId="6" type="noConversion"/>
  </si>
  <si>
    <t>uncharacterized protein LOC104422112 [Eucalyptus grandis]</t>
    <phoneticPr fontId="6" type="noConversion"/>
  </si>
  <si>
    <t>uncharacterized protein LOC104422188 [Eucalyptus grandis]</t>
    <phoneticPr fontId="6" type="noConversion"/>
  </si>
  <si>
    <t>small subunit ribosomal protein S18</t>
  </si>
  <si>
    <t>hypothetical protein EUGRSUZ_J00427 [Eucalyptus grandis]</t>
    <phoneticPr fontId="6" type="noConversion"/>
  </si>
  <si>
    <t>DNA-directed RNA polymerase II subunit RPB7</t>
    <phoneticPr fontId="6" type="noConversion"/>
  </si>
  <si>
    <t>receptor-like protein kinase</t>
    <phoneticPr fontId="6" type="noConversion"/>
  </si>
  <si>
    <t>outer envelope protein 80, chloroplastic</t>
    <phoneticPr fontId="6" type="noConversion"/>
  </si>
  <si>
    <t>proline dehydrogenase 2, mitochondrial-like</t>
    <phoneticPr fontId="6" type="noConversion"/>
  </si>
  <si>
    <t>pre-mRNA-splicing factor ISY1</t>
    <phoneticPr fontId="6" type="noConversion"/>
  </si>
  <si>
    <t>E3 ubiquitin-protein ligase RNF38/44</t>
    <phoneticPr fontId="6" type="noConversion"/>
  </si>
  <si>
    <t>heat shock 70kDa protein</t>
  </si>
  <si>
    <t>ankyrin repeat domain-containing protein</t>
    <phoneticPr fontId="6" type="noConversion"/>
  </si>
  <si>
    <t>tyrosyl-DNA phosphodiesterase</t>
  </si>
  <si>
    <t>transmembrane protein</t>
    <phoneticPr fontId="6" type="noConversion"/>
  </si>
  <si>
    <t>pentatricopeptide repeat-containing protein</t>
    <phoneticPr fontId="6" type="noConversion"/>
  </si>
  <si>
    <t>pentatricopeptide repeat-containing protein</t>
    <phoneticPr fontId="6" type="noConversion"/>
  </si>
  <si>
    <t>YacP-like NYN domain</t>
  </si>
  <si>
    <t>CASC3/Barentsz eIF4AIII binding</t>
  </si>
  <si>
    <t>carbamoyl-phosphate synthase small chain, chloroplastic</t>
    <phoneticPr fontId="6" type="noConversion"/>
  </si>
  <si>
    <t>vesicle transport protein SFT2B</t>
    <phoneticPr fontId="6" type="noConversion"/>
  </si>
  <si>
    <t>ATP-binding cassette, subfamily G</t>
    <phoneticPr fontId="6" type="noConversion"/>
  </si>
  <si>
    <t>magnesium/proton exchanger</t>
  </si>
  <si>
    <t>Cu2+-exporting ATPase</t>
  </si>
  <si>
    <t>polygalacturonase, jasmonate ZIM domain-containing protein</t>
    <phoneticPr fontId="6" type="noConversion"/>
  </si>
  <si>
    <t>helicase SWR1</t>
    <phoneticPr fontId="6" type="noConversion"/>
  </si>
  <si>
    <t>ankyrin repeat domain-containing protein, chloroplastic</t>
    <phoneticPr fontId="6" type="noConversion"/>
  </si>
  <si>
    <t>EVI5-like protein</t>
    <phoneticPr fontId="6" type="noConversion"/>
  </si>
  <si>
    <t>chorismate mutase 1</t>
  </si>
  <si>
    <t>ABC transporter I family member 11, chloroplastic</t>
    <phoneticPr fontId="6" type="noConversion"/>
  </si>
  <si>
    <t>vacuolar protein sorting-associated protein IST1</t>
  </si>
  <si>
    <t>uncharacterized protein LOC104419392 [Eucalyptus grandis]</t>
    <phoneticPr fontId="6" type="noConversion"/>
  </si>
  <si>
    <t>glutamate receptor, ionotropic</t>
    <phoneticPr fontId="6" type="noConversion"/>
  </si>
  <si>
    <t>uncharacterized protein LOC104419028 [Eucalyptus grandis]</t>
    <phoneticPr fontId="6" type="noConversion"/>
  </si>
  <si>
    <t>enhancer of yellow 2 transcription factor</t>
  </si>
  <si>
    <t>hypothetical protein EUGRSUZ_I01645 [Eucalyptus grandis]</t>
  </si>
  <si>
    <t xml:space="preserve">recombination protein RecA </t>
    <phoneticPr fontId="6" type="noConversion"/>
  </si>
  <si>
    <t>anion transporter</t>
    <phoneticPr fontId="6" type="noConversion"/>
  </si>
  <si>
    <t>isoleucyl-tRNA synthetase</t>
    <phoneticPr fontId="6" type="noConversion"/>
  </si>
  <si>
    <t>probable tyrosine--tRNA ligase, mitochondrial</t>
    <phoneticPr fontId="6" type="noConversion"/>
  </si>
  <si>
    <t>ATP-dependent DNA helicase DDM1</t>
    <phoneticPr fontId="6" type="noConversion"/>
  </si>
  <si>
    <t>hypothetical protein EUGRSUZ_B00343 [Eucalyptus grandis]</t>
    <phoneticPr fontId="6" type="noConversion"/>
  </si>
  <si>
    <t>protein ENHANCED DISEASE RESISTANCE 2-like</t>
    <phoneticPr fontId="6" type="noConversion"/>
  </si>
  <si>
    <t>guanine nucleotide-binding protein subunit gamma 3-like</t>
    <phoneticPr fontId="6" type="noConversion"/>
  </si>
  <si>
    <t>membrane-bound transcription factor site-1 protease</t>
    <phoneticPr fontId="6" type="noConversion"/>
  </si>
  <si>
    <t>xylosyltransferase 1-like</t>
    <phoneticPr fontId="6" type="noConversion"/>
  </si>
  <si>
    <t>transmembrane protein</t>
    <phoneticPr fontId="6" type="noConversion"/>
  </si>
  <si>
    <t>protein ENHANCED DISEASE RESISTANCE</t>
    <phoneticPr fontId="6" type="noConversion"/>
  </si>
  <si>
    <t>heat shock protein HspQ; protein EUGRSUZ_G02464</t>
    <phoneticPr fontId="6" type="noConversion"/>
  </si>
  <si>
    <t>diphosphoinositol-polyphosphate diphosphatase</t>
  </si>
  <si>
    <t>chlorophyll(ide) b reductase</t>
  </si>
  <si>
    <t xml:space="preserve">katanin p80 WD40 repeat-containing subunit B1 homolog </t>
    <phoneticPr fontId="6" type="noConversion"/>
  </si>
  <si>
    <t>DEAD-box ATP-dependent RNA helicase</t>
    <phoneticPr fontId="6" type="noConversion"/>
  </si>
  <si>
    <t xml:space="preserve">leucine-rich PPR motif-containing protein, mitochondrial </t>
    <phoneticPr fontId="6" type="noConversion"/>
  </si>
  <si>
    <t>elongator complex protein</t>
  </si>
  <si>
    <t>methyltransferase-like protein</t>
    <phoneticPr fontId="6" type="noConversion"/>
  </si>
  <si>
    <t>vacuolar protein sorting-associated protein</t>
    <phoneticPr fontId="6" type="noConversion"/>
  </si>
  <si>
    <t>leucine-rich PPR motif-containing protein, mitochondrial</t>
    <phoneticPr fontId="6" type="noConversion"/>
  </si>
  <si>
    <t>uncharacterized protein LOC104453522 [Eucalyptus grandis]</t>
    <phoneticPr fontId="6" type="noConversion"/>
  </si>
  <si>
    <t>KH domain-containing protein</t>
    <phoneticPr fontId="6" type="noConversion"/>
  </si>
  <si>
    <t xml:space="preserve">S-phase kinase-associated protein </t>
  </si>
  <si>
    <t>dipeptidyl-peptidase</t>
  </si>
  <si>
    <t>dihydrofolate synthetase</t>
    <phoneticPr fontId="6" type="noConversion"/>
  </si>
  <si>
    <t>polygalacturonase</t>
  </si>
  <si>
    <t>uncharacterized protein LOC104453589 isoform X1 [Eucalyptus grandis]</t>
    <phoneticPr fontId="6" type="noConversion"/>
  </si>
  <si>
    <t>uncharacterized protein LOC104414107 [Eucalyptus grandis]</t>
    <phoneticPr fontId="6" type="noConversion"/>
  </si>
  <si>
    <t>metacaspase-9</t>
    <phoneticPr fontId="6" type="noConversion"/>
  </si>
  <si>
    <r>
      <t>scarecrow-like protein</t>
    </r>
    <r>
      <rPr>
        <sz val="11"/>
        <color theme="1"/>
        <rFont val="宋体"/>
        <family val="3"/>
        <charset val="134"/>
      </rPr>
      <t>；</t>
    </r>
    <r>
      <rPr>
        <sz val="11"/>
        <color theme="1"/>
        <rFont val="Times New Roman"/>
        <family val="1"/>
      </rPr>
      <t>DELLA protein</t>
    </r>
    <phoneticPr fontId="6" type="noConversion"/>
  </si>
  <si>
    <t>hypoxanthine-guanine phosphoribosyltransferase</t>
    <phoneticPr fontId="6" type="noConversion"/>
  </si>
  <si>
    <t>U6 snRNA-associated Sm-like protein LSm3</t>
  </si>
  <si>
    <t>anaphase-promoting complex subunit 7</t>
  </si>
  <si>
    <t>autophagy-related protein</t>
    <phoneticPr fontId="6" type="noConversion"/>
  </si>
  <si>
    <t>ATP-binding cassette, subfamily G</t>
  </si>
  <si>
    <t>folylpolyglutamate synthase</t>
  </si>
  <si>
    <t>transcription initiation factor TFIID subunit 12b</t>
    <phoneticPr fontId="6" type="noConversion"/>
  </si>
  <si>
    <t>adenylate kinase, chloroplastic</t>
    <phoneticPr fontId="6" type="noConversion"/>
  </si>
  <si>
    <t>sugar phosphate/phosphate translocator</t>
    <phoneticPr fontId="6" type="noConversion"/>
  </si>
  <si>
    <t>3-ketoacyl-CoA synthase</t>
  </si>
  <si>
    <t>phytochrome-interacting factor; bHLH106</t>
    <phoneticPr fontId="6" type="noConversion"/>
  </si>
  <si>
    <t>succinate dehydrogenase assembly factor 1</t>
  </si>
  <si>
    <t>solute carrier family 25 (mitochondrial S-adenosylmethionine transporter)</t>
  </si>
  <si>
    <t>serine/arginine-rich splicing factor SR45</t>
    <phoneticPr fontId="6" type="noConversion"/>
  </si>
  <si>
    <t>protein TIC 20-v, chloroplastic</t>
    <phoneticPr fontId="6" type="noConversion"/>
  </si>
  <si>
    <t>small RNA degrading nuclease 5 isoform</t>
    <phoneticPr fontId="6" type="noConversion"/>
  </si>
  <si>
    <t>meiotic recombination protein SPO11-1</t>
    <phoneticPr fontId="6" type="noConversion"/>
  </si>
  <si>
    <t>ATP-dependent zinc metalloprotease FTSH 12, chloroplastic</t>
    <phoneticPr fontId="6" type="noConversion"/>
  </si>
  <si>
    <t>Proteasome subunit alpha type-6</t>
    <phoneticPr fontId="6" type="noConversion"/>
  </si>
  <si>
    <t>coatomer, subunit beta' (A)</t>
  </si>
  <si>
    <t>T-complex protein 1 subunit zeta-like</t>
    <phoneticPr fontId="6" type="noConversion"/>
  </si>
  <si>
    <t>AP-5 complex subunit zeta-1</t>
    <phoneticPr fontId="6" type="noConversion"/>
  </si>
  <si>
    <t>peptidase inhibitor; subtilisin-like protease</t>
    <phoneticPr fontId="6" type="noConversion"/>
  </si>
  <si>
    <t>calmodulin</t>
  </si>
  <si>
    <t>serine/threonine-protein kinase D6PKL2-like</t>
  </si>
  <si>
    <t>exonuclease 3'-5' domain-containing protein 1</t>
  </si>
  <si>
    <t>eukaryotic translation initiation factor 2C</t>
  </si>
  <si>
    <t>cyclin-dependent kinase</t>
    <phoneticPr fontId="6" type="noConversion"/>
  </si>
  <si>
    <t>UDP-N-acetylglucosamine--peptide N-acetylglucosaminyltransferase</t>
  </si>
  <si>
    <t>Discription</t>
    <phoneticPr fontId="1" type="noConversion"/>
  </si>
  <si>
    <t>Enzyme</t>
    <phoneticPr fontId="1" type="noConversion"/>
  </si>
  <si>
    <t>4CL</t>
    <phoneticPr fontId="1" type="noConversion"/>
  </si>
  <si>
    <t>Lscop14203_t1</t>
  </si>
  <si>
    <t>4-coumarate--CoA ligase-like</t>
    <phoneticPr fontId="1" type="noConversion"/>
  </si>
  <si>
    <t>F5H</t>
  </si>
  <si>
    <t>Lscop2297_t1</t>
  </si>
  <si>
    <t>ferulate-5-hydroxylase</t>
  </si>
  <si>
    <t>HCT</t>
  </si>
  <si>
    <t>Lscop19660_t1</t>
  </si>
  <si>
    <t>shikimate O-hydroxycinnamoyltransferase</t>
  </si>
  <si>
    <t>pheT</t>
    <phoneticPr fontId="1" type="noConversion"/>
  </si>
  <si>
    <t>Lscop5525_t1</t>
  </si>
  <si>
    <t>phenylalanyl-tRNA synthetase beta chain</t>
  </si>
  <si>
    <t>F5H</t>
    <phoneticPr fontId="1" type="noConversion"/>
  </si>
  <si>
    <t>Eucgr_G01724</t>
  </si>
  <si>
    <t>ferulate-5-hydroxylase</t>
    <phoneticPr fontId="1" type="noConversion"/>
  </si>
  <si>
    <t>COMT</t>
    <phoneticPr fontId="1" type="noConversion"/>
  </si>
  <si>
    <t>Eucgr_A01600</t>
  </si>
  <si>
    <t>caffeic acid O-methyltransferase</t>
    <phoneticPr fontId="1" type="noConversion"/>
  </si>
  <si>
    <t>CAD</t>
    <phoneticPr fontId="1" type="noConversion"/>
  </si>
  <si>
    <t>Eucgr_C01240</t>
  </si>
  <si>
    <t>cinnamoyl-CoA reductase</t>
    <phoneticPr fontId="1" type="noConversion"/>
  </si>
  <si>
    <t>Species</t>
    <phoneticPr fontId="1" type="noConversion"/>
  </si>
  <si>
    <t>Starch (mg/g)</t>
    <phoneticPr fontId="1" type="noConversion"/>
  </si>
  <si>
    <t>75.02 ± 10.49</t>
    <phoneticPr fontId="1" type="noConversion"/>
  </si>
  <si>
    <t>22.61 ± 1.83</t>
    <phoneticPr fontId="1" type="noConversion"/>
  </si>
  <si>
    <t>47.51 ± 5.24</t>
    <phoneticPr fontId="1" type="noConversion"/>
  </si>
  <si>
    <t>Nuclear factor related to kappa-B-binding protein</t>
    <phoneticPr fontId="1" type="noConversion"/>
  </si>
  <si>
    <t>[Fructose-bisphosphate aldolase]-lysine N-methyltransferase, chloroplastic</t>
    <phoneticPr fontId="6" type="noConversion"/>
  </si>
  <si>
    <t>abscisic acid receptor</t>
    <phoneticPr fontId="1" type="noConversion"/>
  </si>
  <si>
    <t>short-chain dehydrogenase</t>
    <phoneticPr fontId="1" type="noConversion"/>
  </si>
  <si>
    <t>ftp://ftp.solgenomics.net/tomato_genome/annotation/ITAG4.0_release/</t>
  </si>
  <si>
    <r>
      <t>Arabidopsis Genome Initiative. 2000. Analysis of the genome sequence of the flowering plant</t>
    </r>
    <r>
      <rPr>
        <i/>
        <sz val="11"/>
        <color theme="1"/>
        <rFont val="Times New Roman"/>
        <family val="1"/>
      </rPr>
      <t xml:space="preserve"> Arabidopsis thaliana</t>
    </r>
    <r>
      <rPr>
        <sz val="11"/>
        <color theme="1"/>
        <rFont val="Times New Roman"/>
        <family val="1"/>
      </rPr>
      <t xml:space="preserve">. </t>
    </r>
    <r>
      <rPr>
        <i/>
        <sz val="11"/>
        <color theme="1"/>
        <rFont val="Times New Roman"/>
        <family val="1"/>
      </rPr>
      <t>Nature</t>
    </r>
    <r>
      <rPr>
        <sz val="11"/>
        <color theme="1"/>
        <rFont val="Times New Roman"/>
        <family val="1"/>
      </rPr>
      <t xml:space="preserve"> 408: 796-815.</t>
    </r>
  </si>
  <si>
    <r>
      <t xml:space="preserve">Ming, R., et al. 2008. The draft genome of the transgenic tropical fruit tree papaya (Carica papaya Linnaeus). </t>
    </r>
    <r>
      <rPr>
        <i/>
        <sz val="11"/>
        <color theme="1"/>
        <rFont val="Times New Roman"/>
        <family val="1"/>
      </rPr>
      <t>Nature</t>
    </r>
    <r>
      <rPr>
        <sz val="11"/>
        <color theme="1"/>
        <rFont val="Times New Roman"/>
        <family val="1"/>
      </rPr>
      <t xml:space="preserve"> 452: 991-996.</t>
    </r>
    <phoneticPr fontId="1" type="noConversion"/>
  </si>
  <si>
    <r>
      <t xml:space="preserve">Myburg A., et al. 2014. The genome of </t>
    </r>
    <r>
      <rPr>
        <i/>
        <sz val="11"/>
        <color theme="1"/>
        <rFont val="Times New Roman"/>
        <family val="1"/>
      </rPr>
      <t>Eucalyptus grandis</t>
    </r>
    <r>
      <rPr>
        <sz val="11"/>
        <color theme="1"/>
        <rFont val="Times New Roman"/>
        <family val="1"/>
      </rPr>
      <t xml:space="preserve">. </t>
    </r>
    <r>
      <rPr>
        <i/>
        <sz val="11"/>
        <color theme="1"/>
        <rFont val="Times New Roman"/>
        <family val="1"/>
      </rPr>
      <t>Nature</t>
    </r>
    <r>
      <rPr>
        <sz val="11"/>
        <color theme="1"/>
        <rFont val="Times New Roman"/>
        <family val="1"/>
      </rPr>
      <t>.510: 356-362.</t>
    </r>
    <phoneticPr fontId="1" type="noConversion"/>
  </si>
  <si>
    <r>
      <t xml:space="preserve">Thrimawithana A, et al. 2019 A whole genome assembly of </t>
    </r>
    <r>
      <rPr>
        <i/>
        <sz val="11"/>
        <color theme="1"/>
        <rFont val="Times New Roman"/>
        <family val="1"/>
      </rPr>
      <t>Leptospermum scoparium</t>
    </r>
    <r>
      <rPr>
        <sz val="11"/>
        <color theme="1"/>
        <rFont val="Times New Roman"/>
        <family val="1"/>
      </rPr>
      <t xml:space="preserve"> (Myrtaceae) for manuka research. </t>
    </r>
    <r>
      <rPr>
        <i/>
        <sz val="11"/>
        <color theme="1"/>
        <rFont val="Times New Roman"/>
        <family val="1"/>
      </rPr>
      <t>New Zealand Journal of Crop and Horticultural Science</t>
    </r>
    <r>
      <rPr>
        <sz val="11"/>
        <color theme="1"/>
        <rFont val="Times New Roman"/>
        <family val="1"/>
      </rPr>
      <t xml:space="preserve">. 47: 233-260. </t>
    </r>
    <phoneticPr fontId="1" type="noConversion"/>
  </si>
  <si>
    <r>
      <t xml:space="preserve">Zhang, L., et al. 2019. A high-quality apple genome assembly reveals the association of a retrotransposon and red fruit colour. </t>
    </r>
    <r>
      <rPr>
        <i/>
        <sz val="11"/>
        <color theme="1"/>
        <rFont val="Times New Roman"/>
        <family val="1"/>
      </rPr>
      <t>Nature communication.</t>
    </r>
    <r>
      <rPr>
        <sz val="11"/>
        <color theme="1"/>
        <rFont val="Times New Roman"/>
        <family val="1"/>
      </rPr>
      <t xml:space="preserve"> 10: 1494.</t>
    </r>
    <phoneticPr fontId="1" type="noConversion"/>
  </si>
  <si>
    <r>
      <t xml:space="preserve">International Rice Genome Sequencing Project. 2005. The map-based sequence of the rice genome. </t>
    </r>
    <r>
      <rPr>
        <i/>
        <sz val="11"/>
        <color theme="1"/>
        <rFont val="Times New Roman"/>
        <family val="1"/>
      </rPr>
      <t>Nature</t>
    </r>
    <r>
      <rPr>
        <sz val="11"/>
        <color theme="1"/>
        <rFont val="Times New Roman"/>
        <family val="1"/>
      </rPr>
      <t xml:space="preserve"> 436: 793-800.</t>
    </r>
  </si>
  <si>
    <r>
      <t>Verde, I., et al. 2013. The high-quality draft genome of peach (</t>
    </r>
    <r>
      <rPr>
        <i/>
        <sz val="11"/>
        <color theme="1"/>
        <rFont val="Times New Roman"/>
        <family val="1"/>
      </rPr>
      <t>Prunus persica</t>
    </r>
    <r>
      <rPr>
        <sz val="11"/>
        <color theme="1"/>
        <rFont val="Times New Roman"/>
        <family val="1"/>
      </rPr>
      <t xml:space="preserve">) identifies unique patterns of genetic diversity, domestication and genome evolution. </t>
    </r>
    <r>
      <rPr>
        <i/>
        <sz val="11"/>
        <color theme="1"/>
        <rFont val="Times New Roman"/>
        <family val="1"/>
      </rPr>
      <t>Nature Genetics</t>
    </r>
    <r>
      <rPr>
        <sz val="11"/>
        <color theme="1"/>
        <rFont val="Times New Roman"/>
        <family val="1"/>
      </rPr>
      <t xml:space="preserve"> 45: 487-494.</t>
    </r>
    <phoneticPr fontId="1" type="noConversion"/>
  </si>
  <si>
    <r>
      <t>Qin G., et al. 2017. The pomegranate (</t>
    </r>
    <r>
      <rPr>
        <i/>
        <sz val="11"/>
        <color theme="1"/>
        <rFont val="Times New Roman"/>
        <family val="1"/>
      </rPr>
      <t>Punica granatum</t>
    </r>
    <r>
      <rPr>
        <sz val="11"/>
        <color theme="1"/>
        <rFont val="Times New Roman"/>
        <family val="1"/>
      </rPr>
      <t xml:space="preserve"> L.) genome and the genomics of punicalagin biosynthesis. </t>
    </r>
    <r>
      <rPr>
        <i/>
        <sz val="11"/>
        <color theme="1"/>
        <rFont val="Times New Roman"/>
        <family val="1"/>
      </rPr>
      <t>The Plant Journal</t>
    </r>
    <r>
      <rPr>
        <sz val="11"/>
        <color theme="1"/>
        <rFont val="Times New Roman"/>
        <family val="1"/>
      </rPr>
      <t>. 1108-1128.</t>
    </r>
    <phoneticPr fontId="1" type="noConversion"/>
  </si>
  <si>
    <r>
      <t xml:space="preserve">Tomato Genome Consortium. 2012. The tomato genome sequence provides insights into fleshy fruit evolution. </t>
    </r>
    <r>
      <rPr>
        <i/>
        <sz val="11"/>
        <color theme="1"/>
        <rFont val="Times New Roman"/>
        <family val="1"/>
      </rPr>
      <t>Nature</t>
    </r>
    <r>
      <rPr>
        <sz val="11"/>
        <color theme="1"/>
        <rFont val="Times New Roman"/>
        <family val="1"/>
      </rPr>
      <t>. 485: 635.</t>
    </r>
    <phoneticPr fontId="1" type="noConversion"/>
  </si>
  <si>
    <r>
      <t xml:space="preserve">Jaillon, O., et al. 2007. The grapevine genome sequence suggests ancestral hexaploidization in major angiosperm phyla. </t>
    </r>
    <r>
      <rPr>
        <i/>
        <sz val="11"/>
        <color theme="1"/>
        <rFont val="Times New Roman"/>
        <family val="1"/>
      </rPr>
      <t>Nature</t>
    </r>
    <r>
      <rPr>
        <sz val="11"/>
        <color theme="1"/>
        <rFont val="Times New Roman"/>
        <family val="1"/>
      </rPr>
      <t xml:space="preserve"> 449: 463-467.</t>
    </r>
  </si>
  <si>
    <t>Unclustered genes</t>
    <phoneticPr fontId="1" type="noConversion"/>
  </si>
  <si>
    <t>Singlecopy orthologs</t>
    <phoneticPr fontId="1" type="noConversion"/>
  </si>
  <si>
    <t>Multiple orthologs</t>
    <phoneticPr fontId="1" type="noConversion"/>
  </si>
  <si>
    <t>Unique paralogs</t>
    <phoneticPr fontId="1" type="noConversion"/>
  </si>
  <si>
    <t>P. guajava</t>
    <phoneticPr fontId="1" type="noConversion"/>
  </si>
  <si>
    <t>A. thaliana</t>
    <phoneticPr fontId="1" type="noConversion"/>
  </si>
  <si>
    <t>C. papaya</t>
    <phoneticPr fontId="1" type="noConversion"/>
  </si>
  <si>
    <t>E. grandis</t>
    <phoneticPr fontId="1" type="noConversion"/>
  </si>
  <si>
    <t>L. scoparium</t>
    <phoneticPr fontId="1" type="noConversion"/>
  </si>
  <si>
    <t>O. sativa</t>
    <phoneticPr fontId="1" type="noConversion"/>
  </si>
  <si>
    <t>P. granatum</t>
    <phoneticPr fontId="1" type="noConversion"/>
  </si>
  <si>
    <t>P. persica</t>
    <phoneticPr fontId="1" type="noConversion"/>
  </si>
  <si>
    <t>S. lycopersicum</t>
    <phoneticPr fontId="1" type="noConversion"/>
  </si>
  <si>
    <t>Num of reads</t>
  </si>
  <si>
    <t>Num of mapped reads</t>
  </si>
  <si>
    <t>Tissues</t>
    <phoneticPr fontId="1" type="noConversion"/>
  </si>
  <si>
    <t>Flower</t>
    <phoneticPr fontId="1" type="noConversion"/>
  </si>
  <si>
    <t>Leaf</t>
    <phoneticPr fontId="1" type="noConversion"/>
  </si>
  <si>
    <t>Expanding-fruit pulp</t>
    <phoneticPr fontId="1" type="noConversion"/>
  </si>
  <si>
    <t>Expanding-fruit seed</t>
    <phoneticPr fontId="1" type="noConversion"/>
  </si>
  <si>
    <t>Mature-fruit peel</t>
    <phoneticPr fontId="1" type="noConversion"/>
  </si>
  <si>
    <t>Mature-fruit pulp</t>
    <phoneticPr fontId="1" type="noConversion"/>
  </si>
  <si>
    <t>Mature-fruit seed</t>
    <phoneticPr fontId="1" type="noConversion"/>
  </si>
  <si>
    <t>Stem</t>
    <phoneticPr fontId="1" type="noConversion"/>
  </si>
  <si>
    <t>Young-fruit seed</t>
    <phoneticPr fontId="1" type="noConversion"/>
  </si>
  <si>
    <t>Young-fruit pulp</t>
    <phoneticPr fontId="1" type="noConversion"/>
  </si>
  <si>
    <r>
      <t>Mapping ratio</t>
    </r>
    <r>
      <rPr>
        <sz val="10.5"/>
        <color theme="1"/>
        <rFont val="宋体"/>
        <family val="3"/>
        <charset val="134"/>
      </rPr>
      <t>（</t>
    </r>
    <r>
      <rPr>
        <sz val="10.5"/>
        <color theme="1"/>
        <rFont val="Times New Roman"/>
        <family val="1"/>
      </rPr>
      <t>%</t>
    </r>
    <r>
      <rPr>
        <sz val="10.5"/>
        <color theme="1"/>
        <rFont val="宋体"/>
        <family val="3"/>
        <charset val="134"/>
      </rPr>
      <t>）</t>
    </r>
    <phoneticPr fontId="1" type="noConversion"/>
  </si>
  <si>
    <r>
      <rPr>
        <b/>
        <sz val="11"/>
        <color theme="1"/>
        <rFont val="Times New Roman"/>
        <family val="1"/>
      </rPr>
      <t>Table S6.</t>
    </r>
    <r>
      <rPr>
        <sz val="11"/>
        <color theme="1"/>
        <rFont val="Times New Roman"/>
        <family val="1"/>
      </rPr>
      <t xml:space="preserve"> Summary of transposable elements in </t>
    </r>
    <r>
      <rPr>
        <i/>
        <sz val="11"/>
        <color theme="1"/>
        <rFont val="Times New Roman"/>
        <family val="1"/>
      </rPr>
      <t>P. guajava</t>
    </r>
    <r>
      <rPr>
        <sz val="11"/>
        <color theme="1"/>
        <rFont val="Times New Roman"/>
        <family val="1"/>
      </rPr>
      <t>.</t>
    </r>
    <phoneticPr fontId="1" type="noConversion"/>
  </si>
  <si>
    <r>
      <rPr>
        <b/>
        <sz val="11"/>
        <color theme="1"/>
        <rFont val="Times New Roman"/>
        <family val="1"/>
      </rPr>
      <t>Table S11.</t>
    </r>
    <r>
      <rPr>
        <sz val="11"/>
        <color theme="1"/>
        <rFont val="Times New Roman"/>
        <family val="1"/>
      </rPr>
      <t xml:space="preserve"> Gene families clustered by OrthoFinder in 11 species. Genes used for OrthoFinder were proteins without splice variants.</t>
    </r>
    <phoneticPr fontId="1" type="noConversion"/>
  </si>
  <si>
    <t>Significant</t>
  </si>
  <si>
    <t>GO:0010941</t>
  </si>
  <si>
    <t>regulation of cell death</t>
  </si>
  <si>
    <t>GO:0042981</t>
  </si>
  <si>
    <t>regulation of apoptotic process</t>
  </si>
  <si>
    <t>GO:0043067</t>
  </si>
  <si>
    <t>regulation of programmed cell death</t>
  </si>
  <si>
    <t>GO:0006915</t>
  </si>
  <si>
    <t>apoptotic process</t>
  </si>
  <si>
    <t>GO:0008219</t>
  </si>
  <si>
    <t>cell death</t>
  </si>
  <si>
    <t>GO:0012501</t>
  </si>
  <si>
    <t>programmed cell death</t>
  </si>
  <si>
    <t>GO:0030545</t>
  </si>
  <si>
    <t>GO:0048018</t>
  </si>
  <si>
    <t>receptor ligand activity</t>
  </si>
  <si>
    <t>GO:0005102</t>
  </si>
  <si>
    <t>signaling receptor binding</t>
  </si>
  <si>
    <t>GO:0003989</t>
  </si>
  <si>
    <t>acetyl-CoA carboxylase activity</t>
  </si>
  <si>
    <t>GO:0016421</t>
  </si>
  <si>
    <t>GO:0016885</t>
  </si>
  <si>
    <t>GO:0098772</t>
  </si>
  <si>
    <t>molecular function regulator</t>
  </si>
  <si>
    <t>GO:0005179</t>
  </si>
  <si>
    <t>hormone activity</t>
  </si>
  <si>
    <t>GO:0000785</t>
  </si>
  <si>
    <t>chromatin</t>
  </si>
  <si>
    <t>GO:0044427</t>
  </si>
  <si>
    <t>chromosomal part</t>
  </si>
  <si>
    <t>GO:0005921</t>
  </si>
  <si>
    <t>gap junction</t>
  </si>
  <si>
    <t>GO:0009317</t>
  </si>
  <si>
    <t>acetyl-CoA carboxylase complex</t>
  </si>
  <si>
    <t>GO:0005911</t>
  </si>
  <si>
    <t>cell-cell junction</t>
  </si>
  <si>
    <t>GO:0030054</t>
  </si>
  <si>
    <t>cell junction</t>
  </si>
  <si>
    <t>Biological Process</t>
    <phoneticPr fontId="1" type="noConversion"/>
  </si>
  <si>
    <t>Cellular component</t>
    <phoneticPr fontId="1" type="noConversion"/>
  </si>
  <si>
    <t>GO ID</t>
    <phoneticPr fontId="1" type="noConversion"/>
  </si>
  <si>
    <t>ligase activity, forming carbon-carbon bonds</t>
    <phoneticPr fontId="1" type="noConversion"/>
  </si>
  <si>
    <t>CoA carboxylase activity</t>
    <phoneticPr fontId="1" type="noConversion"/>
  </si>
  <si>
    <t>receptor regulator activity</t>
    <phoneticPr fontId="1" type="noConversion"/>
  </si>
  <si>
    <t>GO term description</t>
    <phoneticPr fontId="1" type="noConversion"/>
  </si>
  <si>
    <t>P-value</t>
    <phoneticPr fontId="1" type="noConversion"/>
  </si>
  <si>
    <t>Category</t>
    <phoneticPr fontId="1" type="noConversion"/>
  </si>
  <si>
    <t>GO ID</t>
    <phoneticPr fontId="1" type="noConversion"/>
  </si>
  <si>
    <t>Ascorbic acid biosynthesis</t>
    <phoneticPr fontId="1" type="noConversion"/>
  </si>
  <si>
    <t>M. domestica</t>
    <phoneticPr fontId="1" type="noConversion"/>
  </si>
  <si>
    <t>P. granatum</t>
    <phoneticPr fontId="1" type="noConversion"/>
  </si>
  <si>
    <t>E. grandis</t>
    <phoneticPr fontId="1" type="noConversion"/>
  </si>
  <si>
    <t>L. scoparium</t>
    <phoneticPr fontId="1" type="noConversion"/>
  </si>
  <si>
    <t>alpha-amylase</t>
    <phoneticPr fontId="6" type="noConversion"/>
  </si>
  <si>
    <t>alpha-amylase</t>
    <phoneticPr fontId="1" type="noConversion"/>
  </si>
  <si>
    <t>α-amylase</t>
    <phoneticPr fontId="1" type="noConversion"/>
  </si>
  <si>
    <t>BAM</t>
    <phoneticPr fontId="1" type="noConversion"/>
  </si>
  <si>
    <t>β-amylase</t>
    <phoneticPr fontId="1" type="noConversion"/>
  </si>
  <si>
    <t>4-α-glucanotransferase</t>
    <phoneticPr fontId="1" type="noConversion"/>
  </si>
  <si>
    <t>glucan, water dikinase</t>
    <phoneticPr fontId="1" type="noConversion"/>
  </si>
  <si>
    <r>
      <rPr>
        <b/>
        <sz val="11"/>
        <color theme="1"/>
        <rFont val="Times New Roman"/>
        <family val="1"/>
      </rPr>
      <t>Table S5.</t>
    </r>
    <r>
      <rPr>
        <sz val="11"/>
        <color theme="1"/>
        <rFont val="Times New Roman"/>
        <family val="1"/>
      </rPr>
      <t xml:space="preserve"> Statistics of the guava RNA-Seq data from different tissues and developmental stages.</t>
    </r>
    <phoneticPr fontId="1" type="noConversion"/>
  </si>
  <si>
    <t>monodehydroascorbate reductase</t>
    <phoneticPr fontId="1" type="noConversion"/>
  </si>
  <si>
    <t>dehydroascorbate reductase</t>
    <phoneticPr fontId="1" type="noConversion"/>
  </si>
  <si>
    <t>Alase</t>
    <phoneticPr fontId="1" type="noConversion"/>
  </si>
  <si>
    <r>
      <rPr>
        <b/>
        <sz val="11"/>
        <color theme="1"/>
        <rFont val="Times New Roman"/>
        <family val="1"/>
      </rPr>
      <t>Table S1.</t>
    </r>
    <r>
      <rPr>
        <sz val="11"/>
        <color theme="1"/>
        <rFont val="Times New Roman"/>
        <family val="1"/>
      </rPr>
      <t xml:space="preserve"> Summary statistics for the final genome assembly of </t>
    </r>
    <r>
      <rPr>
        <i/>
        <sz val="11"/>
        <color theme="1"/>
        <rFont val="Times New Roman"/>
        <family val="1"/>
      </rPr>
      <t>P. guajava</t>
    </r>
    <r>
      <rPr>
        <sz val="11"/>
        <color theme="1"/>
        <rFont val="Times New Roman"/>
        <family val="1"/>
      </rPr>
      <t>.</t>
    </r>
    <phoneticPr fontId="1" type="noConversion"/>
  </si>
  <si>
    <r>
      <rPr>
        <b/>
        <sz val="11"/>
        <color theme="1"/>
        <rFont val="Times New Roman"/>
        <family val="1"/>
      </rPr>
      <t>Table S2.</t>
    </r>
    <r>
      <rPr>
        <sz val="11"/>
        <color theme="1"/>
        <rFont val="Times New Roman"/>
        <family val="1"/>
      </rPr>
      <t xml:space="preserve"> Evaluation of the genome assembly of </t>
    </r>
    <r>
      <rPr>
        <i/>
        <sz val="11"/>
        <color theme="1"/>
        <rFont val="Times New Roman"/>
        <family val="1"/>
      </rPr>
      <t>P. guajava</t>
    </r>
    <r>
      <rPr>
        <sz val="11"/>
        <color theme="1"/>
        <rFont val="Times New Roman"/>
        <family val="1"/>
      </rPr>
      <t xml:space="preserve"> using core Eukaryotic genes mapping approach (CEGMA).</t>
    </r>
    <phoneticPr fontId="1" type="noConversion"/>
  </si>
  <si>
    <r>
      <rPr>
        <b/>
        <sz val="11"/>
        <rFont val="Times New Roman"/>
        <family val="1"/>
      </rPr>
      <t>Table S3.</t>
    </r>
    <r>
      <rPr>
        <sz val="11"/>
        <color theme="1"/>
        <rFont val="Times New Roman"/>
        <family val="1"/>
      </rPr>
      <t xml:space="preserve"> Evaluation of the genome assembly of </t>
    </r>
    <r>
      <rPr>
        <i/>
        <sz val="11"/>
        <color theme="1"/>
        <rFont val="Times New Roman"/>
        <family val="1"/>
      </rPr>
      <t>P. guajava</t>
    </r>
    <r>
      <rPr>
        <sz val="11"/>
        <color theme="1"/>
        <rFont val="Times New Roman"/>
        <family val="1"/>
      </rPr>
      <t xml:space="preserve"> using Benchmarking Universal Single-Copy Orthologs (BUSCO).</t>
    </r>
    <phoneticPr fontId="1" type="noConversion"/>
  </si>
  <si>
    <r>
      <rPr>
        <b/>
        <sz val="11"/>
        <color theme="1"/>
        <rFont val="Times New Roman"/>
        <family val="1"/>
      </rPr>
      <t>Table S4.</t>
    </r>
    <r>
      <rPr>
        <sz val="11"/>
        <color theme="1"/>
        <rFont val="Times New Roman"/>
        <family val="1"/>
      </rPr>
      <t xml:space="preserve"> Assessment of the genome assembly of </t>
    </r>
    <r>
      <rPr>
        <i/>
        <sz val="11"/>
        <color theme="1"/>
        <rFont val="Times New Roman"/>
        <family val="1"/>
      </rPr>
      <t>P. guajava</t>
    </r>
    <r>
      <rPr>
        <sz val="11"/>
        <color theme="1"/>
        <rFont val="Times New Roman"/>
        <family val="1"/>
      </rPr>
      <t xml:space="preserve"> using EST sequences.</t>
    </r>
    <phoneticPr fontId="1" type="noConversion"/>
  </si>
  <si>
    <r>
      <rPr>
        <b/>
        <sz val="11"/>
        <color theme="1"/>
        <rFont val="Times New Roman"/>
        <family val="1"/>
      </rPr>
      <t>Table S7.</t>
    </r>
    <r>
      <rPr>
        <sz val="11"/>
        <color theme="1"/>
        <rFont val="Times New Roman"/>
        <family val="1"/>
      </rPr>
      <t xml:space="preserve"> Summary statistics of predicted protein-coding genes in </t>
    </r>
    <r>
      <rPr>
        <i/>
        <sz val="11"/>
        <color theme="1"/>
        <rFont val="Times New Roman"/>
        <family val="1"/>
      </rPr>
      <t>P. guajava</t>
    </r>
    <r>
      <rPr>
        <sz val="11"/>
        <color theme="1"/>
        <rFont val="Times New Roman"/>
        <family val="1"/>
      </rPr>
      <t>.</t>
    </r>
    <phoneticPr fontId="1" type="noConversion"/>
  </si>
  <si>
    <r>
      <rPr>
        <b/>
        <sz val="11"/>
        <color theme="1"/>
        <rFont val="Times New Roman"/>
        <family val="1"/>
      </rPr>
      <t>Table S10.</t>
    </r>
    <r>
      <rPr>
        <sz val="11"/>
        <color theme="1"/>
        <rFont val="Times New Roman"/>
        <family val="1"/>
      </rPr>
      <t xml:space="preserve"> List of plant genome sequences used in the comparative genomic analysis.</t>
    </r>
    <phoneticPr fontId="1" type="noConversion"/>
  </si>
  <si>
    <r>
      <rPr>
        <b/>
        <sz val="11"/>
        <color theme="1"/>
        <rFont val="Times New Roman"/>
        <family val="1"/>
      </rPr>
      <t>Table S13.</t>
    </r>
    <r>
      <rPr>
        <sz val="11"/>
        <color theme="1"/>
        <rFont val="Times New Roman"/>
        <family val="1"/>
      </rPr>
      <t xml:space="preserve"> Gene Ontology enrichment analysis of genes in significant expanded gene families in </t>
    </r>
    <r>
      <rPr>
        <i/>
        <sz val="11"/>
        <color theme="1"/>
        <rFont val="Times New Roman"/>
        <family val="1"/>
      </rPr>
      <t>P. guajava</t>
    </r>
    <r>
      <rPr>
        <sz val="11"/>
        <color theme="1"/>
        <rFont val="Times New Roman"/>
        <family val="1"/>
      </rPr>
      <t>.</t>
    </r>
    <phoneticPr fontId="1" type="noConversion"/>
  </si>
  <si>
    <r>
      <t>Total Number (</t>
    </r>
    <r>
      <rPr>
        <sz val="11"/>
        <color theme="1"/>
        <rFont val="宋体"/>
        <family val="3"/>
        <charset val="134"/>
      </rPr>
      <t>≥</t>
    </r>
    <r>
      <rPr>
        <sz val="11"/>
        <color theme="1"/>
        <rFont val="Times New Roman"/>
        <family val="1"/>
      </rPr>
      <t>2kb)</t>
    </r>
    <phoneticPr fontId="1" type="noConversion"/>
  </si>
  <si>
    <r>
      <rPr>
        <b/>
        <sz val="11"/>
        <color theme="1"/>
        <rFont val="Times New Roman"/>
        <family val="1"/>
      </rPr>
      <t>Table S12.</t>
    </r>
    <r>
      <rPr>
        <sz val="11"/>
        <color theme="1"/>
        <rFont val="Times New Roman"/>
        <family val="1"/>
      </rPr>
      <t xml:space="preserve"> Gene Ontology enrichment analysis of species-specific single-copy genes in guava.</t>
    </r>
    <phoneticPr fontId="1" type="noConversion"/>
  </si>
  <si>
    <t>aldonolactonase</t>
    <phoneticPr fontId="1" type="noConversion"/>
  </si>
  <si>
    <t>polygalacturonase</t>
    <phoneticPr fontId="1" type="noConversion"/>
  </si>
  <si>
    <t>pectate lyase</t>
    <phoneticPr fontId="1" type="noConversion"/>
  </si>
  <si>
    <t>pectin methylesterase</t>
    <phoneticPr fontId="1" type="noConversion"/>
  </si>
  <si>
    <t>β-galactosidase</t>
    <phoneticPr fontId="1" type="noConversion"/>
  </si>
  <si>
    <t>myo-inositol oxygenase</t>
    <phoneticPr fontId="1" type="noConversion"/>
  </si>
  <si>
    <t>D-galacturonate reductase</t>
    <phoneticPr fontId="1" type="noConversion"/>
  </si>
  <si>
    <t>GO:0009733</t>
  </si>
  <si>
    <t>GO:0009719</t>
  </si>
  <si>
    <t>GO:0009725</t>
  </si>
  <si>
    <t>GO:0010033</t>
  </si>
  <si>
    <t>GO:0042221</t>
  </si>
  <si>
    <t>GO:0055114</t>
  </si>
  <si>
    <t>GO:0071804</t>
  </si>
  <si>
    <t>GO:0071805</t>
  </si>
  <si>
    <t>GO:0006813</t>
  </si>
  <si>
    <t>GO:0098662</t>
  </si>
  <si>
    <t>GO:0035434</t>
  </si>
  <si>
    <t>GO:0098660</t>
  </si>
  <si>
    <t>GO:0006825</t>
  </si>
  <si>
    <t>GO:0098655</t>
  </si>
  <si>
    <t>GO:0008152</t>
  </si>
  <si>
    <t>GO:0006026</t>
  </si>
  <si>
    <t>GO:0006030</t>
  </si>
  <si>
    <t>GO:0006032</t>
  </si>
  <si>
    <t>GO:0006040</t>
  </si>
  <si>
    <t>GO:0046348</t>
  </si>
  <si>
    <t>GO:1901072</t>
  </si>
  <si>
    <t>GO:0000041</t>
  </si>
  <si>
    <t>GO:0006022</t>
  </si>
  <si>
    <t>GO:0042737</t>
  </si>
  <si>
    <t>GO:0034220</t>
  </si>
  <si>
    <t>GO:0016998</t>
  </si>
  <si>
    <t>GO:1901136</t>
  </si>
  <si>
    <t>GO:0044036</t>
  </si>
  <si>
    <t>GO:0015672</t>
  </si>
  <si>
    <t>GO:0045454</t>
  </si>
  <si>
    <t>GO:0030001</t>
  </si>
  <si>
    <t>GO:0016758</t>
  </si>
  <si>
    <t>GO:0016757</t>
  </si>
  <si>
    <t>GO:0010333</t>
  </si>
  <si>
    <t>GO:0016838</t>
  </si>
  <si>
    <t>GO:0008168</t>
  </si>
  <si>
    <t>GO:0016741</t>
  </si>
  <si>
    <t>GO:0008171</t>
  </si>
  <si>
    <t>GO:0016835</t>
  </si>
  <si>
    <t>GO:0004970</t>
  </si>
  <si>
    <t>GO:0005230</t>
  </si>
  <si>
    <t>GO:0008066</t>
  </si>
  <si>
    <t>GO:0015276</t>
  </si>
  <si>
    <t>GO:0022824</t>
  </si>
  <si>
    <t>GO:0022834</t>
  </si>
  <si>
    <t>GO:0022835</t>
  </si>
  <si>
    <t>GO:0004888</t>
  </si>
  <si>
    <t>GO:0005506</t>
  </si>
  <si>
    <t>GO:0016705</t>
  </si>
  <si>
    <t>GO:0030246</t>
  </si>
  <si>
    <t>GO:0022839</t>
  </si>
  <si>
    <t>GO:0022836</t>
  </si>
  <si>
    <t>GO:0000287</t>
  </si>
  <si>
    <t>GO:0016740</t>
  </si>
  <si>
    <t>GO:0020037</t>
  </si>
  <si>
    <t>GO:0046906</t>
  </si>
  <si>
    <t>GO:0048037</t>
  </si>
  <si>
    <t>GO:0015079</t>
  </si>
  <si>
    <t>GO:0016829</t>
  </si>
  <si>
    <t>GO:0005216</t>
  </si>
  <si>
    <t>GO:0022838</t>
  </si>
  <si>
    <t>GO:0015267</t>
  </si>
  <si>
    <t>GO:0022803</t>
  </si>
  <si>
    <t>GO:0009055</t>
  </si>
  <si>
    <t>GO:0045735</t>
  </si>
  <si>
    <t>GO:0005375</t>
  </si>
  <si>
    <t>GO:0050660</t>
  </si>
  <si>
    <t>GO:0016491</t>
  </si>
  <si>
    <t>GO:0015318</t>
  </si>
  <si>
    <t>GO:0046915</t>
  </si>
  <si>
    <t>GO:0004568</t>
  </si>
  <si>
    <t>GO:0015075</t>
  </si>
  <si>
    <t>GO:0016747</t>
  </si>
  <si>
    <t>GO:0050662</t>
  </si>
  <si>
    <t>GO:0015035</t>
  </si>
  <si>
    <t>GO:0004190</t>
  </si>
  <si>
    <t>GO:0070001</t>
  </si>
  <si>
    <t>GO:0046914</t>
  </si>
  <si>
    <t>GO:0016746</t>
  </si>
  <si>
    <t>response to auxin</t>
  </si>
  <si>
    <t>response to endogenous stimulus</t>
  </si>
  <si>
    <t>response to hormone</t>
  </si>
  <si>
    <t>response to organic substance</t>
  </si>
  <si>
    <t>response to chemical</t>
  </si>
  <si>
    <t>oxidation-reduction process</t>
  </si>
  <si>
    <t>cellular potassium ion transport</t>
  </si>
  <si>
    <t>potassium ion transmembrane transport</t>
  </si>
  <si>
    <t>potassium ion transport</t>
  </si>
  <si>
    <t>inorganic cation transmembrane transport</t>
  </si>
  <si>
    <t>copper ion transmembrane transport</t>
  </si>
  <si>
    <t>inorganic ion transmembrane transport</t>
  </si>
  <si>
    <t>copper ion transport</t>
  </si>
  <si>
    <t>cation transmembrane transport</t>
  </si>
  <si>
    <t>metabolic process</t>
  </si>
  <si>
    <t>aminoglycan catabolic process</t>
  </si>
  <si>
    <t>chitin metabolic process</t>
  </si>
  <si>
    <t>chitin catabolic process</t>
  </si>
  <si>
    <t>amino sugar metabolic process</t>
  </si>
  <si>
    <t>amino sugar catabolic process</t>
  </si>
  <si>
    <t>transition metal ion transport</t>
  </si>
  <si>
    <t>aminoglycan metabolic process</t>
  </si>
  <si>
    <t>drug catabolic process</t>
  </si>
  <si>
    <t>ion transmembrane transport</t>
  </si>
  <si>
    <t>monovalent inorganic cation transport</t>
  </si>
  <si>
    <t>metal ion transport</t>
  </si>
  <si>
    <t>transferase activity</t>
  </si>
  <si>
    <t>carbon-oxygen lyase activity</t>
  </si>
  <si>
    <t>methyltransferase activity</t>
  </si>
  <si>
    <t>O-methyltransferase activity</t>
  </si>
  <si>
    <t>ionotropic glutamate receptor activity</t>
  </si>
  <si>
    <t>ligand-gated ion channel activity</t>
  </si>
  <si>
    <t>transmitter-gated ion channel activity</t>
  </si>
  <si>
    <t>ligand-gated channel activity</t>
  </si>
  <si>
    <t>transmitter-gated channel activity</t>
  </si>
  <si>
    <t>iron ion binding</t>
  </si>
  <si>
    <t>oxidoreductase activity</t>
  </si>
  <si>
    <t>carbohydrate binding</t>
  </si>
  <si>
    <t>ion gated channel activity</t>
  </si>
  <si>
    <t>gated channel activity</t>
  </si>
  <si>
    <t>heme binding</t>
  </si>
  <si>
    <t>cofactor binding</t>
  </si>
  <si>
    <t>ion channel activity</t>
  </si>
  <si>
    <t>substrate-specific channel activity</t>
  </si>
  <si>
    <t>channel activity</t>
  </si>
  <si>
    <t>electron transfer activity</t>
  </si>
  <si>
    <t>nutrient reservoir activity</t>
  </si>
  <si>
    <t>flavin adenine dinucleotide binding</t>
  </si>
  <si>
    <t>transition metal ion transmembrane trans...</t>
  </si>
  <si>
    <t>chitinase activity</t>
  </si>
  <si>
    <t>ion transmembrane transporter activity</t>
  </si>
  <si>
    <t>coenzyme binding</t>
  </si>
  <si>
    <t>aspartic-type endopeptidase activity</t>
  </si>
  <si>
    <t>aspartic-type peptidase activity</t>
  </si>
  <si>
    <t>transition metal ion binding</t>
  </si>
  <si>
    <t>GO:1901071</t>
    <phoneticPr fontId="1" type="noConversion"/>
  </si>
  <si>
    <t>glucosamine-containing compound metabolic process</t>
    <phoneticPr fontId="1" type="noConversion"/>
  </si>
  <si>
    <t>glucosamine-containing compound catabolic process</t>
    <phoneticPr fontId="1" type="noConversion"/>
  </si>
  <si>
    <t>cell wall macromolecule metabolic process</t>
    <phoneticPr fontId="1" type="noConversion"/>
  </si>
  <si>
    <t>carbon-oxygen lyase activity, acting on phosphates</t>
    <phoneticPr fontId="1" type="noConversion"/>
  </si>
  <si>
    <t>transferase activity, transferring one-carbon groups</t>
    <phoneticPr fontId="1" type="noConversion"/>
  </si>
  <si>
    <t>extracellular ligand-gated ion channel activity</t>
    <phoneticPr fontId="1" type="noConversion"/>
  </si>
  <si>
    <t>transmembrane signaling receptor activity</t>
    <phoneticPr fontId="1" type="noConversion"/>
  </si>
  <si>
    <t>oxidoreductase activity acting on paired donors</t>
    <phoneticPr fontId="1" type="noConversion"/>
  </si>
  <si>
    <t>potassium ion transmembrane transporter activity</t>
    <phoneticPr fontId="1" type="noConversion"/>
  </si>
  <si>
    <t>passive transmembrane transporter activity</t>
    <phoneticPr fontId="1" type="noConversion"/>
  </si>
  <si>
    <t>GO:0046873</t>
    <phoneticPr fontId="1" type="noConversion"/>
  </si>
  <si>
    <t>metal ion transmembrane transporter activity</t>
    <phoneticPr fontId="1" type="noConversion"/>
  </si>
  <si>
    <t>copper ion transmembrane transporter activity</t>
    <phoneticPr fontId="1" type="noConversion"/>
  </si>
  <si>
    <t>inorganic molecular entity transmembrane transporter activity</t>
    <phoneticPr fontId="1" type="noConversion"/>
  </si>
  <si>
    <t>transferase activity transferring acy groups</t>
    <phoneticPr fontId="1" type="noConversion"/>
  </si>
  <si>
    <t>protein disulfide oxidoreductase activity</t>
    <phoneticPr fontId="1" type="noConversion"/>
  </si>
  <si>
    <t>transferase activity, transferring acyl groups</t>
    <phoneticPr fontId="1" type="noConversion"/>
  </si>
  <si>
    <r>
      <rPr>
        <b/>
        <sz val="11"/>
        <color theme="1"/>
        <rFont val="Times New Roman"/>
        <family val="1"/>
      </rPr>
      <t>Table S14.</t>
    </r>
    <r>
      <rPr>
        <sz val="11"/>
        <color theme="1"/>
        <rFont val="Times New Roman"/>
        <family val="1"/>
      </rPr>
      <t xml:space="preserve"> Gene Ontology enrichment analysis of genes in significant contracted gene families in </t>
    </r>
    <r>
      <rPr>
        <i/>
        <sz val="11"/>
        <color theme="1"/>
        <rFont val="Times New Roman"/>
        <family val="1"/>
      </rPr>
      <t>P. guajava</t>
    </r>
    <r>
      <rPr>
        <sz val="11"/>
        <color theme="1"/>
        <rFont val="Times New Roman"/>
        <family val="1"/>
      </rPr>
      <t>.</t>
    </r>
    <phoneticPr fontId="1" type="noConversion"/>
  </si>
  <si>
    <t>cell wall macromolecule catabolic process</t>
    <phoneticPr fontId="1" type="noConversion"/>
  </si>
  <si>
    <t>carbohydrate derivative catabolic process</t>
    <phoneticPr fontId="1" type="noConversion"/>
  </si>
  <si>
    <t>cell redox homeostasis</t>
    <phoneticPr fontId="1" type="noConversion"/>
  </si>
  <si>
    <t>transferase activity, transferring hexosyl groups</t>
    <phoneticPr fontId="1" type="noConversion"/>
  </si>
  <si>
    <t>transferase activity, transferring glycosyl groups</t>
    <phoneticPr fontId="1" type="noConversion"/>
  </si>
  <si>
    <t>glutamate receptor activity</t>
    <phoneticPr fontId="1" type="noConversion"/>
  </si>
  <si>
    <t>magnesium ion binding</t>
    <phoneticPr fontId="1" type="noConversion"/>
  </si>
  <si>
    <t>tetrapyrrole binding</t>
    <phoneticPr fontId="1" type="noConversion"/>
  </si>
  <si>
    <t>lyase activity</t>
    <phoneticPr fontId="1" type="noConversion"/>
  </si>
  <si>
    <t>terpene synthase activity</t>
    <phoneticPr fontId="1" type="noConversion"/>
  </si>
  <si>
    <r>
      <rPr>
        <b/>
        <sz val="11"/>
        <color theme="1"/>
        <rFont val="Times New Roman"/>
        <family val="1"/>
      </rPr>
      <t xml:space="preserve">Table S16. </t>
    </r>
    <r>
      <rPr>
        <sz val="11"/>
        <color theme="1"/>
        <rFont val="Times New Roman"/>
        <family val="1"/>
      </rPr>
      <t>Starch and ascorbic acid content at different developmental stages fruits of guava.</t>
    </r>
    <phoneticPr fontId="1" type="noConversion"/>
  </si>
  <si>
    <r>
      <rPr>
        <b/>
        <sz val="11"/>
        <color theme="1"/>
        <rFont val="Times New Roman"/>
        <family val="1"/>
      </rPr>
      <t>Table S17.</t>
    </r>
    <r>
      <rPr>
        <sz val="11"/>
        <color theme="1"/>
        <rFont val="Times New Roman"/>
        <family val="1"/>
      </rPr>
      <t xml:space="preserve"> Number of predicted genes encoding enzymes of ascorbic acid biosynthesis and regeneration in guava, </t>
    </r>
    <r>
      <rPr>
        <i/>
        <sz val="11"/>
        <color theme="1"/>
        <rFont val="Times New Roman"/>
        <family val="1"/>
      </rPr>
      <t>E.grandis</t>
    </r>
    <r>
      <rPr>
        <sz val="11"/>
        <color theme="1"/>
        <rFont val="Times New Roman"/>
        <family val="1"/>
      </rPr>
      <t xml:space="preserve">, </t>
    </r>
    <r>
      <rPr>
        <i/>
        <sz val="11"/>
        <color theme="1"/>
        <rFont val="Times New Roman"/>
        <family val="1"/>
      </rPr>
      <t>P. granatum</t>
    </r>
    <r>
      <rPr>
        <sz val="11"/>
        <color theme="1"/>
        <rFont val="Times New Roman"/>
        <family val="1"/>
      </rPr>
      <t xml:space="preserve"> and </t>
    </r>
    <r>
      <rPr>
        <i/>
        <sz val="11"/>
        <color theme="1"/>
        <rFont val="Times New Roman"/>
        <family val="1"/>
      </rPr>
      <t>A. thaliana</t>
    </r>
    <r>
      <rPr>
        <sz val="11"/>
        <color theme="1"/>
        <rFont val="Times New Roman"/>
        <family val="1"/>
      </rPr>
      <t>.</t>
    </r>
    <phoneticPr fontId="1" type="noConversion"/>
  </si>
  <si>
    <r>
      <rPr>
        <b/>
        <sz val="11"/>
        <color theme="1"/>
        <rFont val="Times New Roman"/>
        <family val="1"/>
      </rPr>
      <t>Table S19.</t>
    </r>
    <r>
      <rPr>
        <sz val="11"/>
        <color theme="1"/>
        <rFont val="Times New Roman"/>
        <family val="1"/>
      </rPr>
      <t xml:space="preserve"> Genes associated with ascorbic acid biosynthesis and starch degradation located in WGCNA coexpression modules.</t>
    </r>
    <phoneticPr fontId="1" type="noConversion"/>
  </si>
  <si>
    <r>
      <rPr>
        <b/>
        <sz val="11"/>
        <color theme="1"/>
        <rFont val="Times New Roman"/>
        <family val="1"/>
      </rPr>
      <t xml:space="preserve">Table S20. </t>
    </r>
    <r>
      <rPr>
        <sz val="11"/>
        <color theme="1"/>
        <rFont val="Times New Roman"/>
        <family val="1"/>
      </rPr>
      <t xml:space="preserve">Number of predicted genes encoding enzymes of starch degradation in guava, </t>
    </r>
    <r>
      <rPr>
        <i/>
        <sz val="11"/>
        <color theme="1"/>
        <rFont val="Times New Roman"/>
        <family val="1"/>
      </rPr>
      <t>E.grandis</t>
    </r>
    <r>
      <rPr>
        <sz val="11"/>
        <color theme="1"/>
        <rFont val="Times New Roman"/>
        <family val="1"/>
      </rPr>
      <t xml:space="preserve">, </t>
    </r>
    <r>
      <rPr>
        <i/>
        <sz val="11"/>
        <color theme="1"/>
        <rFont val="Times New Roman"/>
        <family val="1"/>
      </rPr>
      <t>P. granatum</t>
    </r>
    <r>
      <rPr>
        <sz val="11"/>
        <color theme="1"/>
        <rFont val="Times New Roman"/>
        <family val="1"/>
      </rPr>
      <t xml:space="preserve"> and </t>
    </r>
    <r>
      <rPr>
        <i/>
        <sz val="11"/>
        <color theme="1"/>
        <rFont val="Times New Roman"/>
        <family val="1"/>
      </rPr>
      <t>A. thaliana</t>
    </r>
    <r>
      <rPr>
        <sz val="11"/>
        <color theme="1"/>
        <rFont val="Times New Roman"/>
        <family val="1"/>
      </rPr>
      <t>.</t>
    </r>
    <phoneticPr fontId="1" type="noConversion"/>
  </si>
  <si>
    <r>
      <rPr>
        <b/>
        <sz val="11"/>
        <color theme="1"/>
        <rFont val="Times New Roman"/>
        <family val="1"/>
      </rPr>
      <t>Table S21.</t>
    </r>
    <r>
      <rPr>
        <sz val="11"/>
        <color theme="1"/>
        <rFont val="Times New Roman"/>
        <family val="1"/>
      </rPr>
      <t xml:space="preserve"> Number of predicted genes encoding enzymes involving cellulose degredation and cell-wall softening guava, </t>
    </r>
    <r>
      <rPr>
        <i/>
        <sz val="11"/>
        <color theme="1"/>
        <rFont val="Times New Roman"/>
        <family val="1"/>
      </rPr>
      <t>E.grandis</t>
    </r>
    <r>
      <rPr>
        <sz val="11"/>
        <color theme="1"/>
        <rFont val="Times New Roman"/>
        <family val="1"/>
      </rPr>
      <t xml:space="preserve">, </t>
    </r>
    <r>
      <rPr>
        <i/>
        <sz val="11"/>
        <color theme="1"/>
        <rFont val="Times New Roman"/>
        <family val="1"/>
      </rPr>
      <t>P. granatum</t>
    </r>
    <r>
      <rPr>
        <sz val="11"/>
        <color theme="1"/>
        <rFont val="Times New Roman"/>
        <family val="1"/>
      </rPr>
      <t xml:space="preserve"> and </t>
    </r>
    <r>
      <rPr>
        <i/>
        <sz val="11"/>
        <color theme="1"/>
        <rFont val="Times New Roman"/>
        <family val="1"/>
      </rPr>
      <t>A. thaliana</t>
    </r>
    <r>
      <rPr>
        <sz val="11"/>
        <color theme="1"/>
        <rFont val="Times New Roman"/>
        <family val="1"/>
      </rPr>
      <t>.</t>
    </r>
    <phoneticPr fontId="1" type="noConversion"/>
  </si>
  <si>
    <r>
      <rPr>
        <b/>
        <sz val="11"/>
        <color theme="1"/>
        <rFont val="Times New Roman"/>
        <family val="1"/>
      </rPr>
      <t xml:space="preserve">Table S23. </t>
    </r>
    <r>
      <rPr>
        <sz val="11"/>
        <color theme="1"/>
        <rFont val="Times New Roman"/>
        <family val="1"/>
      </rPr>
      <t>Positively selected genes in lignin biosynthesis pathyway in the genomes of</t>
    </r>
    <r>
      <rPr>
        <i/>
        <sz val="11"/>
        <color theme="1"/>
        <rFont val="Times New Roman"/>
        <family val="1"/>
      </rPr>
      <t xml:space="preserve"> L. scoparium</t>
    </r>
    <r>
      <rPr>
        <sz val="11"/>
        <color theme="1"/>
        <rFont val="Times New Roman"/>
        <family val="1"/>
      </rPr>
      <t xml:space="preserve"> and </t>
    </r>
    <r>
      <rPr>
        <i/>
        <sz val="11"/>
        <color theme="1"/>
        <rFont val="Times New Roman"/>
        <family val="1"/>
      </rPr>
      <t>E. grandis.</t>
    </r>
    <phoneticPr fontId="1" type="noConversion"/>
  </si>
  <si>
    <r>
      <rPr>
        <b/>
        <sz val="11"/>
        <color theme="1"/>
        <rFont val="Times New Roman"/>
        <family val="1"/>
      </rPr>
      <t>Table S18.</t>
    </r>
    <r>
      <rPr>
        <sz val="11"/>
        <color theme="1"/>
        <rFont val="Times New Roman"/>
        <family val="1"/>
      </rPr>
      <t xml:space="preserve"> Genes  in ascorbic acid biosynthesis and regeneration pathways.</t>
    </r>
    <phoneticPr fontId="1" type="noConversion"/>
  </si>
  <si>
    <r>
      <rPr>
        <b/>
        <sz val="11"/>
        <color theme="1"/>
        <rFont val="Times New Roman"/>
        <family val="1"/>
      </rPr>
      <t>Table S9.</t>
    </r>
    <r>
      <rPr>
        <sz val="11"/>
        <color theme="1"/>
        <rFont val="Times New Roman"/>
        <family val="1"/>
      </rPr>
      <t xml:space="preserve"> Non-coding RNAs predicted in the genome of guava.</t>
    </r>
    <phoneticPr fontId="1" type="noConversion"/>
  </si>
  <si>
    <r>
      <rPr>
        <b/>
        <sz val="11"/>
        <color theme="1"/>
        <rFont val="Times New Roman"/>
        <family val="1"/>
      </rPr>
      <t>Table S8.</t>
    </r>
    <r>
      <rPr>
        <sz val="11"/>
        <color theme="1"/>
        <rFont val="Times New Roman"/>
        <family val="1"/>
      </rPr>
      <t xml:space="preserve"> Summary of protein-coding gene annotation of </t>
    </r>
    <r>
      <rPr>
        <i/>
        <sz val="11"/>
        <color theme="1"/>
        <rFont val="Times New Roman"/>
        <family val="1"/>
      </rPr>
      <t>P. guajava.</t>
    </r>
    <phoneticPr fontId="1" type="noConversion"/>
  </si>
  <si>
    <t>BAM</t>
    <phoneticPr fontId="1" type="noConversion"/>
  </si>
  <si>
    <r>
      <rPr>
        <b/>
        <sz val="11"/>
        <color theme="1"/>
        <rFont val="Times New Roman"/>
        <family val="1"/>
      </rPr>
      <t>Table S15.</t>
    </r>
    <r>
      <rPr>
        <sz val="11"/>
        <color theme="1"/>
        <rFont val="Times New Roman"/>
        <family val="1"/>
      </rPr>
      <t xml:space="preserve"> Multi-tAxon Paleopolyploidy Search (MAPS) results on the portion of the phylogeny surrounding potential WGDs. Percentage of subtrees indicates percentage of duplicates shared by descendant species at each node. Node numbers correspond to species tree in Figure S14.</t>
    </r>
    <phoneticPr fontId="1" type="noConversion"/>
  </si>
  <si>
    <r>
      <rPr>
        <b/>
        <sz val="11"/>
        <color theme="1"/>
        <rFont val="Times New Roman"/>
        <family val="1"/>
      </rPr>
      <t>Table S22.</t>
    </r>
    <r>
      <rPr>
        <sz val="11"/>
        <color theme="1"/>
        <rFont val="Times New Roman"/>
        <family val="1"/>
      </rPr>
      <t xml:space="preserve"> Positively selected genes in the genome of </t>
    </r>
    <r>
      <rPr>
        <i/>
        <sz val="11"/>
        <color theme="1"/>
        <rFont val="Times New Roman"/>
        <family val="1"/>
      </rPr>
      <t>P. guajava</t>
    </r>
    <r>
      <rPr>
        <sz val="11"/>
        <color theme="1"/>
        <rFont val="Times New Roman"/>
        <family val="1"/>
      </rPr>
      <t xml:space="preserve">. Two </t>
    </r>
    <r>
      <rPr>
        <i/>
        <sz val="11"/>
        <color theme="1"/>
        <rFont val="Times New Roman"/>
        <family val="1"/>
      </rPr>
      <t>AMY</t>
    </r>
    <r>
      <rPr>
        <sz val="11"/>
        <color theme="1"/>
        <rFont val="Times New Roman"/>
        <family val="1"/>
      </rPr>
      <t xml:space="preserve"> genes and two genes involved in starch biosynthesis are in bold.</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</si>
</sst>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0.0_ "/>
    <numFmt numFmtId="177" formatCode="0.00_ "/>
    <numFmt numFmtId="178" formatCode="0.0%"/>
    <numFmt numFmtId="179" formatCode="#,##0_ "/>
    <numFmt numFmtId="180" formatCode="#,##0.0_ "/>
    <numFmt numFmtId="181" formatCode="0.0_);[Red]\(0.0\)"/>
    <numFmt numFmtId="182" formatCode="#,##0;[Red]#,##0"/>
  </numFmts>
  <fonts count="19" x14ac:knownFonts="1">
    <font>
      <sz val="11"/>
      <color theme="1"/>
      <name val="宋体"/>
      <family val="2"/>
      <scheme val="minor"/>
    </font>
    <font>
      <sz val="9"/>
      <name val="宋体"/>
      <family val="3"/>
      <charset val="134"/>
      <scheme val="minor"/>
    </font>
    <font>
      <sz val="11"/>
      <color theme="1"/>
      <name val="Arial"/>
      <family val="2"/>
    </font>
    <font>
      <sz val="10"/>
      <color theme="1"/>
      <name val="Arial"/>
      <family val="2"/>
    </font>
    <font>
      <sz val="11"/>
      <color theme="1"/>
      <name val="Times New Roman"/>
      <family val="1"/>
    </font>
    <font>
      <sz val="11"/>
      <color theme="1"/>
      <name val="宋体"/>
      <family val="3"/>
      <charset val="134"/>
    </font>
    <font>
      <sz val="9"/>
      <name val="宋体"/>
      <family val="2"/>
      <charset val="134"/>
      <scheme val="minor"/>
    </font>
    <font>
      <b/>
      <sz val="11"/>
      <color theme="1"/>
      <name val="Times New Roman"/>
      <family val="1"/>
    </font>
    <font>
      <i/>
      <sz val="11"/>
      <color theme="1"/>
      <name val="Times New Roman"/>
      <family val="1"/>
    </font>
    <font>
      <vertAlign val="superscript"/>
      <sz val="11"/>
      <color theme="1"/>
      <name val="Times New Roman"/>
      <family val="1"/>
    </font>
    <font>
      <sz val="11"/>
      <color rgb="FF000000"/>
      <name val="Times New Roman"/>
      <family val="1"/>
    </font>
    <font>
      <sz val="10.5"/>
      <color theme="1"/>
      <name val="Times New Roman"/>
      <family val="1"/>
    </font>
    <font>
      <sz val="11"/>
      <name val="Times New Roman"/>
      <family val="1"/>
    </font>
    <font>
      <b/>
      <sz val="11"/>
      <name val="Times New Roman"/>
      <family val="1"/>
    </font>
    <font>
      <sz val="10.5"/>
      <color rgb="FF000000"/>
      <name val="Times New Roman"/>
      <family val="1"/>
    </font>
    <font>
      <u/>
      <sz val="11"/>
      <color theme="10"/>
      <name val="宋体"/>
      <family val="2"/>
      <scheme val="minor"/>
    </font>
    <font>
      <i/>
      <sz val="11"/>
      <name val="Times New Roman"/>
      <family val="1"/>
    </font>
    <font>
      <sz val="10.5"/>
      <color theme="1"/>
      <name val="宋体"/>
      <family val="3"/>
      <charset val="134"/>
    </font>
    <font>
      <b/>
      <sz val="11"/>
      <color rgb="FF000000"/>
      <name val="Times New Roman"/>
      <family val="1"/>
    </font>
  </fonts>
  <fills count="2">
    <fill>
      <patternFill patternType="none"/>
    </fill>
    <fill>
      <patternFill patternType="gray125"/>
    </fill>
  </fills>
  <borders count="4">
    <border>
      <left/>
      <right/>
      <top/>
      <bottom/>
      <diagonal/>
    </border>
    <border>
      <left/>
      <right/>
      <top style="thin">
        <color auto="1"/>
      </top>
      <bottom/>
      <diagonal/>
    </border>
    <border>
      <left/>
      <right/>
      <top/>
      <bottom style="thin">
        <color auto="1"/>
      </bottom>
      <diagonal/>
    </border>
    <border>
      <left/>
      <right/>
      <top style="thin">
        <color auto="1"/>
      </top>
      <bottom style="thin">
        <color auto="1"/>
      </bottom>
      <diagonal/>
    </border>
  </borders>
  <cellStyleXfs count="2">
    <xf numFmtId="0" fontId="0" fillId="0" borderId="0"/>
    <xf numFmtId="0" fontId="15" fillId="0" borderId="0" applyNumberFormat="0" applyFill="0" applyBorder="0" applyAlignment="0" applyProtection="0"/>
  </cellStyleXfs>
  <cellXfs count="163">
    <xf numFmtId="0" fontId="0" fillId="0" borderId="0" xfId="0"/>
    <xf numFmtId="0" fontId="2" fillId="0" borderId="0" xfId="0" applyFont="1"/>
    <xf numFmtId="0" fontId="3" fillId="0" borderId="0" xfId="0" applyFont="1"/>
    <xf numFmtId="0" fontId="4" fillId="0" borderId="0" xfId="0" applyFont="1"/>
    <xf numFmtId="0" fontId="4" fillId="0" borderId="1" xfId="0" applyFont="1" applyBorder="1"/>
    <xf numFmtId="0" fontId="4" fillId="0" borderId="2" xfId="0" applyFont="1" applyBorder="1"/>
    <xf numFmtId="0" fontId="0" fillId="0" borderId="0" xfId="0" applyAlignment="1">
      <alignment vertical="center"/>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Alignment="1">
      <alignment horizontal="center" vertical="center"/>
    </xf>
    <xf numFmtId="177" fontId="4" fillId="0" borderId="3" xfId="0" applyNumberFormat="1"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0" xfId="0" applyFont="1" applyAlignment="1">
      <alignment horizontal="left" vertical="center"/>
    </xf>
    <xf numFmtId="0" fontId="4" fillId="0" borderId="0" xfId="0" applyFont="1" applyAlignment="1">
      <alignment horizontal="center"/>
    </xf>
    <xf numFmtId="3" fontId="4" fillId="0" borderId="0" xfId="0" applyNumberFormat="1" applyFont="1" applyAlignment="1">
      <alignment horizontal="center"/>
    </xf>
    <xf numFmtId="0" fontId="4" fillId="0" borderId="2" xfId="0" applyFont="1" applyBorder="1" applyAlignment="1">
      <alignment horizontal="center"/>
    </xf>
    <xf numFmtId="0" fontId="4" fillId="0" borderId="1" xfId="0" applyFont="1" applyFill="1" applyBorder="1" applyAlignment="1">
      <alignment horizontal="center" vertical="center"/>
    </xf>
    <xf numFmtId="176" fontId="4" fillId="0" borderId="1" xfId="0" applyNumberFormat="1" applyFont="1" applyFill="1" applyBorder="1" applyAlignment="1">
      <alignment horizontal="center" vertical="center"/>
    </xf>
    <xf numFmtId="0" fontId="4" fillId="0" borderId="2" xfId="0" applyFont="1" applyFill="1" applyBorder="1" applyAlignment="1">
      <alignment horizontal="center" vertical="center"/>
    </xf>
    <xf numFmtId="176" fontId="4" fillId="0" borderId="2" xfId="0" applyNumberFormat="1" applyFont="1" applyFill="1" applyBorder="1" applyAlignment="1">
      <alignment horizontal="center" vertical="center"/>
    </xf>
    <xf numFmtId="178" fontId="4" fillId="0" borderId="0" xfId="0" applyNumberFormat="1" applyFont="1" applyBorder="1" applyAlignment="1">
      <alignment horizontal="center" vertical="center"/>
    </xf>
    <xf numFmtId="0" fontId="4" fillId="0" borderId="0" xfId="0" applyFont="1" applyBorder="1" applyAlignment="1">
      <alignment horizontal="center" vertical="center"/>
    </xf>
    <xf numFmtId="178" fontId="4" fillId="0" borderId="2" xfId="0" applyNumberFormat="1" applyFont="1" applyBorder="1" applyAlignment="1">
      <alignment horizontal="center" vertical="center"/>
    </xf>
    <xf numFmtId="0" fontId="4" fillId="0" borderId="0" xfId="0" applyFont="1" applyFill="1" applyBorder="1" applyAlignment="1">
      <alignment horizontal="left" vertical="center"/>
    </xf>
    <xf numFmtId="177" fontId="4" fillId="0" borderId="0" xfId="0" applyNumberFormat="1" applyFont="1" applyAlignment="1">
      <alignment horizontal="center" vertical="center"/>
    </xf>
    <xf numFmtId="0" fontId="4" fillId="0" borderId="1" xfId="0" applyFont="1" applyBorder="1" applyAlignment="1">
      <alignment horizontal="center" vertical="center"/>
    </xf>
    <xf numFmtId="177" fontId="4" fillId="0" borderId="2" xfId="0" applyNumberFormat="1" applyFont="1" applyBorder="1" applyAlignment="1">
      <alignment horizontal="center" vertical="center"/>
    </xf>
    <xf numFmtId="177" fontId="7" fillId="0" borderId="0" xfId="0" applyNumberFormat="1" applyFont="1" applyAlignment="1">
      <alignment horizontal="center" vertical="center"/>
    </xf>
    <xf numFmtId="177" fontId="7" fillId="0" borderId="2" xfId="0" applyNumberFormat="1" applyFont="1" applyBorder="1" applyAlignment="1">
      <alignment horizontal="center" vertical="center"/>
    </xf>
    <xf numFmtId="0" fontId="4" fillId="0" borderId="0" xfId="0" applyFont="1" applyAlignment="1">
      <alignment horizontal="left" vertical="top"/>
    </xf>
    <xf numFmtId="0" fontId="4" fillId="0" borderId="3" xfId="0" applyFont="1" applyBorder="1" applyAlignment="1">
      <alignment horizontal="center" vertical="center" wrapText="1"/>
    </xf>
    <xf numFmtId="179" fontId="4" fillId="0" borderId="1" xfId="0" applyNumberFormat="1" applyFont="1" applyBorder="1" applyAlignment="1">
      <alignment horizontal="center"/>
    </xf>
    <xf numFmtId="180" fontId="4" fillId="0" borderId="1" xfId="0" applyNumberFormat="1" applyFont="1" applyBorder="1" applyAlignment="1">
      <alignment horizontal="center"/>
    </xf>
    <xf numFmtId="179" fontId="4" fillId="0" borderId="0" xfId="0" applyNumberFormat="1" applyFont="1" applyBorder="1" applyAlignment="1">
      <alignment horizontal="center"/>
    </xf>
    <xf numFmtId="180" fontId="4" fillId="0" borderId="0" xfId="0" applyNumberFormat="1" applyFont="1" applyBorder="1" applyAlignment="1">
      <alignment horizontal="center"/>
    </xf>
    <xf numFmtId="180" fontId="4" fillId="0" borderId="1" xfId="0" applyNumberFormat="1" applyFont="1" applyFill="1" applyBorder="1" applyAlignment="1">
      <alignment horizontal="center"/>
    </xf>
    <xf numFmtId="0" fontId="4" fillId="0" borderId="1" xfId="0" applyFont="1" applyBorder="1" applyAlignment="1">
      <alignment horizontal="center" vertical="center"/>
    </xf>
    <xf numFmtId="0" fontId="8" fillId="0" borderId="0" xfId="0" applyFont="1" applyBorder="1" applyAlignment="1">
      <alignment horizontal="center" vertical="center"/>
    </xf>
    <xf numFmtId="0" fontId="8" fillId="0" borderId="0" xfId="0" applyFont="1" applyAlignment="1">
      <alignment horizontal="center" vertical="center"/>
    </xf>
    <xf numFmtId="179" fontId="4" fillId="0" borderId="0" xfId="0" applyNumberFormat="1" applyFont="1" applyAlignment="1">
      <alignment horizontal="center" vertical="center"/>
    </xf>
    <xf numFmtId="180" fontId="4" fillId="0" borderId="0" xfId="0" applyNumberFormat="1" applyFont="1" applyAlignment="1">
      <alignment horizontal="center" vertical="center"/>
    </xf>
    <xf numFmtId="0" fontId="7" fillId="0" borderId="2" xfId="0" applyFont="1" applyBorder="1" applyAlignment="1">
      <alignment horizontal="center" vertical="center"/>
    </xf>
    <xf numFmtId="0" fontId="4" fillId="0" borderId="3" xfId="0" applyFont="1" applyBorder="1" applyAlignment="1">
      <alignment horizontal="center" vertical="center"/>
    </xf>
    <xf numFmtId="179" fontId="4" fillId="0" borderId="1" xfId="0" applyNumberFormat="1" applyFont="1" applyBorder="1" applyAlignment="1">
      <alignment horizontal="center" vertical="center"/>
    </xf>
    <xf numFmtId="179" fontId="4" fillId="0" borderId="0" xfId="0" applyNumberFormat="1" applyFont="1" applyBorder="1" applyAlignment="1">
      <alignment horizontal="center" vertical="center"/>
    </xf>
    <xf numFmtId="179" fontId="4" fillId="0" borderId="2" xfId="0" applyNumberFormat="1" applyFont="1" applyBorder="1" applyAlignment="1">
      <alignment horizontal="center" vertical="center"/>
    </xf>
    <xf numFmtId="176" fontId="4" fillId="0" borderId="0" xfId="0" applyNumberFormat="1" applyFont="1" applyAlignment="1">
      <alignment horizontal="center"/>
    </xf>
    <xf numFmtId="0" fontId="8" fillId="0" borderId="0" xfId="0" applyFont="1" applyAlignment="1">
      <alignment horizontal="center"/>
    </xf>
    <xf numFmtId="0" fontId="4" fillId="0" borderId="3" xfId="0" applyFont="1" applyBorder="1" applyAlignment="1">
      <alignment horizontal="center"/>
    </xf>
    <xf numFmtId="0" fontId="4" fillId="0" borderId="0" xfId="0" applyFont="1" applyFill="1" applyBorder="1" applyAlignment="1">
      <alignment horizontal="center"/>
    </xf>
    <xf numFmtId="0" fontId="4" fillId="0" borderId="0" xfId="0" applyFont="1" applyAlignment="1">
      <alignment horizontal="center"/>
    </xf>
    <xf numFmtId="0" fontId="8" fillId="0" borderId="2" xfId="0" applyFont="1" applyBorder="1" applyAlignment="1">
      <alignment horizontal="center"/>
    </xf>
    <xf numFmtId="0" fontId="4" fillId="0" borderId="0" xfId="0" applyFont="1" applyAlignment="1">
      <alignment horizontal="center"/>
    </xf>
    <xf numFmtId="0" fontId="4" fillId="0" borderId="0" xfId="0" applyFont="1" applyAlignment="1">
      <alignment horizontal="left"/>
    </xf>
    <xf numFmtId="0" fontId="4" fillId="0" borderId="2" xfId="0" applyFont="1" applyBorder="1" applyAlignment="1">
      <alignment horizontal="left"/>
    </xf>
    <xf numFmtId="0" fontId="10" fillId="0" borderId="2" xfId="0" applyFont="1" applyBorder="1" applyAlignment="1">
      <alignment horizontal="center" vertical="center"/>
    </xf>
    <xf numFmtId="0" fontId="11" fillId="0" borderId="0" xfId="0" applyFont="1" applyAlignment="1">
      <alignment horizontal="center" vertical="center" wrapText="1"/>
    </xf>
    <xf numFmtId="3" fontId="11" fillId="0" borderId="0" xfId="0" applyNumberFormat="1" applyFont="1" applyAlignment="1">
      <alignment horizontal="center" vertical="center" wrapText="1"/>
    </xf>
    <xf numFmtId="0" fontId="11" fillId="0" borderId="0" xfId="0" applyFont="1" applyBorder="1" applyAlignment="1">
      <alignment horizontal="center" vertical="center" wrapText="1"/>
    </xf>
    <xf numFmtId="0" fontId="11" fillId="0" borderId="2" xfId="0" applyFont="1" applyBorder="1" applyAlignment="1">
      <alignment horizontal="center" vertical="center" wrapText="1"/>
    </xf>
    <xf numFmtId="3" fontId="11" fillId="0" borderId="2" xfId="0" applyNumberFormat="1" applyFont="1" applyBorder="1" applyAlignment="1">
      <alignment horizontal="center" vertical="center" wrapText="1"/>
    </xf>
    <xf numFmtId="0" fontId="4" fillId="0" borderId="3" xfId="0" applyFont="1" applyBorder="1"/>
    <xf numFmtId="0" fontId="4" fillId="0" borderId="0" xfId="0" applyFont="1" applyAlignment="1">
      <alignment horizontal="center"/>
    </xf>
    <xf numFmtId="181" fontId="4" fillId="0" borderId="1" xfId="0" applyNumberFormat="1" applyFont="1" applyBorder="1" applyAlignment="1">
      <alignment horizontal="center" vertical="center"/>
    </xf>
    <xf numFmtId="181" fontId="4" fillId="0" borderId="0" xfId="0" applyNumberFormat="1" applyFont="1" applyAlignment="1">
      <alignment horizontal="center" vertical="center"/>
    </xf>
    <xf numFmtId="181" fontId="4" fillId="0" borderId="0" xfId="0" applyNumberFormat="1" applyFont="1" applyBorder="1" applyAlignment="1">
      <alignment horizontal="center" vertical="center"/>
    </xf>
    <xf numFmtId="181" fontId="4" fillId="0" borderId="2" xfId="0" applyNumberFormat="1" applyFont="1" applyBorder="1" applyAlignment="1">
      <alignment horizontal="center" vertical="center"/>
    </xf>
    <xf numFmtId="3" fontId="4" fillId="0" borderId="0" xfId="0" applyNumberFormat="1" applyFont="1" applyAlignment="1">
      <alignment horizontal="center" vertical="center"/>
    </xf>
    <xf numFmtId="0" fontId="4" fillId="0" borderId="3" xfId="0" applyFont="1" applyBorder="1" applyAlignment="1">
      <alignment horizontal="center" vertical="center"/>
    </xf>
    <xf numFmtId="0" fontId="4" fillId="0" borderId="0" xfId="0" applyFont="1" applyBorder="1"/>
    <xf numFmtId="0" fontId="0" fillId="0" borderId="0" xfId="0" applyBorder="1"/>
    <xf numFmtId="0" fontId="12" fillId="0" borderId="0" xfId="0" applyFont="1"/>
    <xf numFmtId="0" fontId="4" fillId="0" borderId="0" xfId="0" applyFont="1" applyAlignment="1">
      <alignment vertical="center" wrapText="1"/>
    </xf>
    <xf numFmtId="177" fontId="4" fillId="0" borderId="3" xfId="0" applyNumberFormat="1" applyFont="1" applyBorder="1" applyAlignment="1">
      <alignment horizontal="center"/>
    </xf>
    <xf numFmtId="11" fontId="4" fillId="0" borderId="0" xfId="0" applyNumberFormat="1" applyFont="1"/>
    <xf numFmtId="0" fontId="4" fillId="0" borderId="0" xfId="0" applyFont="1" applyBorder="1" applyAlignment="1">
      <alignment horizontal="center"/>
    </xf>
    <xf numFmtId="0" fontId="7" fillId="0" borderId="2" xfId="0" applyFont="1" applyBorder="1" applyAlignment="1">
      <alignment horizontal="center"/>
    </xf>
    <xf numFmtId="0" fontId="4" fillId="0" borderId="2" xfId="0" applyFont="1" applyBorder="1" applyAlignment="1">
      <alignment horizontal="center" vertical="center"/>
    </xf>
    <xf numFmtId="177" fontId="4" fillId="0" borderId="3" xfId="0" applyNumberFormat="1" applyFont="1" applyBorder="1" applyAlignment="1">
      <alignment vertical="center"/>
    </xf>
    <xf numFmtId="0" fontId="4" fillId="0" borderId="2" xfId="0" applyFont="1" applyBorder="1" applyAlignment="1">
      <alignment vertical="center"/>
    </xf>
    <xf numFmtId="11" fontId="4" fillId="0" borderId="0" xfId="0" applyNumberFormat="1" applyFont="1" applyAlignment="1">
      <alignment horizontal="center" vertical="center"/>
    </xf>
    <xf numFmtId="0" fontId="4" fillId="0" borderId="3" xfId="0" applyFont="1" applyBorder="1" applyAlignment="1">
      <alignment horizontal="center"/>
    </xf>
    <xf numFmtId="0" fontId="12" fillId="0" borderId="0" xfId="0" applyFont="1" applyAlignment="1">
      <alignment vertical="center"/>
    </xf>
    <xf numFmtId="0" fontId="12" fillId="0" borderId="3" xfId="0" applyFont="1" applyBorder="1"/>
    <xf numFmtId="0" fontId="12" fillId="0" borderId="2" xfId="0" applyFont="1" applyBorder="1"/>
    <xf numFmtId="0" fontId="12" fillId="0" borderId="2" xfId="0" applyFont="1" applyBorder="1" applyAlignment="1">
      <alignment vertical="center"/>
    </xf>
    <xf numFmtId="0" fontId="4" fillId="0" borderId="3" xfId="0" applyFont="1" applyBorder="1" applyAlignment="1">
      <alignment horizontal="center"/>
    </xf>
    <xf numFmtId="0" fontId="0" fillId="0" borderId="0" xfId="0" applyAlignment="1">
      <alignment horizontal="center"/>
    </xf>
    <xf numFmtId="0" fontId="4" fillId="0" borderId="3" xfId="0" applyFont="1" applyBorder="1" applyAlignment="1">
      <alignment horizontal="center"/>
    </xf>
    <xf numFmtId="0" fontId="14" fillId="0" borderId="0" xfId="0" applyFont="1" applyAlignment="1">
      <alignment vertical="center"/>
    </xf>
    <xf numFmtId="0" fontId="4" fillId="0" borderId="0" xfId="0" applyFont="1" applyAlignment="1">
      <alignment horizontal="right"/>
    </xf>
    <xf numFmtId="11" fontId="4" fillId="0" borderId="0" xfId="0" applyNumberFormat="1" applyFont="1" applyAlignment="1">
      <alignment horizontal="right"/>
    </xf>
    <xf numFmtId="0" fontId="0" fillId="0" borderId="0" xfId="0" applyAlignment="1">
      <alignment horizontal="right"/>
    </xf>
    <xf numFmtId="0" fontId="4" fillId="0" borderId="0" xfId="0" applyFont="1" applyBorder="1" applyAlignment="1">
      <alignment horizontal="left"/>
    </xf>
    <xf numFmtId="0" fontId="4" fillId="0" borderId="0" xfId="0" applyFont="1" applyBorder="1" applyAlignment="1">
      <alignment vertical="center"/>
    </xf>
    <xf numFmtId="0" fontId="4" fillId="0" borderId="0" xfId="0" applyFont="1" applyBorder="1" applyAlignment="1">
      <alignment horizontal="right"/>
    </xf>
    <xf numFmtId="0" fontId="4" fillId="0" borderId="2" xfId="0" applyFont="1" applyBorder="1" applyAlignment="1">
      <alignment horizontal="right"/>
    </xf>
    <xf numFmtId="0" fontId="4" fillId="0" borderId="0" xfId="0" applyFont="1" applyFill="1" applyAlignment="1">
      <alignment vertical="center"/>
    </xf>
    <xf numFmtId="0" fontId="12" fillId="0" borderId="0" xfId="1" applyFont="1"/>
    <xf numFmtId="0" fontId="16" fillId="0" borderId="0" xfId="0" applyFont="1" applyFill="1" applyBorder="1"/>
    <xf numFmtId="0" fontId="16" fillId="0" borderId="0" xfId="0" applyFont="1"/>
    <xf numFmtId="0" fontId="16" fillId="0" borderId="2" xfId="0" applyFont="1" applyFill="1" applyBorder="1"/>
    <xf numFmtId="0" fontId="4" fillId="0" borderId="1" xfId="0" applyFont="1" applyBorder="1" applyAlignment="1">
      <alignment horizontal="center"/>
    </xf>
    <xf numFmtId="177" fontId="4" fillId="0" borderId="1" xfId="0" applyNumberFormat="1" applyFont="1" applyBorder="1" applyAlignment="1">
      <alignment horizontal="center"/>
    </xf>
    <xf numFmtId="177" fontId="4" fillId="0" borderId="0" xfId="0" applyNumberFormat="1" applyFont="1" applyBorder="1" applyAlignment="1">
      <alignment horizontal="center"/>
    </xf>
    <xf numFmtId="177" fontId="4" fillId="0" borderId="2" xfId="0" applyNumberFormat="1" applyFont="1" applyBorder="1" applyAlignment="1">
      <alignment horizontal="center"/>
    </xf>
    <xf numFmtId="0" fontId="11" fillId="0" borderId="3" xfId="0" applyFont="1" applyBorder="1" applyAlignment="1">
      <alignment horizontal="center" vertical="center" wrapText="1"/>
    </xf>
    <xf numFmtId="0" fontId="11" fillId="0" borderId="0" xfId="0" applyFont="1" applyFill="1" applyBorder="1" applyAlignment="1">
      <alignment horizontal="center" vertical="center" wrapText="1"/>
    </xf>
    <xf numFmtId="0" fontId="4" fillId="0" borderId="3" xfId="0" applyFont="1" applyBorder="1" applyAlignment="1">
      <alignment horizontal="center" vertical="center"/>
    </xf>
    <xf numFmtId="11" fontId="4" fillId="0" borderId="0" xfId="0" applyNumberFormat="1" applyFont="1" applyAlignment="1">
      <alignment vertical="center"/>
    </xf>
    <xf numFmtId="0" fontId="4" fillId="0" borderId="3" xfId="0" applyNumberFormat="1" applyFont="1" applyBorder="1" applyAlignment="1">
      <alignment vertical="center"/>
    </xf>
    <xf numFmtId="11" fontId="4" fillId="0" borderId="0" xfId="0" applyNumberFormat="1" applyFont="1" applyBorder="1" applyAlignment="1">
      <alignment vertical="center"/>
    </xf>
    <xf numFmtId="11" fontId="4" fillId="0" borderId="2" xfId="0" applyNumberFormat="1" applyFont="1" applyBorder="1" applyAlignment="1">
      <alignment vertical="center"/>
    </xf>
    <xf numFmtId="0" fontId="4" fillId="0" borderId="3" xfId="0" applyFont="1" applyBorder="1" applyAlignment="1"/>
    <xf numFmtId="0" fontId="7" fillId="0" borderId="0" xfId="0" applyFont="1"/>
    <xf numFmtId="0" fontId="10" fillId="0" borderId="3" xfId="0" applyFont="1" applyBorder="1" applyAlignment="1">
      <alignment horizontal="center" vertical="center" wrapText="1"/>
    </xf>
    <xf numFmtId="0" fontId="10" fillId="0" borderId="0" xfId="0" applyFont="1" applyAlignment="1">
      <alignment horizontal="center" vertical="center" wrapText="1"/>
    </xf>
    <xf numFmtId="176" fontId="10" fillId="0" borderId="0" xfId="0" applyNumberFormat="1" applyFont="1" applyAlignment="1">
      <alignment horizontal="center" vertical="center" wrapText="1"/>
    </xf>
    <xf numFmtId="0" fontId="10" fillId="0" borderId="0" xfId="0" applyFont="1" applyBorder="1" applyAlignment="1">
      <alignment horizontal="center" vertical="center" wrapText="1"/>
    </xf>
    <xf numFmtId="176" fontId="10" fillId="0" borderId="0" xfId="0" applyNumberFormat="1" applyFont="1" applyBorder="1" applyAlignment="1">
      <alignment horizontal="center" vertical="center" wrapText="1"/>
    </xf>
    <xf numFmtId="0" fontId="10" fillId="0" borderId="0" xfId="0" applyFont="1" applyFill="1" applyBorder="1" applyAlignment="1">
      <alignment horizontal="center" vertical="center" wrapText="1"/>
    </xf>
    <xf numFmtId="176" fontId="10" fillId="0" borderId="0" xfId="0" applyNumberFormat="1" applyFont="1" applyFill="1" applyBorder="1" applyAlignment="1">
      <alignment horizontal="center" vertical="center" wrapText="1"/>
    </xf>
    <xf numFmtId="0" fontId="10" fillId="0" borderId="2" xfId="0" applyFont="1" applyBorder="1" applyAlignment="1">
      <alignment horizontal="center" vertical="center" wrapText="1"/>
    </xf>
    <xf numFmtId="0" fontId="10" fillId="0" borderId="2" xfId="0" applyFont="1" applyFill="1" applyBorder="1" applyAlignment="1">
      <alignment horizontal="center" vertical="center" wrapText="1"/>
    </xf>
    <xf numFmtId="176" fontId="10" fillId="0" borderId="2" xfId="0" applyNumberFormat="1" applyFont="1" applyFill="1" applyBorder="1" applyAlignment="1">
      <alignment horizontal="center" vertical="center" wrapText="1"/>
    </xf>
    <xf numFmtId="0" fontId="4" fillId="0" borderId="3" xfId="0" applyFont="1" applyBorder="1" applyAlignment="1">
      <alignment horizontal="center"/>
    </xf>
    <xf numFmtId="0" fontId="8" fillId="0" borderId="3" xfId="0" applyFont="1" applyBorder="1" applyAlignment="1">
      <alignment horizontal="center"/>
    </xf>
    <xf numFmtId="182" fontId="4" fillId="0" borderId="0" xfId="0" applyNumberFormat="1" applyFont="1" applyAlignment="1">
      <alignment horizontal="center"/>
    </xf>
    <xf numFmtId="0" fontId="4" fillId="0" borderId="0" xfId="0" applyFont="1" applyBorder="1" applyAlignment="1">
      <alignment horizontal="center" vertical="center" wrapText="1"/>
    </xf>
    <xf numFmtId="0" fontId="10" fillId="0" borderId="0" xfId="0" applyFont="1" applyBorder="1" applyAlignment="1">
      <alignment horizontal="center" vertical="center"/>
    </xf>
    <xf numFmtId="3" fontId="10" fillId="0" borderId="0" xfId="0" applyNumberFormat="1" applyFont="1" applyBorder="1" applyAlignment="1">
      <alignment horizontal="center" vertical="center"/>
    </xf>
    <xf numFmtId="3" fontId="4" fillId="0" borderId="0" xfId="0" applyNumberFormat="1" applyFont="1" applyBorder="1" applyAlignment="1">
      <alignment horizontal="center" vertical="center" wrapText="1"/>
    </xf>
    <xf numFmtId="0" fontId="0" fillId="0" borderId="2" xfId="0" applyBorder="1"/>
    <xf numFmtId="11" fontId="4" fillId="0" borderId="0" xfId="0" applyNumberFormat="1" applyFont="1" applyAlignment="1">
      <alignment horizontal="center"/>
    </xf>
    <xf numFmtId="0" fontId="4" fillId="0" borderId="0" xfId="0" applyFont="1" applyFill="1"/>
    <xf numFmtId="0" fontId="12" fillId="0" borderId="0" xfId="0" applyFont="1" applyFill="1"/>
    <xf numFmtId="0" fontId="4" fillId="0" borderId="2" xfId="0" applyFont="1" applyFill="1" applyBorder="1"/>
    <xf numFmtId="0" fontId="4" fillId="0" borderId="3" xfId="0" applyFont="1" applyBorder="1" applyAlignment="1">
      <alignment horizontal="center"/>
    </xf>
    <xf numFmtId="0" fontId="4" fillId="0" borderId="0" xfId="0" applyFont="1" applyBorder="1" applyAlignment="1">
      <alignment horizontal="left"/>
    </xf>
    <xf numFmtId="0" fontId="4" fillId="0" borderId="2" xfId="0" applyFont="1" applyBorder="1" applyAlignment="1">
      <alignment horizontal="left" vertical="top" wrapText="1"/>
    </xf>
    <xf numFmtId="0" fontId="4" fillId="0" borderId="2" xfId="0" applyFont="1" applyBorder="1" applyAlignment="1">
      <alignment horizontal="left" vertical="center"/>
    </xf>
    <xf numFmtId="0" fontId="4" fillId="0" borderId="1" xfId="0" applyFont="1" applyBorder="1" applyAlignment="1">
      <alignment horizontal="center" vertical="center"/>
    </xf>
    <xf numFmtId="0" fontId="10" fillId="0" borderId="1" xfId="0" applyFont="1" applyBorder="1" applyAlignment="1">
      <alignment horizontal="center" vertical="center"/>
    </xf>
    <xf numFmtId="0" fontId="10" fillId="0" borderId="2" xfId="0" applyFont="1" applyBorder="1" applyAlignment="1">
      <alignment horizontal="center" vertical="center"/>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2" xfId="0" applyFont="1" applyBorder="1" applyAlignment="1">
      <alignment horizontal="center" vertical="center"/>
    </xf>
    <xf numFmtId="0" fontId="8" fillId="0" borderId="1" xfId="0" applyFont="1" applyBorder="1" applyAlignment="1">
      <alignment horizontal="center" vertical="center" wrapText="1"/>
    </xf>
    <xf numFmtId="0" fontId="8" fillId="0" borderId="0" xfId="0" applyFont="1" applyBorder="1" applyAlignment="1">
      <alignment horizontal="center" vertical="center" wrapText="1"/>
    </xf>
    <xf numFmtId="0" fontId="4" fillId="0" borderId="0" xfId="0" applyFont="1" applyBorder="1" applyAlignment="1">
      <alignment horizontal="center" vertical="center" wrapText="1"/>
    </xf>
    <xf numFmtId="0" fontId="4" fillId="0" borderId="0" xfId="0" applyFont="1" applyBorder="1" applyAlignment="1">
      <alignment horizontal="left" vertical="top" wrapText="1"/>
    </xf>
    <xf numFmtId="0" fontId="18" fillId="0" borderId="0" xfId="0" applyFont="1" applyBorder="1" applyAlignment="1">
      <alignment horizontal="left" vertical="top" wrapText="1"/>
    </xf>
    <xf numFmtId="0" fontId="4" fillId="0" borderId="2" xfId="0" applyFont="1" applyBorder="1" applyAlignment="1">
      <alignment horizontal="left"/>
    </xf>
    <xf numFmtId="0" fontId="4" fillId="0" borderId="0" xfId="0" applyFont="1" applyAlignment="1">
      <alignment horizontal="center" vertical="center" wrapText="1"/>
    </xf>
    <xf numFmtId="0" fontId="4" fillId="0" borderId="0" xfId="0" applyFont="1" applyAlignment="1">
      <alignment horizontal="left"/>
    </xf>
    <xf numFmtId="0" fontId="4" fillId="0" borderId="3" xfId="0" applyFont="1" applyBorder="1" applyAlignment="1">
      <alignment horizontal="center" vertical="center"/>
    </xf>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8" fillId="0" borderId="0" xfId="0" applyFont="1" applyAlignment="1">
      <alignment horizontal="left" vertical="center"/>
    </xf>
    <xf numFmtId="0" fontId="4" fillId="0" borderId="0" xfId="0" applyFont="1" applyAlignment="1">
      <alignment horizontal="left" vertical="center"/>
    </xf>
    <xf numFmtId="0" fontId="8" fillId="0" borderId="0" xfId="0" applyFont="1" applyBorder="1" applyAlignment="1">
      <alignment horizontal="left" vertical="center"/>
    </xf>
    <xf numFmtId="0" fontId="4" fillId="0" borderId="0" xfId="0" applyFont="1" applyBorder="1" applyAlignment="1">
      <alignment horizontal="left" vertical="center"/>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ftp://ftp.solgenomics.net/tomato_genome/annotation/ITAG4.0_release/"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tabSelected="1" workbookViewId="0">
      <selection activeCell="A8" sqref="A8"/>
    </sheetView>
  </sheetViews>
  <sheetFormatPr defaultRowHeight="13.5" x14ac:dyDescent="0.15"/>
  <cols>
    <col min="1" max="1" width="18.875" bestFit="1" customWidth="1"/>
    <col min="2" max="2" width="11" customWidth="1"/>
    <col min="4" max="4" width="11" customWidth="1"/>
  </cols>
  <sheetData>
    <row r="1" spans="1:5" ht="15" x14ac:dyDescent="0.25">
      <c r="A1" s="139" t="s">
        <v>1083</v>
      </c>
      <c r="B1" s="139"/>
      <c r="C1" s="139"/>
      <c r="D1" s="139"/>
      <c r="E1" s="139"/>
    </row>
    <row r="2" spans="1:5" ht="15" x14ac:dyDescent="0.25">
      <c r="A2" s="4"/>
      <c r="B2" s="138" t="s">
        <v>15</v>
      </c>
      <c r="C2" s="138"/>
      <c r="D2" s="138" t="s">
        <v>16</v>
      </c>
      <c r="E2" s="138"/>
    </row>
    <row r="3" spans="1:5" ht="15" x14ac:dyDescent="0.25">
      <c r="A3" s="5"/>
      <c r="B3" s="5" t="s">
        <v>17</v>
      </c>
      <c r="C3" s="5" t="s">
        <v>18</v>
      </c>
      <c r="D3" s="5" t="s">
        <v>17</v>
      </c>
      <c r="E3" s="5" t="s">
        <v>18</v>
      </c>
    </row>
    <row r="4" spans="1:5" ht="15" x14ac:dyDescent="0.25">
      <c r="A4" s="14" t="s">
        <v>19</v>
      </c>
      <c r="B4" s="128">
        <v>15807569</v>
      </c>
      <c r="C4" s="14">
        <v>9</v>
      </c>
      <c r="D4" s="15">
        <v>40370300</v>
      </c>
      <c r="E4" s="14">
        <v>5</v>
      </c>
    </row>
    <row r="5" spans="1:5" ht="15" x14ac:dyDescent="0.25">
      <c r="A5" s="14" t="s">
        <v>20</v>
      </c>
      <c r="B5" s="128">
        <v>13680210</v>
      </c>
      <c r="C5" s="14">
        <v>13</v>
      </c>
      <c r="D5" s="15">
        <v>37879573</v>
      </c>
      <c r="E5" s="14">
        <v>7</v>
      </c>
    </row>
    <row r="6" spans="1:5" ht="15" x14ac:dyDescent="0.25">
      <c r="A6" s="14" t="s">
        <v>21</v>
      </c>
      <c r="B6" s="128">
        <v>12161604</v>
      </c>
      <c r="C6" s="14">
        <v>16</v>
      </c>
      <c r="D6" s="15">
        <v>37021556</v>
      </c>
      <c r="E6" s="14">
        <v>8</v>
      </c>
    </row>
    <row r="7" spans="1:5" ht="15" x14ac:dyDescent="0.25">
      <c r="A7" s="14" t="s">
        <v>22</v>
      </c>
      <c r="B7" s="128">
        <v>8349157</v>
      </c>
      <c r="C7" s="14">
        <v>20</v>
      </c>
      <c r="D7" s="15">
        <v>35363649</v>
      </c>
      <c r="E7" s="14">
        <v>9</v>
      </c>
    </row>
    <row r="8" spans="1:5" ht="15" x14ac:dyDescent="0.25">
      <c r="A8" s="14" t="s">
        <v>23</v>
      </c>
      <c r="B8" s="128">
        <v>5743985</v>
      </c>
      <c r="C8" s="14">
        <v>26</v>
      </c>
      <c r="D8" s="15">
        <v>33379055</v>
      </c>
      <c r="E8" s="14">
        <v>10</v>
      </c>
    </row>
    <row r="9" spans="1:5" ht="15" x14ac:dyDescent="0.25">
      <c r="A9" s="14" t="s">
        <v>24</v>
      </c>
      <c r="B9" s="128">
        <v>37021556</v>
      </c>
      <c r="C9" s="14" t="s">
        <v>28</v>
      </c>
      <c r="D9" s="15">
        <v>50577630</v>
      </c>
      <c r="E9" s="14" t="s">
        <v>28</v>
      </c>
    </row>
    <row r="10" spans="1:5" ht="15" x14ac:dyDescent="0.25">
      <c r="A10" s="14" t="s">
        <v>25</v>
      </c>
      <c r="B10" s="128">
        <v>443752735</v>
      </c>
      <c r="C10" s="14" t="s">
        <v>28</v>
      </c>
      <c r="D10" s="15">
        <v>443755635</v>
      </c>
      <c r="E10" s="14" t="s">
        <v>28</v>
      </c>
    </row>
    <row r="11" spans="1:5" ht="15" x14ac:dyDescent="0.25">
      <c r="A11" s="16" t="s">
        <v>1090</v>
      </c>
      <c r="B11" s="16" t="s">
        <v>26</v>
      </c>
      <c r="C11" s="16">
        <v>73</v>
      </c>
      <c r="D11" s="16" t="s">
        <v>27</v>
      </c>
      <c r="E11" s="16">
        <v>44</v>
      </c>
    </row>
  </sheetData>
  <mergeCells count="3">
    <mergeCell ref="B2:C2"/>
    <mergeCell ref="D2:E2"/>
    <mergeCell ref="A1:E1"/>
  </mergeCells>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A4" sqref="A4"/>
    </sheetView>
  </sheetViews>
  <sheetFormatPr defaultRowHeight="14.25" x14ac:dyDescent="0.2"/>
  <cols>
    <col min="1" max="1" width="19.875" style="1" customWidth="1"/>
    <col min="2" max="2" width="22" style="1" customWidth="1"/>
    <col min="3" max="3" width="86.375" style="1" customWidth="1"/>
    <col min="4" max="4" width="149" style="1" customWidth="1"/>
    <col min="5" max="16384" width="9" style="1"/>
  </cols>
  <sheetData>
    <row r="1" spans="1:5" ht="15" x14ac:dyDescent="0.25">
      <c r="A1" s="153" t="s">
        <v>1088</v>
      </c>
      <c r="B1" s="153"/>
      <c r="C1" s="153"/>
      <c r="D1" s="153"/>
    </row>
    <row r="2" spans="1:5" s="2" customFormat="1" ht="15" x14ac:dyDescent="0.25">
      <c r="A2" s="62" t="s">
        <v>0</v>
      </c>
      <c r="B2" s="62" t="s">
        <v>1</v>
      </c>
      <c r="C2" s="62" t="s">
        <v>2</v>
      </c>
      <c r="D2" s="62" t="s">
        <v>3</v>
      </c>
      <c r="E2" s="1"/>
    </row>
    <row r="3" spans="1:5" s="2" customFormat="1" ht="15" x14ac:dyDescent="0.25">
      <c r="A3" s="100" t="s">
        <v>6</v>
      </c>
      <c r="B3" s="70" t="s">
        <v>7</v>
      </c>
      <c r="C3" s="70" t="s">
        <v>8</v>
      </c>
      <c r="D3" s="70" t="s">
        <v>980</v>
      </c>
      <c r="E3" s="1"/>
    </row>
    <row r="4" spans="1:5" s="2" customFormat="1" ht="15" x14ac:dyDescent="0.25">
      <c r="A4" s="100" t="s">
        <v>118</v>
      </c>
      <c r="B4" s="70" t="s">
        <v>119</v>
      </c>
      <c r="C4" s="70" t="s">
        <v>120</v>
      </c>
      <c r="D4" s="70" t="s">
        <v>981</v>
      </c>
      <c r="E4" s="1"/>
    </row>
    <row r="5" spans="1:5" ht="15" x14ac:dyDescent="0.25">
      <c r="A5" s="101" t="s">
        <v>104</v>
      </c>
      <c r="B5" s="3" t="s">
        <v>13</v>
      </c>
      <c r="C5" s="3" t="s">
        <v>14</v>
      </c>
      <c r="D5" s="3" t="s">
        <v>982</v>
      </c>
    </row>
    <row r="6" spans="1:5" ht="15" x14ac:dyDescent="0.25">
      <c r="A6" s="101" t="s">
        <v>159</v>
      </c>
      <c r="B6" s="3" t="s">
        <v>157</v>
      </c>
      <c r="C6" s="3" t="s">
        <v>158</v>
      </c>
      <c r="D6" s="3" t="s">
        <v>983</v>
      </c>
    </row>
    <row r="7" spans="1:5" s="2" customFormat="1" ht="15" x14ac:dyDescent="0.25">
      <c r="A7" s="101" t="s">
        <v>107</v>
      </c>
      <c r="B7" s="3" t="s">
        <v>10</v>
      </c>
      <c r="C7" s="3" t="s">
        <v>9</v>
      </c>
      <c r="D7" s="3" t="s">
        <v>984</v>
      </c>
      <c r="E7" s="1"/>
    </row>
    <row r="8" spans="1:5" s="2" customFormat="1" ht="15" x14ac:dyDescent="0.25">
      <c r="A8" s="101" t="s">
        <v>106</v>
      </c>
      <c r="B8" s="3" t="s">
        <v>4</v>
      </c>
      <c r="C8" s="3" t="s">
        <v>5</v>
      </c>
      <c r="D8" s="3" t="s">
        <v>985</v>
      </c>
      <c r="E8" s="1"/>
    </row>
    <row r="9" spans="1:5" ht="15" x14ac:dyDescent="0.25">
      <c r="A9" s="101" t="s">
        <v>114</v>
      </c>
      <c r="B9" s="3" t="s">
        <v>115</v>
      </c>
      <c r="C9" s="3" t="s">
        <v>116</v>
      </c>
      <c r="D9" s="3" t="s">
        <v>986</v>
      </c>
    </row>
    <row r="10" spans="1:5" ht="15" x14ac:dyDescent="0.25">
      <c r="A10" s="101" t="s">
        <v>101</v>
      </c>
      <c r="B10" s="3" t="s">
        <v>102</v>
      </c>
      <c r="C10" s="3" t="s">
        <v>103</v>
      </c>
      <c r="D10" s="3" t="s">
        <v>987</v>
      </c>
    </row>
    <row r="11" spans="1:5" ht="15" x14ac:dyDescent="0.25">
      <c r="A11" s="101" t="s">
        <v>100</v>
      </c>
      <c r="B11" s="3" t="s">
        <v>121</v>
      </c>
      <c r="C11" s="99" t="s">
        <v>979</v>
      </c>
      <c r="D11" s="3" t="s">
        <v>988</v>
      </c>
    </row>
    <row r="12" spans="1:5" ht="15" x14ac:dyDescent="0.25">
      <c r="A12" s="102" t="s">
        <v>105</v>
      </c>
      <c r="B12" s="5" t="s">
        <v>11</v>
      </c>
      <c r="C12" s="5" t="s">
        <v>12</v>
      </c>
      <c r="D12" s="5" t="s">
        <v>989</v>
      </c>
    </row>
  </sheetData>
  <sortState ref="A4:E14">
    <sortCondition ref="A4:A14"/>
  </sortState>
  <mergeCells count="1">
    <mergeCell ref="A1:D1"/>
  </mergeCells>
  <phoneticPr fontId="1" type="noConversion"/>
  <hyperlinks>
    <hyperlink ref="C11" r:id="rId1"/>
  </hyperlinks>
  <pageMargins left="0.7" right="0.7" top="0.75" bottom="0.75" header="0.3" footer="0.3"/>
  <pageSetup paperSize="9" orientation="portrait" horizontalDpi="1200" verticalDpi="1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5"/>
  <sheetViews>
    <sheetView workbookViewId="0">
      <selection activeCell="D7" sqref="D7"/>
    </sheetView>
  </sheetViews>
  <sheetFormatPr defaultRowHeight="15" x14ac:dyDescent="0.25"/>
  <cols>
    <col min="1" max="1" width="13.5" style="3" bestFit="1" customWidth="1"/>
    <col min="2" max="2" width="13.875" style="3" bestFit="1" customWidth="1"/>
    <col min="3" max="3" width="16.125" style="3" bestFit="1" customWidth="1"/>
    <col min="4" max="4" width="18.375" style="3" bestFit="1" customWidth="1"/>
    <col min="5" max="5" width="14" style="3" bestFit="1" customWidth="1"/>
    <col min="6" max="6" width="19.375" style="3" bestFit="1" customWidth="1"/>
    <col min="7" max="7" width="16.625" style="3" bestFit="1" customWidth="1"/>
    <col min="8" max="8" width="14.625" style="3" bestFit="1" customWidth="1"/>
    <col min="9" max="9" width="14.625" style="3" customWidth="1"/>
    <col min="10" max="10" width="23.75" style="3" bestFit="1" customWidth="1"/>
    <col min="11" max="16384" width="9" style="3"/>
  </cols>
  <sheetData>
    <row r="1" spans="1:23" x14ac:dyDescent="0.25">
      <c r="A1" s="139" t="s">
        <v>1018</v>
      </c>
      <c r="B1" s="139"/>
      <c r="C1" s="139"/>
      <c r="D1" s="139"/>
      <c r="E1" s="139"/>
      <c r="F1" s="139"/>
      <c r="G1" s="139"/>
      <c r="H1" s="139"/>
      <c r="I1" s="139"/>
      <c r="J1" s="139"/>
    </row>
    <row r="2" spans="1:23" x14ac:dyDescent="0.25">
      <c r="A2" s="109" t="s">
        <v>108</v>
      </c>
      <c r="B2" s="109" t="s">
        <v>113</v>
      </c>
      <c r="C2" s="109" t="s">
        <v>109</v>
      </c>
      <c r="D2" s="109" t="s">
        <v>990</v>
      </c>
      <c r="E2" s="109" t="s">
        <v>110</v>
      </c>
      <c r="F2" s="109" t="s">
        <v>991</v>
      </c>
      <c r="G2" s="109" t="s">
        <v>992</v>
      </c>
      <c r="H2" s="109" t="s">
        <v>111</v>
      </c>
      <c r="I2" s="109" t="s">
        <v>993</v>
      </c>
      <c r="J2" s="109" t="s">
        <v>112</v>
      </c>
      <c r="L2" s="48"/>
      <c r="M2" s="48"/>
      <c r="N2" s="48"/>
      <c r="O2" s="48"/>
      <c r="P2" s="48"/>
      <c r="Q2" s="48"/>
      <c r="R2" s="48"/>
      <c r="S2" s="48"/>
      <c r="T2" s="48"/>
      <c r="U2" s="52"/>
      <c r="V2" s="48"/>
      <c r="W2"/>
    </row>
    <row r="3" spans="1:23" x14ac:dyDescent="0.25">
      <c r="A3" s="48" t="s">
        <v>994</v>
      </c>
      <c r="B3" s="103">
        <v>25601</v>
      </c>
      <c r="C3" s="103">
        <v>21291</v>
      </c>
      <c r="D3" s="103">
        <v>4310</v>
      </c>
      <c r="E3" s="103">
        <v>13151</v>
      </c>
      <c r="F3" s="103">
        <v>9041</v>
      </c>
      <c r="G3" s="103">
        <f>B3-D3-F3-I3</f>
        <v>12160</v>
      </c>
      <c r="H3" s="103">
        <v>13</v>
      </c>
      <c r="I3" s="103">
        <v>90</v>
      </c>
      <c r="J3" s="104">
        <v>1.9466960687400199</v>
      </c>
      <c r="L3"/>
      <c r="M3"/>
      <c r="N3"/>
      <c r="O3"/>
      <c r="P3"/>
      <c r="Q3"/>
      <c r="R3"/>
      <c r="S3"/>
      <c r="T3"/>
      <c r="U3"/>
      <c r="V3"/>
      <c r="W3"/>
    </row>
    <row r="4" spans="1:23" x14ac:dyDescent="0.25">
      <c r="A4" s="48" t="s">
        <v>995</v>
      </c>
      <c r="B4" s="76">
        <v>27382</v>
      </c>
      <c r="C4" s="76">
        <v>22623</v>
      </c>
      <c r="D4" s="76">
        <v>4759</v>
      </c>
      <c r="E4" s="76">
        <v>12108</v>
      </c>
      <c r="F4" s="63">
        <v>7369</v>
      </c>
      <c r="G4" s="76">
        <f t="shared" ref="G4:G13" si="0">B4-D4-F4-I4</f>
        <v>14879</v>
      </c>
      <c r="H4" s="76">
        <v>48</v>
      </c>
      <c r="I4" s="76">
        <v>375</v>
      </c>
      <c r="J4" s="105">
        <v>2.2614800132144035</v>
      </c>
      <c r="L4"/>
      <c r="M4"/>
      <c r="N4"/>
      <c r="O4"/>
      <c r="P4"/>
      <c r="Q4"/>
      <c r="R4"/>
      <c r="S4"/>
      <c r="T4"/>
      <c r="U4"/>
      <c r="V4"/>
      <c r="W4"/>
    </row>
    <row r="5" spans="1:23" x14ac:dyDescent="0.25">
      <c r="A5" s="48" t="s">
        <v>996</v>
      </c>
      <c r="B5" s="76">
        <v>27775</v>
      </c>
      <c r="C5" s="76">
        <v>19701</v>
      </c>
      <c r="D5" s="76">
        <v>8074</v>
      </c>
      <c r="E5" s="76">
        <v>12765</v>
      </c>
      <c r="F5" s="76">
        <v>9257</v>
      </c>
      <c r="G5" s="76">
        <f t="shared" si="0"/>
        <v>10298</v>
      </c>
      <c r="H5" s="76">
        <v>31</v>
      </c>
      <c r="I5" s="76">
        <v>146</v>
      </c>
      <c r="J5" s="105">
        <v>2.1758715236976105</v>
      </c>
      <c r="L5"/>
      <c r="M5"/>
      <c r="N5"/>
      <c r="O5"/>
      <c r="P5"/>
      <c r="Q5"/>
      <c r="R5"/>
      <c r="S5"/>
      <c r="T5"/>
      <c r="U5"/>
      <c r="V5"/>
      <c r="W5"/>
    </row>
    <row r="6" spans="1:23" x14ac:dyDescent="0.25">
      <c r="A6" s="48" t="s">
        <v>997</v>
      </c>
      <c r="B6" s="76">
        <v>36349</v>
      </c>
      <c r="C6" s="76">
        <v>29821</v>
      </c>
      <c r="D6" s="76">
        <v>6528</v>
      </c>
      <c r="E6" s="76">
        <v>13452</v>
      </c>
      <c r="F6" s="76">
        <v>8428</v>
      </c>
      <c r="G6" s="76">
        <f t="shared" si="0"/>
        <v>21315</v>
      </c>
      <c r="H6" s="76">
        <v>17</v>
      </c>
      <c r="I6" s="76">
        <v>78</v>
      </c>
      <c r="J6" s="105">
        <v>2.7021260779066312</v>
      </c>
      <c r="L6"/>
      <c r="M6"/>
      <c r="N6"/>
      <c r="O6"/>
      <c r="P6"/>
      <c r="Q6"/>
      <c r="R6"/>
      <c r="S6"/>
      <c r="T6"/>
      <c r="U6"/>
      <c r="V6"/>
      <c r="W6"/>
    </row>
    <row r="7" spans="1:23" x14ac:dyDescent="0.25">
      <c r="A7" s="48" t="s">
        <v>998</v>
      </c>
      <c r="B7" s="76">
        <v>30316</v>
      </c>
      <c r="C7" s="76">
        <v>23604</v>
      </c>
      <c r="D7" s="76">
        <v>6712</v>
      </c>
      <c r="E7" s="76">
        <v>12589</v>
      </c>
      <c r="F7" s="76">
        <v>7284</v>
      </c>
      <c r="G7" s="76">
        <f t="shared" si="0"/>
        <v>16205</v>
      </c>
      <c r="H7" s="76">
        <v>44</v>
      </c>
      <c r="I7" s="76">
        <v>115</v>
      </c>
      <c r="J7" s="105">
        <v>2.4081340853125743</v>
      </c>
      <c r="L7"/>
      <c r="M7"/>
      <c r="N7"/>
      <c r="O7"/>
      <c r="P7"/>
      <c r="Q7"/>
      <c r="R7"/>
      <c r="S7"/>
      <c r="T7"/>
      <c r="U7"/>
      <c r="V7"/>
      <c r="W7"/>
    </row>
    <row r="8" spans="1:23" x14ac:dyDescent="0.25">
      <c r="A8" s="48" t="s">
        <v>1068</v>
      </c>
      <c r="B8" s="76">
        <v>44677</v>
      </c>
      <c r="C8" s="76">
        <v>32256</v>
      </c>
      <c r="D8" s="76">
        <v>12421</v>
      </c>
      <c r="E8" s="76">
        <v>13489</v>
      </c>
      <c r="F8" s="76">
        <v>4681</v>
      </c>
      <c r="G8" s="76">
        <f t="shared" si="0"/>
        <v>27054</v>
      </c>
      <c r="H8" s="76">
        <v>81</v>
      </c>
      <c r="I8" s="76">
        <v>521</v>
      </c>
      <c r="J8" s="105">
        <v>3.3121061605752837</v>
      </c>
      <c r="L8"/>
      <c r="M8"/>
      <c r="N8"/>
      <c r="O8"/>
      <c r="P8"/>
      <c r="Q8"/>
      <c r="R8"/>
      <c r="S8"/>
      <c r="T8"/>
      <c r="U8"/>
      <c r="V8"/>
      <c r="W8"/>
    </row>
    <row r="9" spans="1:23" x14ac:dyDescent="0.25">
      <c r="A9" s="48" t="s">
        <v>999</v>
      </c>
      <c r="B9" s="76">
        <v>38623</v>
      </c>
      <c r="C9" s="76">
        <v>21690</v>
      </c>
      <c r="D9" s="76">
        <v>16933</v>
      </c>
      <c r="E9" s="76">
        <v>11370</v>
      </c>
      <c r="F9" s="76">
        <v>7024</v>
      </c>
      <c r="G9" s="76">
        <f t="shared" si="0"/>
        <v>13727</v>
      </c>
      <c r="H9" s="76">
        <v>140</v>
      </c>
      <c r="I9" s="76">
        <v>939</v>
      </c>
      <c r="J9" s="105">
        <v>3.3969217238346525</v>
      </c>
      <c r="L9"/>
      <c r="M9"/>
      <c r="N9"/>
      <c r="O9"/>
      <c r="P9"/>
      <c r="Q9"/>
      <c r="R9"/>
      <c r="S9"/>
      <c r="T9"/>
      <c r="U9"/>
      <c r="V9"/>
      <c r="W9"/>
    </row>
    <row r="10" spans="1:23" x14ac:dyDescent="0.25">
      <c r="A10" s="48" t="s">
        <v>1000</v>
      </c>
      <c r="B10" s="76">
        <v>33594</v>
      </c>
      <c r="C10" s="76">
        <v>24071</v>
      </c>
      <c r="D10" s="76">
        <v>9523</v>
      </c>
      <c r="E10" s="76">
        <v>13002</v>
      </c>
      <c r="F10" s="76">
        <v>8717</v>
      </c>
      <c r="G10" s="76">
        <f t="shared" si="0"/>
        <v>14897</v>
      </c>
      <c r="H10" s="76">
        <v>61</v>
      </c>
      <c r="I10" s="76">
        <v>457</v>
      </c>
      <c r="J10" s="105">
        <v>2.5837563451776648</v>
      </c>
      <c r="L10"/>
      <c r="M10"/>
      <c r="N10"/>
      <c r="O10"/>
      <c r="P10"/>
      <c r="Q10"/>
      <c r="R10"/>
      <c r="S10"/>
      <c r="T10"/>
      <c r="U10"/>
      <c r="V10"/>
      <c r="W10"/>
    </row>
    <row r="11" spans="1:23" x14ac:dyDescent="0.25">
      <c r="A11" s="48" t="s">
        <v>1001</v>
      </c>
      <c r="B11" s="76">
        <v>26873</v>
      </c>
      <c r="C11" s="76">
        <v>23418</v>
      </c>
      <c r="D11" s="76">
        <v>3455</v>
      </c>
      <c r="E11" s="76">
        <v>13619</v>
      </c>
      <c r="F11" s="76">
        <v>9491</v>
      </c>
      <c r="G11" s="76">
        <f t="shared" si="0"/>
        <v>13883</v>
      </c>
      <c r="H11" s="76">
        <v>12</v>
      </c>
      <c r="I11" s="76">
        <v>44</v>
      </c>
      <c r="J11" s="105">
        <v>1.9731992069902342</v>
      </c>
      <c r="L11"/>
      <c r="M11"/>
      <c r="N11"/>
      <c r="O11"/>
      <c r="P11"/>
      <c r="Q11"/>
      <c r="R11"/>
      <c r="S11"/>
      <c r="T11"/>
      <c r="U11"/>
      <c r="V11"/>
      <c r="W11"/>
    </row>
    <row r="12" spans="1:23" x14ac:dyDescent="0.25">
      <c r="A12" s="48" t="s">
        <v>1002</v>
      </c>
      <c r="B12" s="76">
        <v>34075</v>
      </c>
      <c r="C12" s="76">
        <v>24912</v>
      </c>
      <c r="D12" s="76">
        <v>9163</v>
      </c>
      <c r="E12" s="76">
        <v>12922</v>
      </c>
      <c r="F12" s="76">
        <v>7995</v>
      </c>
      <c r="G12" s="76">
        <f t="shared" si="0"/>
        <v>16608</v>
      </c>
      <c r="H12" s="76">
        <v>51</v>
      </c>
      <c r="I12" s="76">
        <v>309</v>
      </c>
      <c r="J12" s="105">
        <v>2.6369757003559822</v>
      </c>
      <c r="L12"/>
      <c r="M12"/>
      <c r="N12"/>
      <c r="O12"/>
      <c r="P12"/>
      <c r="Q12"/>
      <c r="R12"/>
      <c r="S12"/>
      <c r="T12"/>
      <c r="U12"/>
      <c r="V12"/>
      <c r="W12"/>
    </row>
    <row r="13" spans="1:23" x14ac:dyDescent="0.25">
      <c r="A13" s="52" t="s">
        <v>117</v>
      </c>
      <c r="B13" s="16">
        <v>26346</v>
      </c>
      <c r="C13" s="16">
        <v>20424</v>
      </c>
      <c r="D13" s="16">
        <v>5922</v>
      </c>
      <c r="E13" s="16">
        <v>12511</v>
      </c>
      <c r="F13" s="16">
        <v>8756</v>
      </c>
      <c r="G13" s="16">
        <f t="shared" si="0"/>
        <v>11555</v>
      </c>
      <c r="H13" s="16">
        <v>26</v>
      </c>
      <c r="I13" s="16">
        <v>113</v>
      </c>
      <c r="J13" s="106">
        <v>2.1058268723523299</v>
      </c>
    </row>
    <row r="14" spans="1:23" x14ac:dyDescent="0.25">
      <c r="A14" s="3" t="s">
        <v>205</v>
      </c>
    </row>
    <row r="15" spans="1:23" x14ac:dyDescent="0.25">
      <c r="A15" s="3" t="s">
        <v>206</v>
      </c>
    </row>
  </sheetData>
  <mergeCells count="1">
    <mergeCell ref="A1:J1"/>
  </mergeCells>
  <phoneticPr fontId="1" type="noConversion"/>
  <pageMargins left="0.7" right="0.7" top="0.75" bottom="0.75" header="0.3" footer="0.3"/>
  <pageSetup paperSize="9"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A2" sqref="A2"/>
    </sheetView>
  </sheetViews>
  <sheetFormatPr defaultRowHeight="13.5" x14ac:dyDescent="0.15"/>
  <cols>
    <col min="1" max="1" width="9.75" customWidth="1"/>
    <col min="2" max="2" width="10.625" bestFit="1" customWidth="1"/>
    <col min="3" max="3" width="34.25" bestFit="1" customWidth="1"/>
    <col min="7" max="7" width="11.875" bestFit="1" customWidth="1"/>
  </cols>
  <sheetData>
    <row r="1" spans="1:7" ht="15" x14ac:dyDescent="0.25">
      <c r="A1" s="155" t="s">
        <v>1091</v>
      </c>
      <c r="B1" s="155"/>
      <c r="C1" s="155"/>
      <c r="D1" s="155"/>
      <c r="E1" s="155"/>
      <c r="F1" s="155"/>
      <c r="G1" s="155"/>
    </row>
    <row r="2" spans="1:7" ht="15" x14ac:dyDescent="0.15">
      <c r="A2" s="111" t="s">
        <v>1065</v>
      </c>
      <c r="B2" s="111" t="s">
        <v>1059</v>
      </c>
      <c r="C2" s="111" t="s">
        <v>1063</v>
      </c>
      <c r="D2" s="111" t="s">
        <v>525</v>
      </c>
      <c r="E2" s="111" t="s">
        <v>1019</v>
      </c>
      <c r="F2" s="111" t="s">
        <v>526</v>
      </c>
      <c r="G2" s="111" t="s">
        <v>1064</v>
      </c>
    </row>
    <row r="3" spans="1:7" ht="15" x14ac:dyDescent="0.15">
      <c r="A3" s="154" t="s">
        <v>1057</v>
      </c>
      <c r="B3" s="7" t="s">
        <v>1020</v>
      </c>
      <c r="C3" s="7" t="s">
        <v>1021</v>
      </c>
      <c r="D3" s="7">
        <v>85</v>
      </c>
      <c r="E3" s="7">
        <v>30</v>
      </c>
      <c r="F3" s="7">
        <v>14.03</v>
      </c>
      <c r="G3" s="110">
        <v>2.0000000000000002E-5</v>
      </c>
    </row>
    <row r="4" spans="1:7" ht="15" x14ac:dyDescent="0.15">
      <c r="A4" s="154"/>
      <c r="B4" s="7" t="s">
        <v>1022</v>
      </c>
      <c r="C4" s="7" t="s">
        <v>1023</v>
      </c>
      <c r="D4" s="7">
        <v>85</v>
      </c>
      <c r="E4" s="7">
        <v>30</v>
      </c>
      <c r="F4" s="7">
        <v>14.03</v>
      </c>
      <c r="G4" s="110">
        <v>2.0000000000000002E-5</v>
      </c>
    </row>
    <row r="5" spans="1:7" ht="15" x14ac:dyDescent="0.15">
      <c r="A5" s="154"/>
      <c r="B5" s="7" t="s">
        <v>1024</v>
      </c>
      <c r="C5" s="7" t="s">
        <v>1025</v>
      </c>
      <c r="D5" s="7">
        <v>85</v>
      </c>
      <c r="E5" s="7">
        <v>30</v>
      </c>
      <c r="F5" s="7">
        <v>14.03</v>
      </c>
      <c r="G5" s="110">
        <v>2.0000000000000002E-5</v>
      </c>
    </row>
    <row r="6" spans="1:7" ht="15" x14ac:dyDescent="0.15">
      <c r="A6" s="154"/>
      <c r="B6" s="7" t="s">
        <v>1026</v>
      </c>
      <c r="C6" s="7" t="s">
        <v>1027</v>
      </c>
      <c r="D6" s="7">
        <v>113</v>
      </c>
      <c r="E6" s="7">
        <v>35</v>
      </c>
      <c r="F6" s="7">
        <v>18.66</v>
      </c>
      <c r="G6" s="7">
        <v>1E-4</v>
      </c>
    </row>
    <row r="7" spans="1:7" ht="15" x14ac:dyDescent="0.15">
      <c r="A7" s="154"/>
      <c r="B7" s="7" t="s">
        <v>1028</v>
      </c>
      <c r="C7" s="7" t="s">
        <v>1029</v>
      </c>
      <c r="D7" s="7">
        <v>113</v>
      </c>
      <c r="E7" s="7">
        <v>35</v>
      </c>
      <c r="F7" s="7">
        <v>18.66</v>
      </c>
      <c r="G7" s="7">
        <v>1E-4</v>
      </c>
    </row>
    <row r="8" spans="1:7" ht="15" x14ac:dyDescent="0.15">
      <c r="A8" s="154"/>
      <c r="B8" s="7" t="s">
        <v>1030</v>
      </c>
      <c r="C8" s="7" t="s">
        <v>1031</v>
      </c>
      <c r="D8" s="7">
        <v>113</v>
      </c>
      <c r="E8" s="7">
        <v>35</v>
      </c>
      <c r="F8" s="7">
        <v>18.66</v>
      </c>
      <c r="G8" s="7">
        <v>1E-4</v>
      </c>
    </row>
    <row r="9" spans="1:7" ht="15" x14ac:dyDescent="0.15">
      <c r="A9" s="154" t="s">
        <v>598</v>
      </c>
      <c r="B9" s="7" t="s">
        <v>1032</v>
      </c>
      <c r="C9" s="7" t="s">
        <v>1062</v>
      </c>
      <c r="D9" s="7">
        <v>396</v>
      </c>
      <c r="E9" s="7">
        <v>99</v>
      </c>
      <c r="F9" s="7">
        <v>62.82</v>
      </c>
      <c r="G9" s="110">
        <v>1.5E-6</v>
      </c>
    </row>
    <row r="10" spans="1:7" ht="15" x14ac:dyDescent="0.15">
      <c r="A10" s="154"/>
      <c r="B10" s="7" t="s">
        <v>1033</v>
      </c>
      <c r="C10" s="7" t="s">
        <v>1034</v>
      </c>
      <c r="D10" s="7">
        <v>396</v>
      </c>
      <c r="E10" s="7">
        <v>99</v>
      </c>
      <c r="F10" s="7">
        <v>62.82</v>
      </c>
      <c r="G10" s="110">
        <v>1.5E-6</v>
      </c>
    </row>
    <row r="11" spans="1:7" ht="15" x14ac:dyDescent="0.15">
      <c r="A11" s="154"/>
      <c r="B11" s="7" t="s">
        <v>1035</v>
      </c>
      <c r="C11" s="7" t="s">
        <v>1036</v>
      </c>
      <c r="D11" s="7">
        <v>896</v>
      </c>
      <c r="E11" s="7">
        <v>192</v>
      </c>
      <c r="F11" s="7">
        <v>142.13999999999999</v>
      </c>
      <c r="G11" s="110">
        <v>4.4000000000000002E-6</v>
      </c>
    </row>
    <row r="12" spans="1:7" ht="15" x14ac:dyDescent="0.15">
      <c r="A12" s="154"/>
      <c r="B12" s="7" t="s">
        <v>1037</v>
      </c>
      <c r="C12" s="7" t="s">
        <v>1038</v>
      </c>
      <c r="D12" s="7">
        <v>34</v>
      </c>
      <c r="E12" s="7">
        <v>16</v>
      </c>
      <c r="F12" s="7">
        <v>5.39</v>
      </c>
      <c r="G12" s="110">
        <v>1.9000000000000001E-5</v>
      </c>
    </row>
    <row r="13" spans="1:7" ht="15" x14ac:dyDescent="0.15">
      <c r="A13" s="154"/>
      <c r="B13" s="7" t="s">
        <v>1039</v>
      </c>
      <c r="C13" s="7" t="s">
        <v>1061</v>
      </c>
      <c r="D13" s="7">
        <v>34</v>
      </c>
      <c r="E13" s="7">
        <v>16</v>
      </c>
      <c r="F13" s="7">
        <v>5.39</v>
      </c>
      <c r="G13" s="110">
        <v>1.9000000000000001E-5</v>
      </c>
    </row>
    <row r="14" spans="1:7" ht="15" x14ac:dyDescent="0.15">
      <c r="A14" s="154"/>
      <c r="B14" s="7" t="s">
        <v>1040</v>
      </c>
      <c r="C14" s="7" t="s">
        <v>1060</v>
      </c>
      <c r="D14" s="7">
        <v>34</v>
      </c>
      <c r="E14" s="7">
        <v>16</v>
      </c>
      <c r="F14" s="7">
        <v>5.39</v>
      </c>
      <c r="G14" s="110">
        <v>1.9000000000000001E-5</v>
      </c>
    </row>
    <row r="15" spans="1:7" ht="15" x14ac:dyDescent="0.15">
      <c r="A15" s="154"/>
      <c r="B15" s="7" t="s">
        <v>1041</v>
      </c>
      <c r="C15" s="7" t="s">
        <v>1042</v>
      </c>
      <c r="D15" s="7">
        <v>833</v>
      </c>
      <c r="E15" s="7">
        <v>176</v>
      </c>
      <c r="F15" s="7">
        <v>132.13999999999999</v>
      </c>
      <c r="G15" s="110">
        <v>2.5999999999999998E-5</v>
      </c>
    </row>
    <row r="16" spans="1:7" ht="15" x14ac:dyDescent="0.15">
      <c r="A16" s="154"/>
      <c r="B16" s="7" t="s">
        <v>1043</v>
      </c>
      <c r="C16" s="7" t="s">
        <v>1044</v>
      </c>
      <c r="D16" s="7">
        <v>235</v>
      </c>
      <c r="E16" s="7">
        <v>61</v>
      </c>
      <c r="F16" s="7">
        <v>37.28</v>
      </c>
      <c r="G16" s="110">
        <v>4.5000000000000003E-5</v>
      </c>
    </row>
    <row r="17" spans="1:7" ht="15" x14ac:dyDescent="0.15">
      <c r="A17" s="150" t="s">
        <v>1058</v>
      </c>
      <c r="B17" s="95" t="s">
        <v>1045</v>
      </c>
      <c r="C17" s="95" t="s">
        <v>1046</v>
      </c>
      <c r="D17" s="95">
        <v>400</v>
      </c>
      <c r="E17" s="95">
        <v>106</v>
      </c>
      <c r="F17" s="95">
        <v>66.510000000000005</v>
      </c>
      <c r="G17" s="112">
        <v>2.8999999999999998E-7</v>
      </c>
    </row>
    <row r="18" spans="1:7" ht="15" x14ac:dyDescent="0.15">
      <c r="A18" s="150"/>
      <c r="B18" s="95" t="s">
        <v>1047</v>
      </c>
      <c r="C18" s="95" t="s">
        <v>1048</v>
      </c>
      <c r="D18" s="95">
        <v>425</v>
      </c>
      <c r="E18" s="95">
        <v>108</v>
      </c>
      <c r="F18" s="95">
        <v>70.67</v>
      </c>
      <c r="G18" s="112">
        <v>1.9999999999999999E-6</v>
      </c>
    </row>
    <row r="19" spans="1:7" ht="15" x14ac:dyDescent="0.15">
      <c r="A19" s="150"/>
      <c r="B19" s="95" t="s">
        <v>1049</v>
      </c>
      <c r="C19" s="95" t="s">
        <v>1050</v>
      </c>
      <c r="D19" s="95">
        <v>103</v>
      </c>
      <c r="E19" s="95">
        <v>35</v>
      </c>
      <c r="F19" s="95">
        <v>17.13</v>
      </c>
      <c r="G19" s="112">
        <v>1.2999999999999999E-5</v>
      </c>
    </row>
    <row r="20" spans="1:7" ht="15" x14ac:dyDescent="0.15">
      <c r="A20" s="150"/>
      <c r="B20" s="95" t="s">
        <v>1051</v>
      </c>
      <c r="C20" s="95" t="s">
        <v>1052</v>
      </c>
      <c r="D20" s="95">
        <v>33</v>
      </c>
      <c r="E20" s="95">
        <v>16</v>
      </c>
      <c r="F20" s="95">
        <v>5.49</v>
      </c>
      <c r="G20" s="112">
        <v>2.1999999999999999E-5</v>
      </c>
    </row>
    <row r="21" spans="1:7" ht="15" x14ac:dyDescent="0.15">
      <c r="A21" s="150"/>
      <c r="B21" s="95" t="s">
        <v>1053</v>
      </c>
      <c r="C21" s="95" t="s">
        <v>1054</v>
      </c>
      <c r="D21" s="95">
        <v>237</v>
      </c>
      <c r="E21" s="95">
        <v>64</v>
      </c>
      <c r="F21" s="95">
        <v>39.409999999999997</v>
      </c>
      <c r="G21" s="112">
        <v>3.4E-5</v>
      </c>
    </row>
    <row r="22" spans="1:7" ht="15" x14ac:dyDescent="0.15">
      <c r="A22" s="146"/>
      <c r="B22" s="80" t="s">
        <v>1055</v>
      </c>
      <c r="C22" s="80" t="s">
        <v>1056</v>
      </c>
      <c r="D22" s="80">
        <v>237</v>
      </c>
      <c r="E22" s="80">
        <v>64</v>
      </c>
      <c r="F22" s="80">
        <v>39.409999999999997</v>
      </c>
      <c r="G22" s="113">
        <v>3.4E-5</v>
      </c>
    </row>
  </sheetData>
  <mergeCells count="4">
    <mergeCell ref="A3:A8"/>
    <mergeCell ref="A9:A16"/>
    <mergeCell ref="A17:A22"/>
    <mergeCell ref="A1:G1"/>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workbookViewId="0">
      <selection activeCell="C30" sqref="C30"/>
    </sheetView>
  </sheetViews>
  <sheetFormatPr defaultRowHeight="13.5" x14ac:dyDescent="0.15"/>
  <cols>
    <col min="1" max="1" width="11.625" bestFit="1" customWidth="1"/>
    <col min="2" max="2" width="18.125" customWidth="1"/>
    <col min="3" max="3" width="38.875" customWidth="1"/>
    <col min="4" max="4" width="9.125" bestFit="1" customWidth="1"/>
    <col min="5" max="5" width="8.375" bestFit="1" customWidth="1"/>
    <col min="6" max="6" width="8.625" bestFit="1" customWidth="1"/>
    <col min="7" max="7" width="8.125" bestFit="1" customWidth="1"/>
  </cols>
  <sheetData>
    <row r="1" spans="1:7" ht="15" x14ac:dyDescent="0.25">
      <c r="A1" s="153" t="s">
        <v>1089</v>
      </c>
      <c r="B1" s="153"/>
      <c r="C1" s="153"/>
      <c r="D1" s="153"/>
      <c r="E1" s="153"/>
      <c r="F1" s="153"/>
      <c r="G1" s="153"/>
    </row>
    <row r="2" spans="1:7" ht="15" x14ac:dyDescent="0.15">
      <c r="A2" s="79" t="s">
        <v>1066</v>
      </c>
      <c r="B2" s="79" t="s">
        <v>593</v>
      </c>
      <c r="C2" s="111" t="s">
        <v>1063</v>
      </c>
      <c r="D2" s="79" t="s">
        <v>525</v>
      </c>
      <c r="E2" s="79" t="s">
        <v>526</v>
      </c>
      <c r="F2" s="79" t="s">
        <v>595</v>
      </c>
      <c r="G2" s="79" t="s">
        <v>599</v>
      </c>
    </row>
    <row r="3" spans="1:7" ht="15" x14ac:dyDescent="0.15">
      <c r="A3" s="7" t="s">
        <v>527</v>
      </c>
      <c r="B3" s="7" t="s">
        <v>594</v>
      </c>
      <c r="C3" s="7" t="s">
        <v>528</v>
      </c>
      <c r="D3" s="9">
        <v>5171</v>
      </c>
      <c r="E3" s="9">
        <v>48.7</v>
      </c>
      <c r="F3" s="9">
        <v>97</v>
      </c>
      <c r="G3" s="81">
        <v>4.7000000000000002E-14</v>
      </c>
    </row>
    <row r="4" spans="1:7" ht="15" x14ac:dyDescent="0.15">
      <c r="A4" s="7" t="s">
        <v>529</v>
      </c>
      <c r="B4" s="7" t="s">
        <v>594</v>
      </c>
      <c r="C4" s="7" t="s">
        <v>530</v>
      </c>
      <c r="D4" s="9">
        <v>5146</v>
      </c>
      <c r="E4" s="9">
        <v>48.47</v>
      </c>
      <c r="F4" s="9">
        <v>96</v>
      </c>
      <c r="G4" s="81">
        <v>1E-13</v>
      </c>
    </row>
    <row r="5" spans="1:7" ht="15" x14ac:dyDescent="0.15">
      <c r="A5" s="7" t="s">
        <v>531</v>
      </c>
      <c r="B5" s="7" t="s">
        <v>594</v>
      </c>
      <c r="C5" s="7" t="s">
        <v>532</v>
      </c>
      <c r="D5" s="9">
        <v>5376</v>
      </c>
      <c r="E5" s="9">
        <v>50.63</v>
      </c>
      <c r="F5" s="9">
        <v>98</v>
      </c>
      <c r="G5" s="81">
        <v>2.0000000000000001E-13</v>
      </c>
    </row>
    <row r="6" spans="1:7" ht="15" x14ac:dyDescent="0.15">
      <c r="A6" s="7" t="s">
        <v>533</v>
      </c>
      <c r="B6" s="7" t="s">
        <v>594</v>
      </c>
      <c r="C6" s="7" t="s">
        <v>534</v>
      </c>
      <c r="D6" s="9">
        <v>5503</v>
      </c>
      <c r="E6" s="9">
        <v>51.83</v>
      </c>
      <c r="F6" s="9">
        <v>99</v>
      </c>
      <c r="G6" s="81">
        <v>3.2E-13</v>
      </c>
    </row>
    <row r="7" spans="1:7" ht="15" x14ac:dyDescent="0.15">
      <c r="A7" s="7" t="s">
        <v>535</v>
      </c>
      <c r="B7" s="7" t="s">
        <v>594</v>
      </c>
      <c r="C7" s="7" t="s">
        <v>536</v>
      </c>
      <c r="D7" s="9">
        <v>6790</v>
      </c>
      <c r="E7" s="9">
        <v>63.95</v>
      </c>
      <c r="F7" s="9">
        <v>106</v>
      </c>
      <c r="G7" s="81">
        <v>2.7E-10</v>
      </c>
    </row>
    <row r="8" spans="1:7" ht="15" x14ac:dyDescent="0.15">
      <c r="A8" s="7" t="s">
        <v>537</v>
      </c>
      <c r="B8" s="7" t="s">
        <v>594</v>
      </c>
      <c r="C8" s="7" t="s">
        <v>538</v>
      </c>
      <c r="D8" s="9">
        <v>7382</v>
      </c>
      <c r="E8" s="9">
        <v>69.52</v>
      </c>
      <c r="F8" s="9">
        <v>111</v>
      </c>
      <c r="G8" s="81">
        <v>6.8000000000000003E-10</v>
      </c>
    </row>
    <row r="9" spans="1:7" ht="15" x14ac:dyDescent="0.15">
      <c r="A9" s="7" t="s">
        <v>539</v>
      </c>
      <c r="B9" s="7" t="s">
        <v>594</v>
      </c>
      <c r="C9" s="7" t="s">
        <v>540</v>
      </c>
      <c r="D9" s="9">
        <v>7474</v>
      </c>
      <c r="E9" s="9">
        <v>70.39</v>
      </c>
      <c r="F9" s="9">
        <v>111</v>
      </c>
      <c r="G9" s="81">
        <v>1.6000000000000001E-9</v>
      </c>
    </row>
    <row r="10" spans="1:7" ht="15" x14ac:dyDescent="0.15">
      <c r="A10" s="7" t="s">
        <v>541</v>
      </c>
      <c r="B10" s="7" t="s">
        <v>594</v>
      </c>
      <c r="C10" s="7" t="s">
        <v>542</v>
      </c>
      <c r="D10" s="9">
        <v>7988</v>
      </c>
      <c r="E10" s="9">
        <v>75.23</v>
      </c>
      <c r="F10" s="9">
        <v>112</v>
      </c>
      <c r="G10" s="81">
        <v>4.9000000000000002E-8</v>
      </c>
    </row>
    <row r="11" spans="1:7" ht="15" x14ac:dyDescent="0.15">
      <c r="A11" s="7" t="s">
        <v>543</v>
      </c>
      <c r="B11" s="7" t="s">
        <v>594</v>
      </c>
      <c r="C11" s="7" t="s">
        <v>544</v>
      </c>
      <c r="D11" s="9">
        <v>80</v>
      </c>
      <c r="E11" s="9">
        <v>0.75</v>
      </c>
      <c r="F11" s="9">
        <v>9</v>
      </c>
      <c r="G11" s="81">
        <v>6.2999999999999995E-8</v>
      </c>
    </row>
    <row r="12" spans="1:7" ht="15" x14ac:dyDescent="0.15">
      <c r="A12" s="7" t="s">
        <v>545</v>
      </c>
      <c r="B12" s="7" t="s">
        <v>598</v>
      </c>
      <c r="C12" s="7" t="s">
        <v>546</v>
      </c>
      <c r="D12" s="9">
        <v>291</v>
      </c>
      <c r="E12" s="9">
        <v>2.73</v>
      </c>
      <c r="F12" s="9">
        <v>59</v>
      </c>
      <c r="G12" s="9" t="s">
        <v>547</v>
      </c>
    </row>
    <row r="13" spans="1:7" ht="15" x14ac:dyDescent="0.15">
      <c r="A13" s="7" t="s">
        <v>548</v>
      </c>
      <c r="B13" s="7" t="s">
        <v>598</v>
      </c>
      <c r="C13" s="7" t="s">
        <v>549</v>
      </c>
      <c r="D13" s="9">
        <v>4592</v>
      </c>
      <c r="E13" s="9">
        <v>43.11</v>
      </c>
      <c r="F13" s="9">
        <v>101</v>
      </c>
      <c r="G13" s="81">
        <v>9.9999999999999998E-20</v>
      </c>
    </row>
    <row r="14" spans="1:7" ht="15" x14ac:dyDescent="0.15">
      <c r="A14" s="7" t="s">
        <v>550</v>
      </c>
      <c r="B14" s="7" t="s">
        <v>598</v>
      </c>
      <c r="C14" s="7" t="s">
        <v>551</v>
      </c>
      <c r="D14" s="9">
        <v>3234</v>
      </c>
      <c r="E14" s="9">
        <v>30.36</v>
      </c>
      <c r="F14" s="9">
        <v>65</v>
      </c>
      <c r="G14" s="81">
        <v>5.6000000000000003E-10</v>
      </c>
    </row>
    <row r="15" spans="1:7" ht="15" x14ac:dyDescent="0.15">
      <c r="A15" s="7" t="s">
        <v>552</v>
      </c>
      <c r="B15" s="7" t="s">
        <v>598</v>
      </c>
      <c r="C15" s="7" t="s">
        <v>553</v>
      </c>
      <c r="D15" s="9">
        <v>3267</v>
      </c>
      <c r="E15" s="9">
        <v>30.67</v>
      </c>
      <c r="F15" s="9">
        <v>65</v>
      </c>
      <c r="G15" s="81">
        <v>8.6000000000000003E-10</v>
      </c>
    </row>
    <row r="16" spans="1:7" ht="15" x14ac:dyDescent="0.15">
      <c r="A16" s="7" t="s">
        <v>554</v>
      </c>
      <c r="B16" s="7" t="s">
        <v>598</v>
      </c>
      <c r="C16" s="7" t="s">
        <v>600</v>
      </c>
      <c r="D16" s="9">
        <v>13</v>
      </c>
      <c r="E16" s="9">
        <v>0.12</v>
      </c>
      <c r="F16" s="9">
        <v>6</v>
      </c>
      <c r="G16" s="81">
        <v>1.0000000000000001E-9</v>
      </c>
    </row>
    <row r="17" spans="1:7" ht="15" x14ac:dyDescent="0.15">
      <c r="A17" s="7" t="s">
        <v>555</v>
      </c>
      <c r="B17" s="7" t="s">
        <v>598</v>
      </c>
      <c r="C17" s="7" t="s">
        <v>556</v>
      </c>
      <c r="D17" s="9">
        <v>58</v>
      </c>
      <c r="E17" s="9">
        <v>0.54</v>
      </c>
      <c r="F17" s="9">
        <v>9</v>
      </c>
      <c r="G17" s="81">
        <v>3.3999999999999998E-9</v>
      </c>
    </row>
    <row r="18" spans="1:7" ht="15" x14ac:dyDescent="0.15">
      <c r="A18" s="7" t="s">
        <v>557</v>
      </c>
      <c r="B18" s="7" t="s">
        <v>598</v>
      </c>
      <c r="C18" s="7" t="s">
        <v>558</v>
      </c>
      <c r="D18" s="9">
        <v>3731</v>
      </c>
      <c r="E18" s="9">
        <v>35.03</v>
      </c>
      <c r="F18" s="9">
        <v>69</v>
      </c>
      <c r="G18" s="81">
        <v>4.6999999999999999E-9</v>
      </c>
    </row>
    <row r="19" spans="1:7" ht="15" x14ac:dyDescent="0.15">
      <c r="A19" s="7" t="s">
        <v>559</v>
      </c>
      <c r="B19" s="7" t="s">
        <v>598</v>
      </c>
      <c r="C19" s="7" t="s">
        <v>560</v>
      </c>
      <c r="D19" s="9">
        <v>3776</v>
      </c>
      <c r="E19" s="9">
        <v>35.450000000000003</v>
      </c>
      <c r="F19" s="9">
        <v>69</v>
      </c>
      <c r="G19" s="81">
        <v>7.8999999999999996E-9</v>
      </c>
    </row>
    <row r="20" spans="1:7" ht="15" x14ac:dyDescent="0.15">
      <c r="A20" s="7" t="s">
        <v>561</v>
      </c>
      <c r="B20" s="7" t="s">
        <v>598</v>
      </c>
      <c r="C20" s="7" t="s">
        <v>562</v>
      </c>
      <c r="D20" s="9">
        <v>3795</v>
      </c>
      <c r="E20" s="9">
        <v>35.630000000000003</v>
      </c>
      <c r="F20" s="9">
        <v>69</v>
      </c>
      <c r="G20" s="81">
        <v>9.6999999999999992E-9</v>
      </c>
    </row>
    <row r="21" spans="1:7" ht="15" x14ac:dyDescent="0.15">
      <c r="A21" s="7" t="s">
        <v>563</v>
      </c>
      <c r="B21" s="7" t="s">
        <v>598</v>
      </c>
      <c r="C21" s="7" t="s">
        <v>564</v>
      </c>
      <c r="D21" s="9">
        <v>3812</v>
      </c>
      <c r="E21" s="9">
        <v>35.79</v>
      </c>
      <c r="F21" s="9">
        <v>69</v>
      </c>
      <c r="G21" s="81">
        <v>1.2E-8</v>
      </c>
    </row>
    <row r="22" spans="1:7" ht="15" x14ac:dyDescent="0.15">
      <c r="A22" s="7" t="s">
        <v>565</v>
      </c>
      <c r="B22" s="7" t="s">
        <v>598</v>
      </c>
      <c r="C22" s="7" t="s">
        <v>566</v>
      </c>
      <c r="D22" s="9">
        <v>4147</v>
      </c>
      <c r="E22" s="9">
        <v>38.93</v>
      </c>
      <c r="F22" s="9">
        <v>70</v>
      </c>
      <c r="G22" s="81">
        <v>1.6E-7</v>
      </c>
    </row>
    <row r="23" spans="1:7" ht="15" x14ac:dyDescent="0.15">
      <c r="A23" s="7" t="s">
        <v>567</v>
      </c>
      <c r="B23" s="7" t="s">
        <v>598</v>
      </c>
      <c r="C23" s="7" t="s">
        <v>568</v>
      </c>
      <c r="D23" s="9">
        <v>4134</v>
      </c>
      <c r="E23" s="9">
        <v>38.81</v>
      </c>
      <c r="F23" s="9">
        <v>69</v>
      </c>
      <c r="G23" s="81">
        <v>3.1E-7</v>
      </c>
    </row>
    <row r="24" spans="1:7" ht="15" x14ac:dyDescent="0.15">
      <c r="A24" s="7" t="s">
        <v>569</v>
      </c>
      <c r="B24" s="7" t="s">
        <v>598</v>
      </c>
      <c r="C24" s="7" t="s">
        <v>570</v>
      </c>
      <c r="D24" s="9">
        <v>4134</v>
      </c>
      <c r="E24" s="9">
        <v>38.81</v>
      </c>
      <c r="F24" s="9">
        <v>69</v>
      </c>
      <c r="G24" s="81">
        <v>3.1E-7</v>
      </c>
    </row>
    <row r="25" spans="1:7" ht="15" x14ac:dyDescent="0.15">
      <c r="A25" s="7" t="s">
        <v>571</v>
      </c>
      <c r="B25" s="7" t="s">
        <v>598</v>
      </c>
      <c r="C25" s="7" t="s">
        <v>572</v>
      </c>
      <c r="D25" s="9">
        <v>4358</v>
      </c>
      <c r="E25" s="9">
        <v>40.909999999999997</v>
      </c>
      <c r="F25" s="9">
        <v>69</v>
      </c>
      <c r="G25" s="81">
        <v>2.3E-6</v>
      </c>
    </row>
    <row r="26" spans="1:7" ht="15" x14ac:dyDescent="0.15">
      <c r="A26" s="7" t="s">
        <v>596</v>
      </c>
      <c r="B26" s="7" t="s">
        <v>598</v>
      </c>
      <c r="C26" s="7" t="s">
        <v>597</v>
      </c>
      <c r="D26" s="9">
        <v>47</v>
      </c>
      <c r="E26" s="9">
        <v>0.44</v>
      </c>
      <c r="F26" s="9">
        <v>6</v>
      </c>
      <c r="G26" s="81">
        <v>4.8999999999999997E-6</v>
      </c>
    </row>
    <row r="27" spans="1:7" ht="15" x14ac:dyDescent="0.15">
      <c r="A27" s="7" t="s">
        <v>573</v>
      </c>
      <c r="B27" s="7" t="s">
        <v>598</v>
      </c>
      <c r="C27" s="7" t="s">
        <v>574</v>
      </c>
      <c r="D27" s="9">
        <v>313</v>
      </c>
      <c r="E27" s="9">
        <v>2.94</v>
      </c>
      <c r="F27" s="9">
        <v>12</v>
      </c>
      <c r="G27" s="81">
        <v>4.3000000000000002E-5</v>
      </c>
    </row>
    <row r="28" spans="1:7" ht="15" x14ac:dyDescent="0.15">
      <c r="A28" s="7" t="s">
        <v>575</v>
      </c>
      <c r="B28" s="7" t="s">
        <v>598</v>
      </c>
      <c r="C28" s="7" t="s">
        <v>576</v>
      </c>
      <c r="D28" s="9">
        <v>4281</v>
      </c>
      <c r="E28" s="9">
        <v>40.19</v>
      </c>
      <c r="F28" s="9">
        <v>60</v>
      </c>
      <c r="G28" s="9">
        <v>5.1999999999999995E-4</v>
      </c>
    </row>
    <row r="29" spans="1:7" ht="15" x14ac:dyDescent="0.15">
      <c r="A29" s="7" t="s">
        <v>577</v>
      </c>
      <c r="B29" s="7" t="s">
        <v>598</v>
      </c>
      <c r="C29" s="7" t="s">
        <v>578</v>
      </c>
      <c r="D29" s="9">
        <v>12866</v>
      </c>
      <c r="E29" s="9">
        <v>120.78</v>
      </c>
      <c r="F29" s="9">
        <v>140</v>
      </c>
      <c r="G29" s="9">
        <v>2.5799999999999998E-3</v>
      </c>
    </row>
    <row r="30" spans="1:7" ht="15" x14ac:dyDescent="0.15">
      <c r="A30" s="7" t="s">
        <v>579</v>
      </c>
      <c r="B30" s="7" t="s">
        <v>598</v>
      </c>
      <c r="C30" s="7" t="s">
        <v>580</v>
      </c>
      <c r="D30" s="9">
        <v>6822</v>
      </c>
      <c r="E30" s="9">
        <v>64.040000000000006</v>
      </c>
      <c r="F30" s="9">
        <v>83</v>
      </c>
      <c r="G30" s="9">
        <v>2.8E-3</v>
      </c>
    </row>
    <row r="31" spans="1:7" ht="15" x14ac:dyDescent="0.15">
      <c r="A31" s="7" t="s">
        <v>581</v>
      </c>
      <c r="B31" s="7" t="s">
        <v>598</v>
      </c>
      <c r="C31" s="7" t="s">
        <v>582</v>
      </c>
      <c r="D31" s="9">
        <v>264</v>
      </c>
      <c r="E31" s="9">
        <v>2.48</v>
      </c>
      <c r="F31" s="9">
        <v>8</v>
      </c>
      <c r="G31" s="9">
        <v>3.5799999999999998E-3</v>
      </c>
    </row>
    <row r="32" spans="1:7" ht="15" x14ac:dyDescent="0.15">
      <c r="A32" s="7" t="s">
        <v>583</v>
      </c>
      <c r="B32" s="7" t="s">
        <v>598</v>
      </c>
      <c r="C32" s="7" t="s">
        <v>584</v>
      </c>
      <c r="D32" s="9">
        <v>264</v>
      </c>
      <c r="E32" s="9">
        <v>2.48</v>
      </c>
      <c r="F32" s="9">
        <v>8</v>
      </c>
      <c r="G32" s="9">
        <v>3.5799999999999998E-3</v>
      </c>
    </row>
    <row r="33" spans="1:7" ht="15" x14ac:dyDescent="0.15">
      <c r="A33" s="7" t="s">
        <v>585</v>
      </c>
      <c r="B33" s="7" t="s">
        <v>598</v>
      </c>
      <c r="C33" s="7" t="s">
        <v>586</v>
      </c>
      <c r="D33" s="9">
        <v>7810</v>
      </c>
      <c r="E33" s="9">
        <v>73.319999999999993</v>
      </c>
      <c r="F33" s="9">
        <v>92</v>
      </c>
      <c r="G33" s="9">
        <v>3.8800000000000002E-3</v>
      </c>
    </row>
    <row r="34" spans="1:7" ht="15" x14ac:dyDescent="0.15">
      <c r="A34" s="7" t="s">
        <v>587</v>
      </c>
      <c r="B34" s="7" t="s">
        <v>598</v>
      </c>
      <c r="C34" s="7" t="s">
        <v>588</v>
      </c>
      <c r="D34" s="9">
        <v>271</v>
      </c>
      <c r="E34" s="9">
        <v>2.54</v>
      </c>
      <c r="F34" s="9">
        <v>8</v>
      </c>
      <c r="G34" s="9">
        <v>4.1900000000000001E-3</v>
      </c>
    </row>
    <row r="35" spans="1:7" ht="15" x14ac:dyDescent="0.15">
      <c r="A35" s="7" t="s">
        <v>589</v>
      </c>
      <c r="B35" s="7" t="s">
        <v>598</v>
      </c>
      <c r="C35" s="7" t="s">
        <v>590</v>
      </c>
      <c r="D35" s="9">
        <v>7856</v>
      </c>
      <c r="E35" s="9">
        <v>73.75</v>
      </c>
      <c r="F35" s="9">
        <v>92</v>
      </c>
      <c r="G35" s="9">
        <v>4.7000000000000002E-3</v>
      </c>
    </row>
    <row r="36" spans="1:7" ht="15" x14ac:dyDescent="0.15">
      <c r="A36" s="80" t="s">
        <v>591</v>
      </c>
      <c r="B36" s="80" t="s">
        <v>598</v>
      </c>
      <c r="C36" s="80" t="s">
        <v>592</v>
      </c>
      <c r="D36" s="78">
        <v>4205</v>
      </c>
      <c r="E36" s="78">
        <v>39.479999999999997</v>
      </c>
      <c r="F36" s="78">
        <v>55</v>
      </c>
      <c r="G36" s="78">
        <v>4.7200000000000002E-3</v>
      </c>
    </row>
  </sheetData>
  <mergeCells count="1">
    <mergeCell ref="A1:G1"/>
  </mergeCells>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4"/>
  <sheetViews>
    <sheetView workbookViewId="0">
      <selection activeCell="B7" sqref="B7"/>
    </sheetView>
  </sheetViews>
  <sheetFormatPr defaultRowHeight="15" x14ac:dyDescent="0.25"/>
  <cols>
    <col min="1" max="1" width="11.625" style="3" bestFit="1" customWidth="1"/>
    <col min="2" max="2" width="18.125" customWidth="1"/>
    <col min="3" max="3" width="50.375" bestFit="1" customWidth="1"/>
    <col min="4" max="4" width="9.125" bestFit="1" customWidth="1"/>
    <col min="5" max="5" width="8.375" bestFit="1" customWidth="1"/>
    <col min="6" max="6" width="8.625" bestFit="1" customWidth="1"/>
    <col min="7" max="7" width="10.5" customWidth="1"/>
  </cols>
  <sheetData>
    <row r="1" spans="1:7" x14ac:dyDescent="0.25">
      <c r="A1" s="153" t="s">
        <v>1251</v>
      </c>
      <c r="B1" s="153"/>
      <c r="C1" s="153"/>
      <c r="D1" s="153"/>
      <c r="E1" s="153"/>
      <c r="F1" s="153"/>
      <c r="G1" s="153"/>
    </row>
    <row r="2" spans="1:7" x14ac:dyDescent="0.15">
      <c r="A2" s="79" t="s">
        <v>1059</v>
      </c>
      <c r="B2" s="79" t="s">
        <v>593</v>
      </c>
      <c r="C2" s="111" t="s">
        <v>1063</v>
      </c>
      <c r="D2" s="79" t="s">
        <v>525</v>
      </c>
      <c r="E2" s="79" t="s">
        <v>526</v>
      </c>
      <c r="F2" s="79" t="s">
        <v>595</v>
      </c>
      <c r="G2" s="79" t="s">
        <v>599</v>
      </c>
    </row>
    <row r="3" spans="1:7" x14ac:dyDescent="0.25">
      <c r="A3" s="3" t="s">
        <v>1099</v>
      </c>
      <c r="B3" s="7" t="s">
        <v>594</v>
      </c>
      <c r="C3" s="135" t="s">
        <v>1178</v>
      </c>
      <c r="D3" s="63">
        <v>93</v>
      </c>
      <c r="E3" s="63">
        <v>6.17</v>
      </c>
      <c r="F3" s="63">
        <v>51</v>
      </c>
      <c r="G3" s="63" t="s">
        <v>547</v>
      </c>
    </row>
    <row r="4" spans="1:7" x14ac:dyDescent="0.25">
      <c r="A4" s="3" t="s">
        <v>1100</v>
      </c>
      <c r="B4" s="7" t="s">
        <v>594</v>
      </c>
      <c r="C4" s="3" t="s">
        <v>1179</v>
      </c>
      <c r="D4" s="63">
        <v>113</v>
      </c>
      <c r="E4" s="63">
        <v>7.5</v>
      </c>
      <c r="F4" s="63">
        <v>51</v>
      </c>
      <c r="G4" s="134">
        <v>1.7000000000000001E-30</v>
      </c>
    </row>
    <row r="5" spans="1:7" x14ac:dyDescent="0.25">
      <c r="A5" s="3" t="s">
        <v>1101</v>
      </c>
      <c r="B5" s="7" t="s">
        <v>594</v>
      </c>
      <c r="C5" s="3" t="s">
        <v>1180</v>
      </c>
      <c r="D5" s="63">
        <v>113</v>
      </c>
      <c r="E5" s="63">
        <v>7.5</v>
      </c>
      <c r="F5" s="63">
        <v>51</v>
      </c>
      <c r="G5" s="134">
        <v>1.7000000000000001E-30</v>
      </c>
    </row>
    <row r="6" spans="1:7" x14ac:dyDescent="0.25">
      <c r="A6" s="3" t="s">
        <v>1102</v>
      </c>
      <c r="B6" s="7" t="s">
        <v>594</v>
      </c>
      <c r="C6" s="3" t="s">
        <v>1181</v>
      </c>
      <c r="D6" s="63">
        <v>121</v>
      </c>
      <c r="E6" s="63">
        <v>8.0299999999999994</v>
      </c>
      <c r="F6" s="63">
        <v>51</v>
      </c>
      <c r="G6" s="134">
        <v>9.7999999999999997E-29</v>
      </c>
    </row>
    <row r="7" spans="1:7" x14ac:dyDescent="0.25">
      <c r="A7" s="3" t="s">
        <v>1103</v>
      </c>
      <c r="B7" s="7" t="s">
        <v>594</v>
      </c>
      <c r="C7" s="3" t="s">
        <v>1182</v>
      </c>
      <c r="D7" s="63">
        <v>228</v>
      </c>
      <c r="E7" s="63">
        <v>15.13</v>
      </c>
      <c r="F7" s="63">
        <v>51</v>
      </c>
      <c r="G7" s="134">
        <v>6.7E-15</v>
      </c>
    </row>
    <row r="8" spans="1:7" x14ac:dyDescent="0.25">
      <c r="A8" s="3" t="s">
        <v>1104</v>
      </c>
      <c r="B8" s="7" t="s">
        <v>594</v>
      </c>
      <c r="C8" s="3" t="s">
        <v>1183</v>
      </c>
      <c r="D8" s="63">
        <v>1843</v>
      </c>
      <c r="E8" s="63">
        <v>122.33</v>
      </c>
      <c r="F8" s="63">
        <v>190</v>
      </c>
      <c r="G8" s="134">
        <v>6E-11</v>
      </c>
    </row>
    <row r="9" spans="1:7" x14ac:dyDescent="0.25">
      <c r="A9" s="3" t="s">
        <v>1105</v>
      </c>
      <c r="B9" s="7" t="s">
        <v>594</v>
      </c>
      <c r="C9" s="3" t="s">
        <v>1184</v>
      </c>
      <c r="D9" s="63">
        <v>30</v>
      </c>
      <c r="E9" s="63">
        <v>1.99</v>
      </c>
      <c r="F9" s="63">
        <v>15</v>
      </c>
      <c r="G9" s="134">
        <v>1.0999999999999999E-10</v>
      </c>
    </row>
    <row r="10" spans="1:7" x14ac:dyDescent="0.25">
      <c r="A10" s="3" t="s">
        <v>1106</v>
      </c>
      <c r="B10" s="7" t="s">
        <v>594</v>
      </c>
      <c r="C10" s="3" t="s">
        <v>1185</v>
      </c>
      <c r="D10" s="63">
        <v>30</v>
      </c>
      <c r="E10" s="63">
        <v>1.99</v>
      </c>
      <c r="F10" s="63">
        <v>15</v>
      </c>
      <c r="G10" s="134">
        <v>1.0999999999999999E-10</v>
      </c>
    </row>
    <row r="11" spans="1:7" x14ac:dyDescent="0.25">
      <c r="A11" s="3" t="s">
        <v>1107</v>
      </c>
      <c r="B11" s="7" t="s">
        <v>594</v>
      </c>
      <c r="C11" s="3" t="s">
        <v>1186</v>
      </c>
      <c r="D11" s="63">
        <v>33</v>
      </c>
      <c r="E11" s="63">
        <v>2.19</v>
      </c>
      <c r="F11" s="63">
        <v>15</v>
      </c>
      <c r="G11" s="134">
        <v>6.3E-10</v>
      </c>
    </row>
    <row r="12" spans="1:7" x14ac:dyDescent="0.25">
      <c r="A12" s="3" t="s">
        <v>1108</v>
      </c>
      <c r="B12" s="7" t="s">
        <v>594</v>
      </c>
      <c r="C12" s="3" t="s">
        <v>1187</v>
      </c>
      <c r="D12" s="63">
        <v>108</v>
      </c>
      <c r="E12" s="63">
        <v>7.17</v>
      </c>
      <c r="F12" s="63">
        <v>24</v>
      </c>
      <c r="G12" s="134">
        <v>1.1999999999999999E-7</v>
      </c>
    </row>
    <row r="13" spans="1:7" x14ac:dyDescent="0.25">
      <c r="A13" s="3" t="s">
        <v>1109</v>
      </c>
      <c r="B13" s="7" t="s">
        <v>594</v>
      </c>
      <c r="C13" s="3" t="s">
        <v>1188</v>
      </c>
      <c r="D13" s="63">
        <v>16</v>
      </c>
      <c r="E13" s="63">
        <v>1.06</v>
      </c>
      <c r="F13" s="63">
        <v>9</v>
      </c>
      <c r="G13" s="134">
        <v>1.8E-7</v>
      </c>
    </row>
    <row r="14" spans="1:7" x14ac:dyDescent="0.25">
      <c r="A14" s="3" t="s">
        <v>1110</v>
      </c>
      <c r="B14" s="7" t="s">
        <v>594</v>
      </c>
      <c r="C14" s="3" t="s">
        <v>1189</v>
      </c>
      <c r="D14" s="63">
        <v>111</v>
      </c>
      <c r="E14" s="63">
        <v>7.37</v>
      </c>
      <c r="F14" s="63">
        <v>24</v>
      </c>
      <c r="G14" s="134">
        <v>1.9999999999999999E-7</v>
      </c>
    </row>
    <row r="15" spans="1:7" x14ac:dyDescent="0.25">
      <c r="A15" s="3" t="s">
        <v>1111</v>
      </c>
      <c r="B15" s="7" t="s">
        <v>594</v>
      </c>
      <c r="C15" s="3" t="s">
        <v>1190</v>
      </c>
      <c r="D15" s="63">
        <v>17</v>
      </c>
      <c r="E15" s="63">
        <v>1.1299999999999999</v>
      </c>
      <c r="F15" s="63">
        <v>9</v>
      </c>
      <c r="G15" s="134">
        <v>3.5999999999999999E-7</v>
      </c>
    </row>
    <row r="16" spans="1:7" x14ac:dyDescent="0.25">
      <c r="A16" s="3" t="s">
        <v>1112</v>
      </c>
      <c r="B16" s="7" t="s">
        <v>594</v>
      </c>
      <c r="C16" s="3" t="s">
        <v>1191</v>
      </c>
      <c r="D16" s="63">
        <v>122</v>
      </c>
      <c r="E16" s="63">
        <v>8.1</v>
      </c>
      <c r="F16" s="63">
        <v>24</v>
      </c>
      <c r="G16" s="134">
        <v>1.3E-6</v>
      </c>
    </row>
    <row r="17" spans="1:7" x14ac:dyDescent="0.25">
      <c r="A17" s="3" t="s">
        <v>1113</v>
      </c>
      <c r="B17" s="7" t="s">
        <v>594</v>
      </c>
      <c r="C17" s="3" t="s">
        <v>1192</v>
      </c>
      <c r="D17" s="63">
        <v>9381</v>
      </c>
      <c r="E17" s="63">
        <v>622.66999999999996</v>
      </c>
      <c r="F17" s="63">
        <v>673</v>
      </c>
      <c r="G17" s="134">
        <v>7.3000000000000004E-6</v>
      </c>
    </row>
    <row r="18" spans="1:7" x14ac:dyDescent="0.25">
      <c r="A18" s="3" t="s">
        <v>1114</v>
      </c>
      <c r="B18" s="7" t="s">
        <v>594</v>
      </c>
      <c r="C18" s="3" t="s">
        <v>1193</v>
      </c>
      <c r="D18" s="63">
        <v>31</v>
      </c>
      <c r="E18" s="63">
        <v>2.06</v>
      </c>
      <c r="F18" s="63">
        <v>10</v>
      </c>
      <c r="G18" s="134">
        <v>1.9000000000000001E-5</v>
      </c>
    </row>
    <row r="19" spans="1:7" x14ac:dyDescent="0.25">
      <c r="A19" s="3" t="s">
        <v>1115</v>
      </c>
      <c r="B19" s="7" t="s">
        <v>594</v>
      </c>
      <c r="C19" s="3" t="s">
        <v>1194</v>
      </c>
      <c r="D19" s="63">
        <v>31</v>
      </c>
      <c r="E19" s="63">
        <v>2.06</v>
      </c>
      <c r="F19" s="63">
        <v>10</v>
      </c>
      <c r="G19" s="134">
        <v>1.9000000000000001E-5</v>
      </c>
    </row>
    <row r="20" spans="1:7" x14ac:dyDescent="0.25">
      <c r="A20" s="3" t="s">
        <v>1116</v>
      </c>
      <c r="B20" s="7" t="s">
        <v>594</v>
      </c>
      <c r="C20" s="3" t="s">
        <v>1195</v>
      </c>
      <c r="D20" s="63">
        <v>31</v>
      </c>
      <c r="E20" s="63">
        <v>2.06</v>
      </c>
      <c r="F20" s="63">
        <v>10</v>
      </c>
      <c r="G20" s="134">
        <v>1.9000000000000001E-5</v>
      </c>
    </row>
    <row r="21" spans="1:7" x14ac:dyDescent="0.25">
      <c r="A21" s="3" t="s">
        <v>1117</v>
      </c>
      <c r="B21" s="7" t="s">
        <v>594</v>
      </c>
      <c r="C21" s="3" t="s">
        <v>1196</v>
      </c>
      <c r="D21" s="63">
        <v>31</v>
      </c>
      <c r="E21" s="63">
        <v>2.06</v>
      </c>
      <c r="F21" s="63">
        <v>10</v>
      </c>
      <c r="G21" s="134">
        <v>1.9000000000000001E-5</v>
      </c>
    </row>
    <row r="22" spans="1:7" x14ac:dyDescent="0.25">
      <c r="A22" s="3" t="s">
        <v>1118</v>
      </c>
      <c r="B22" s="7" t="s">
        <v>594</v>
      </c>
      <c r="C22" s="3" t="s">
        <v>1197</v>
      </c>
      <c r="D22" s="63">
        <v>31</v>
      </c>
      <c r="E22" s="63">
        <v>2.06</v>
      </c>
      <c r="F22" s="63">
        <v>10</v>
      </c>
      <c r="G22" s="134">
        <v>1.9000000000000001E-5</v>
      </c>
    </row>
    <row r="23" spans="1:7" x14ac:dyDescent="0.25">
      <c r="A23" s="3" t="s">
        <v>1233</v>
      </c>
      <c r="B23" s="7" t="s">
        <v>594</v>
      </c>
      <c r="C23" s="3" t="s">
        <v>1234</v>
      </c>
      <c r="D23" s="63">
        <v>31</v>
      </c>
      <c r="E23" s="63">
        <v>2.06</v>
      </c>
      <c r="F23" s="63">
        <v>10</v>
      </c>
      <c r="G23" s="134">
        <v>1.9000000000000001E-5</v>
      </c>
    </row>
    <row r="24" spans="1:7" x14ac:dyDescent="0.25">
      <c r="A24" s="3" t="s">
        <v>1119</v>
      </c>
      <c r="B24" s="7" t="s">
        <v>594</v>
      </c>
      <c r="C24" s="3" t="s">
        <v>1235</v>
      </c>
      <c r="D24" s="63">
        <v>31</v>
      </c>
      <c r="E24" s="63">
        <v>2.06</v>
      </c>
      <c r="F24" s="63">
        <v>10</v>
      </c>
      <c r="G24" s="134">
        <v>1.9000000000000001E-5</v>
      </c>
    </row>
    <row r="25" spans="1:7" x14ac:dyDescent="0.25">
      <c r="A25" s="3" t="s">
        <v>1120</v>
      </c>
      <c r="B25" s="7" t="s">
        <v>594</v>
      </c>
      <c r="C25" s="3" t="s">
        <v>1198</v>
      </c>
      <c r="D25" s="63">
        <v>26</v>
      </c>
      <c r="E25" s="63">
        <v>1.73</v>
      </c>
      <c r="F25" s="63">
        <v>9</v>
      </c>
      <c r="G25" s="134">
        <v>2.6999999999999999E-5</v>
      </c>
    </row>
    <row r="26" spans="1:7" x14ac:dyDescent="0.25">
      <c r="A26" s="3" t="s">
        <v>1121</v>
      </c>
      <c r="B26" s="7" t="s">
        <v>594</v>
      </c>
      <c r="C26" s="3" t="s">
        <v>1199</v>
      </c>
      <c r="D26" s="63">
        <v>35</v>
      </c>
      <c r="E26" s="63">
        <v>2.3199999999999998</v>
      </c>
      <c r="F26" s="63">
        <v>10</v>
      </c>
      <c r="G26" s="134">
        <v>6.3E-5</v>
      </c>
    </row>
    <row r="27" spans="1:7" x14ac:dyDescent="0.25">
      <c r="A27" s="3" t="s">
        <v>1122</v>
      </c>
      <c r="B27" s="7" t="s">
        <v>594</v>
      </c>
      <c r="C27" s="3" t="s">
        <v>1200</v>
      </c>
      <c r="D27" s="63">
        <v>37</v>
      </c>
      <c r="E27" s="63">
        <v>2.46</v>
      </c>
      <c r="F27" s="63">
        <v>10</v>
      </c>
      <c r="G27" s="63">
        <v>1.1E-4</v>
      </c>
    </row>
    <row r="28" spans="1:7" x14ac:dyDescent="0.25">
      <c r="A28" s="3" t="s">
        <v>1123</v>
      </c>
      <c r="B28" s="7" t="s">
        <v>594</v>
      </c>
      <c r="C28" s="3" t="s">
        <v>1201</v>
      </c>
      <c r="D28" s="63">
        <v>170</v>
      </c>
      <c r="E28" s="63">
        <v>11.28</v>
      </c>
      <c r="F28" s="63">
        <v>24</v>
      </c>
      <c r="G28" s="63">
        <v>3.6000000000000002E-4</v>
      </c>
    </row>
    <row r="29" spans="1:7" x14ac:dyDescent="0.25">
      <c r="A29" s="3" t="s">
        <v>1124</v>
      </c>
      <c r="B29" s="7" t="s">
        <v>594</v>
      </c>
      <c r="C29" s="3" t="s">
        <v>1252</v>
      </c>
      <c r="D29" s="63">
        <v>43</v>
      </c>
      <c r="E29" s="63">
        <v>2.85</v>
      </c>
      <c r="F29" s="63">
        <v>10</v>
      </c>
      <c r="G29" s="63">
        <v>4.0000000000000002E-4</v>
      </c>
    </row>
    <row r="30" spans="1:7" x14ac:dyDescent="0.25">
      <c r="A30" s="70" t="s">
        <v>1125</v>
      </c>
      <c r="B30" s="95" t="s">
        <v>594</v>
      </c>
      <c r="C30" s="70" t="s">
        <v>1253</v>
      </c>
      <c r="D30" s="76">
        <v>43</v>
      </c>
      <c r="E30" s="76">
        <v>2.85</v>
      </c>
      <c r="F30" s="76">
        <v>10</v>
      </c>
      <c r="G30" s="76">
        <v>4.0000000000000002E-4</v>
      </c>
    </row>
    <row r="31" spans="1:7" x14ac:dyDescent="0.25">
      <c r="A31" s="3" t="s">
        <v>1126</v>
      </c>
      <c r="B31" s="7" t="s">
        <v>594</v>
      </c>
      <c r="C31" s="3" t="s">
        <v>1236</v>
      </c>
      <c r="D31" s="63">
        <v>44</v>
      </c>
      <c r="E31" s="63">
        <v>2.92</v>
      </c>
      <c r="F31" s="63">
        <v>10</v>
      </c>
      <c r="G31" s="63">
        <v>4.8999999999999998E-4</v>
      </c>
    </row>
    <row r="32" spans="1:7" x14ac:dyDescent="0.25">
      <c r="A32" s="3" t="s">
        <v>1127</v>
      </c>
      <c r="B32" s="7" t="s">
        <v>594</v>
      </c>
      <c r="C32" s="3" t="s">
        <v>1202</v>
      </c>
      <c r="D32" s="63">
        <v>94</v>
      </c>
      <c r="E32" s="63">
        <v>6.24</v>
      </c>
      <c r="F32" s="63">
        <v>15</v>
      </c>
      <c r="G32" s="63">
        <v>1.2600000000000001E-3</v>
      </c>
    </row>
    <row r="33" spans="1:7" x14ac:dyDescent="0.25">
      <c r="A33" s="3" t="s">
        <v>1128</v>
      </c>
      <c r="B33" s="7" t="s">
        <v>594</v>
      </c>
      <c r="C33" s="3" t="s">
        <v>1254</v>
      </c>
      <c r="D33" s="63">
        <v>102</v>
      </c>
      <c r="E33" s="63">
        <v>6.77</v>
      </c>
      <c r="F33" s="63">
        <v>15</v>
      </c>
      <c r="G33" s="63">
        <v>2.8900000000000002E-3</v>
      </c>
    </row>
    <row r="34" spans="1:7" x14ac:dyDescent="0.25">
      <c r="A34" s="3" t="s">
        <v>1129</v>
      </c>
      <c r="B34" s="7" t="s">
        <v>594</v>
      </c>
      <c r="C34" s="3" t="s">
        <v>1203</v>
      </c>
      <c r="D34" s="63">
        <v>207</v>
      </c>
      <c r="E34" s="63">
        <v>13.74</v>
      </c>
      <c r="F34" s="63">
        <v>24</v>
      </c>
      <c r="G34" s="63">
        <v>5.3600000000000002E-3</v>
      </c>
    </row>
    <row r="35" spans="1:7" x14ac:dyDescent="0.25">
      <c r="A35" s="3" t="s">
        <v>1130</v>
      </c>
      <c r="B35" s="7" t="s">
        <v>598</v>
      </c>
      <c r="C35" s="3" t="s">
        <v>1255</v>
      </c>
      <c r="D35" s="63">
        <v>174</v>
      </c>
      <c r="E35" s="63">
        <v>626</v>
      </c>
      <c r="F35" s="63">
        <v>49.84</v>
      </c>
      <c r="G35" s="63" t="s">
        <v>547</v>
      </c>
    </row>
    <row r="36" spans="1:7" x14ac:dyDescent="0.25">
      <c r="A36" s="3" t="s">
        <v>1131</v>
      </c>
      <c r="B36" s="7" t="s">
        <v>598</v>
      </c>
      <c r="C36" s="3" t="s">
        <v>1256</v>
      </c>
      <c r="D36" s="63">
        <v>174</v>
      </c>
      <c r="E36" s="63">
        <v>724</v>
      </c>
      <c r="F36" s="63">
        <v>57.65</v>
      </c>
      <c r="G36" s="63" t="s">
        <v>547</v>
      </c>
    </row>
    <row r="37" spans="1:7" x14ac:dyDescent="0.25">
      <c r="A37" s="3" t="s">
        <v>1132</v>
      </c>
      <c r="B37" s="7" t="s">
        <v>598</v>
      </c>
      <c r="C37" s="135" t="s">
        <v>1261</v>
      </c>
      <c r="D37" s="63">
        <v>99</v>
      </c>
      <c r="E37" s="63">
        <v>7.88</v>
      </c>
      <c r="F37" s="63">
        <v>46</v>
      </c>
      <c r="G37" s="134">
        <v>8.4000000000000001E-25</v>
      </c>
    </row>
    <row r="38" spans="1:7" x14ac:dyDescent="0.25">
      <c r="A38" s="3" t="s">
        <v>1133</v>
      </c>
      <c r="B38" s="7" t="s">
        <v>598</v>
      </c>
      <c r="C38" s="3" t="s">
        <v>1237</v>
      </c>
      <c r="D38" s="63">
        <v>46</v>
      </c>
      <c r="E38" s="63">
        <v>102</v>
      </c>
      <c r="F38" s="63">
        <v>8.1199999999999992</v>
      </c>
      <c r="G38" s="134">
        <v>4.1000000000000001E-24</v>
      </c>
    </row>
    <row r="39" spans="1:7" x14ac:dyDescent="0.25">
      <c r="A39" s="3" t="s">
        <v>1134</v>
      </c>
      <c r="B39" s="7" t="s">
        <v>598</v>
      </c>
      <c r="C39" s="3" t="s">
        <v>1206</v>
      </c>
      <c r="D39" s="63">
        <v>330</v>
      </c>
      <c r="E39" s="63">
        <v>26.28</v>
      </c>
      <c r="F39" s="63">
        <v>85</v>
      </c>
      <c r="G39" s="134">
        <v>5.2E-23</v>
      </c>
    </row>
    <row r="40" spans="1:7" x14ac:dyDescent="0.25">
      <c r="A40" s="3" t="s">
        <v>1135</v>
      </c>
      <c r="B40" s="7" t="s">
        <v>598</v>
      </c>
      <c r="C40" s="3" t="s">
        <v>1238</v>
      </c>
      <c r="D40" s="63">
        <v>85</v>
      </c>
      <c r="E40" s="63">
        <v>344</v>
      </c>
      <c r="F40" s="63">
        <v>27.39</v>
      </c>
      <c r="G40" s="134">
        <v>9.9999999999999991E-22</v>
      </c>
    </row>
    <row r="41" spans="1:7" x14ac:dyDescent="0.25">
      <c r="A41" s="3" t="s">
        <v>1136</v>
      </c>
      <c r="B41" s="7" t="s">
        <v>598</v>
      </c>
      <c r="C41" s="3" t="s">
        <v>1207</v>
      </c>
      <c r="D41" s="63">
        <v>115</v>
      </c>
      <c r="E41" s="63">
        <v>9.16</v>
      </c>
      <c r="F41" s="63">
        <v>45</v>
      </c>
      <c r="G41" s="134">
        <v>1.5000000000000001E-20</v>
      </c>
    </row>
    <row r="42" spans="1:7" x14ac:dyDescent="0.25">
      <c r="A42" s="3" t="s">
        <v>1137</v>
      </c>
      <c r="B42" s="7" t="s">
        <v>598</v>
      </c>
      <c r="C42" s="3" t="s">
        <v>1205</v>
      </c>
      <c r="D42" s="63">
        <v>128</v>
      </c>
      <c r="E42" s="63">
        <v>10.19</v>
      </c>
      <c r="F42" s="63">
        <v>46</v>
      </c>
      <c r="G42" s="134">
        <v>3.1999999999999998E-19</v>
      </c>
    </row>
    <row r="43" spans="1:7" x14ac:dyDescent="0.25">
      <c r="A43" s="3" t="s">
        <v>1138</v>
      </c>
      <c r="B43" s="7" t="s">
        <v>598</v>
      </c>
      <c r="C43" s="3" t="s">
        <v>1208</v>
      </c>
      <c r="D43" s="63">
        <v>60</v>
      </c>
      <c r="E43" s="63">
        <v>4.78</v>
      </c>
      <c r="F43" s="63">
        <v>29</v>
      </c>
      <c r="G43" s="134">
        <v>9.9999999999999998E-17</v>
      </c>
    </row>
    <row r="44" spans="1:7" x14ac:dyDescent="0.25">
      <c r="A44" s="3" t="s">
        <v>1139</v>
      </c>
      <c r="B44" s="7" t="s">
        <v>598</v>
      </c>
      <c r="C44" s="3" t="s">
        <v>1239</v>
      </c>
      <c r="D44" s="63">
        <v>60</v>
      </c>
      <c r="E44" s="63">
        <v>4.78</v>
      </c>
      <c r="F44" s="63">
        <v>29</v>
      </c>
      <c r="G44" s="134">
        <v>9.9999999999999998E-17</v>
      </c>
    </row>
    <row r="45" spans="1:7" x14ac:dyDescent="0.25">
      <c r="A45" s="3" t="s">
        <v>1140</v>
      </c>
      <c r="B45" s="7" t="s">
        <v>598</v>
      </c>
      <c r="C45" s="135" t="s">
        <v>1257</v>
      </c>
      <c r="D45" s="63">
        <v>60</v>
      </c>
      <c r="E45" s="63">
        <v>4.78</v>
      </c>
      <c r="F45" s="63">
        <v>29</v>
      </c>
      <c r="G45" s="134">
        <v>9.9999999999999998E-17</v>
      </c>
    </row>
    <row r="46" spans="1:7" x14ac:dyDescent="0.25">
      <c r="A46" s="3" t="s">
        <v>1141</v>
      </c>
      <c r="B46" s="7" t="s">
        <v>598</v>
      </c>
      <c r="C46" s="3" t="s">
        <v>1209</v>
      </c>
      <c r="D46" s="63">
        <v>60</v>
      </c>
      <c r="E46" s="63">
        <v>4.78</v>
      </c>
      <c r="F46" s="63">
        <v>29</v>
      </c>
      <c r="G46" s="134">
        <v>9.9999999999999998E-17</v>
      </c>
    </row>
    <row r="47" spans="1:7" x14ac:dyDescent="0.25">
      <c r="A47" s="3" t="s">
        <v>1142</v>
      </c>
      <c r="B47" s="7" t="s">
        <v>598</v>
      </c>
      <c r="C47" s="3" t="s">
        <v>1210</v>
      </c>
      <c r="D47" s="63">
        <v>60</v>
      </c>
      <c r="E47" s="63">
        <v>4.78</v>
      </c>
      <c r="F47" s="63">
        <v>29</v>
      </c>
      <c r="G47" s="134">
        <v>9.9999999999999998E-17</v>
      </c>
    </row>
    <row r="48" spans="1:7" x14ac:dyDescent="0.25">
      <c r="A48" s="3" t="s">
        <v>1143</v>
      </c>
      <c r="B48" s="7" t="s">
        <v>598</v>
      </c>
      <c r="C48" s="3" t="s">
        <v>1211</v>
      </c>
      <c r="D48" s="63">
        <v>60</v>
      </c>
      <c r="E48" s="63">
        <v>4.78</v>
      </c>
      <c r="F48" s="63">
        <v>29</v>
      </c>
      <c r="G48" s="134">
        <v>9.9999999999999998E-17</v>
      </c>
    </row>
    <row r="49" spans="1:7" x14ac:dyDescent="0.25">
      <c r="A49" s="3" t="s">
        <v>1144</v>
      </c>
      <c r="B49" s="7" t="s">
        <v>598</v>
      </c>
      <c r="C49" s="3" t="s">
        <v>1212</v>
      </c>
      <c r="D49" s="63">
        <v>60</v>
      </c>
      <c r="E49" s="63">
        <v>4.78</v>
      </c>
      <c r="F49" s="63">
        <v>29</v>
      </c>
      <c r="G49" s="134">
        <v>9.9999999999999998E-17</v>
      </c>
    </row>
    <row r="50" spans="1:7" x14ac:dyDescent="0.25">
      <c r="A50" s="3" t="s">
        <v>1145</v>
      </c>
      <c r="B50" s="7" t="s">
        <v>598</v>
      </c>
      <c r="C50" s="3" t="s">
        <v>1240</v>
      </c>
      <c r="D50" s="63">
        <v>62</v>
      </c>
      <c r="E50" s="63">
        <v>4.9400000000000004</v>
      </c>
      <c r="F50" s="63">
        <v>29</v>
      </c>
      <c r="G50" s="134">
        <v>3.1000000000000001E-16</v>
      </c>
    </row>
    <row r="51" spans="1:7" x14ac:dyDescent="0.25">
      <c r="A51" s="3" t="s">
        <v>1146</v>
      </c>
      <c r="B51" s="7" t="s">
        <v>598</v>
      </c>
      <c r="C51" s="3" t="s">
        <v>1213</v>
      </c>
      <c r="D51" s="63">
        <v>611</v>
      </c>
      <c r="E51" s="63">
        <v>48.65</v>
      </c>
      <c r="F51" s="63">
        <v>107</v>
      </c>
      <c r="G51" s="134">
        <v>3.7000000000000002E-15</v>
      </c>
    </row>
    <row r="52" spans="1:7" x14ac:dyDescent="0.25">
      <c r="A52" s="3" t="s">
        <v>1147</v>
      </c>
      <c r="B52" s="7" t="s">
        <v>598</v>
      </c>
      <c r="C52" s="3" t="s">
        <v>1241</v>
      </c>
      <c r="D52" s="63">
        <v>107</v>
      </c>
      <c r="E52" s="63">
        <v>628</v>
      </c>
      <c r="F52" s="63">
        <v>50</v>
      </c>
      <c r="G52" s="134">
        <v>2.3999999999999999E-14</v>
      </c>
    </row>
    <row r="53" spans="1:7" x14ac:dyDescent="0.25">
      <c r="A53" s="3" t="s">
        <v>1148</v>
      </c>
      <c r="B53" s="7" t="s">
        <v>598</v>
      </c>
      <c r="C53" s="3" t="s">
        <v>1215</v>
      </c>
      <c r="D53" s="63">
        <v>300</v>
      </c>
      <c r="E53" s="63">
        <v>23.89</v>
      </c>
      <c r="F53" s="63">
        <v>64</v>
      </c>
      <c r="G53" s="134">
        <v>2.0999999999999999E-13</v>
      </c>
    </row>
    <row r="54" spans="1:7" x14ac:dyDescent="0.25">
      <c r="A54" s="3" t="s">
        <v>1149</v>
      </c>
      <c r="B54" s="7" t="s">
        <v>598</v>
      </c>
      <c r="C54" s="3" t="s">
        <v>1216</v>
      </c>
      <c r="D54" s="63">
        <v>83</v>
      </c>
      <c r="E54" s="63">
        <v>6.61</v>
      </c>
      <c r="F54" s="63">
        <v>30</v>
      </c>
      <c r="G54" s="134">
        <v>4.2999999999999999E-13</v>
      </c>
    </row>
    <row r="55" spans="1:7" x14ac:dyDescent="0.25">
      <c r="A55" s="3" t="s">
        <v>1150</v>
      </c>
      <c r="B55" s="7" t="s">
        <v>598</v>
      </c>
      <c r="C55" s="3" t="s">
        <v>1217</v>
      </c>
      <c r="D55" s="63">
        <v>85</v>
      </c>
      <c r="E55" s="63">
        <v>6.77</v>
      </c>
      <c r="F55" s="63">
        <v>30</v>
      </c>
      <c r="G55" s="134">
        <v>8.9000000000000004E-13</v>
      </c>
    </row>
    <row r="56" spans="1:7" x14ac:dyDescent="0.25">
      <c r="A56" s="3" t="s">
        <v>1151</v>
      </c>
      <c r="B56" s="7" t="s">
        <v>598</v>
      </c>
      <c r="C56" s="3" t="s">
        <v>1258</v>
      </c>
      <c r="D56" s="63">
        <v>166</v>
      </c>
      <c r="E56" s="63">
        <v>13.22</v>
      </c>
      <c r="F56" s="63">
        <v>43</v>
      </c>
      <c r="G56" s="134">
        <v>2.2999999999999999E-12</v>
      </c>
    </row>
    <row r="57" spans="1:7" x14ac:dyDescent="0.25">
      <c r="A57" s="3" t="s">
        <v>1152</v>
      </c>
      <c r="B57" s="7" t="s">
        <v>598</v>
      </c>
      <c r="C57" s="3" t="s">
        <v>1204</v>
      </c>
      <c r="D57" s="63">
        <v>4302</v>
      </c>
      <c r="E57" s="63">
        <v>342.53</v>
      </c>
      <c r="F57" s="63">
        <v>449</v>
      </c>
      <c r="G57" s="134">
        <v>7.0000000000000001E-12</v>
      </c>
    </row>
    <row r="58" spans="1:7" x14ac:dyDescent="0.25">
      <c r="A58" s="3" t="s">
        <v>1153</v>
      </c>
      <c r="B58" s="7" t="s">
        <v>598</v>
      </c>
      <c r="C58" s="3" t="s">
        <v>1218</v>
      </c>
      <c r="D58" s="63">
        <v>709</v>
      </c>
      <c r="E58" s="63">
        <v>56.45</v>
      </c>
      <c r="F58" s="63">
        <v>107</v>
      </c>
      <c r="G58" s="134">
        <v>6.0999999999999996E-11</v>
      </c>
    </row>
    <row r="59" spans="1:7" x14ac:dyDescent="0.25">
      <c r="A59" s="3" t="s">
        <v>1154</v>
      </c>
      <c r="B59" s="7" t="s">
        <v>598</v>
      </c>
      <c r="C59" s="3" t="s">
        <v>1259</v>
      </c>
      <c r="D59" s="63">
        <v>712</v>
      </c>
      <c r="E59" s="63">
        <v>56.69</v>
      </c>
      <c r="F59" s="63">
        <v>107</v>
      </c>
      <c r="G59" s="134">
        <v>7.8999999999999999E-11</v>
      </c>
    </row>
    <row r="60" spans="1:7" x14ac:dyDescent="0.25">
      <c r="A60" s="3" t="s">
        <v>1155</v>
      </c>
      <c r="B60" s="7" t="s">
        <v>598</v>
      </c>
      <c r="C60" s="3" t="s">
        <v>1219</v>
      </c>
      <c r="D60" s="63">
        <v>1233</v>
      </c>
      <c r="E60" s="63">
        <v>98.17</v>
      </c>
      <c r="F60" s="63">
        <v>161</v>
      </c>
      <c r="G60" s="134">
        <v>1.0999999999999999E-10</v>
      </c>
    </row>
    <row r="61" spans="1:7" x14ac:dyDescent="0.25">
      <c r="A61" s="3" t="s">
        <v>1156</v>
      </c>
      <c r="B61" s="7" t="s">
        <v>598</v>
      </c>
      <c r="C61" s="3" t="s">
        <v>1242</v>
      </c>
      <c r="D61" s="63">
        <v>30</v>
      </c>
      <c r="E61" s="63">
        <v>2.39</v>
      </c>
      <c r="F61" s="63">
        <v>15</v>
      </c>
      <c r="G61" s="134">
        <v>1.5E-9</v>
      </c>
    </row>
    <row r="62" spans="1:7" x14ac:dyDescent="0.25">
      <c r="A62" s="3" t="s">
        <v>1157</v>
      </c>
      <c r="B62" s="7" t="s">
        <v>598</v>
      </c>
      <c r="C62" s="3" t="s">
        <v>1260</v>
      </c>
      <c r="D62" s="63">
        <v>225</v>
      </c>
      <c r="E62" s="63">
        <v>17.91</v>
      </c>
      <c r="F62" s="63">
        <v>46</v>
      </c>
      <c r="G62" s="134">
        <v>2.1999999999999998E-9</v>
      </c>
    </row>
    <row r="63" spans="1:7" x14ac:dyDescent="0.25">
      <c r="A63" s="3" t="s">
        <v>1158</v>
      </c>
      <c r="B63" s="7" t="s">
        <v>598</v>
      </c>
      <c r="C63" s="3" t="s">
        <v>1220</v>
      </c>
      <c r="D63" s="63">
        <v>122</v>
      </c>
      <c r="E63" s="63">
        <v>9.7100000000000009</v>
      </c>
      <c r="F63" s="63">
        <v>30</v>
      </c>
      <c r="G63" s="134">
        <v>1.7999999999999999E-8</v>
      </c>
    </row>
    <row r="64" spans="1:7" x14ac:dyDescent="0.25">
      <c r="A64" s="3" t="s">
        <v>1159</v>
      </c>
      <c r="B64" s="7" t="s">
        <v>598</v>
      </c>
      <c r="C64" s="3" t="s">
        <v>1221</v>
      </c>
      <c r="D64" s="63">
        <v>122</v>
      </c>
      <c r="E64" s="63">
        <v>9.7100000000000009</v>
      </c>
      <c r="F64" s="63">
        <v>30</v>
      </c>
      <c r="G64" s="134">
        <v>1.7999999999999999E-8</v>
      </c>
    </row>
    <row r="65" spans="1:7" x14ac:dyDescent="0.25">
      <c r="A65" s="3" t="s">
        <v>1160</v>
      </c>
      <c r="B65" s="7" t="s">
        <v>598</v>
      </c>
      <c r="C65" s="3" t="s">
        <v>1222</v>
      </c>
      <c r="D65" s="63">
        <v>124</v>
      </c>
      <c r="E65" s="63">
        <v>9.8699999999999992</v>
      </c>
      <c r="F65" s="63">
        <v>30</v>
      </c>
      <c r="G65" s="134">
        <v>2.6000000000000001E-8</v>
      </c>
    </row>
    <row r="66" spans="1:7" x14ac:dyDescent="0.25">
      <c r="A66" s="3" t="s">
        <v>1161</v>
      </c>
      <c r="B66" s="7" t="s">
        <v>598</v>
      </c>
      <c r="C66" s="3" t="s">
        <v>1243</v>
      </c>
      <c r="D66" s="63">
        <v>124</v>
      </c>
      <c r="E66" s="63">
        <v>9.8699999999999992</v>
      </c>
      <c r="F66" s="63">
        <v>30</v>
      </c>
      <c r="G66" s="134">
        <v>2.6000000000000001E-8</v>
      </c>
    </row>
    <row r="67" spans="1:7" x14ac:dyDescent="0.25">
      <c r="A67" s="3" t="s">
        <v>1244</v>
      </c>
      <c r="B67" s="7" t="s">
        <v>598</v>
      </c>
      <c r="C67" s="3" t="s">
        <v>1245</v>
      </c>
      <c r="D67" s="63">
        <v>96</v>
      </c>
      <c r="E67" s="63">
        <v>7.64</v>
      </c>
      <c r="F67" s="63">
        <v>24</v>
      </c>
      <c r="G67" s="134">
        <v>3.3000000000000002E-7</v>
      </c>
    </row>
    <row r="68" spans="1:7" x14ac:dyDescent="0.25">
      <c r="A68" s="3" t="s">
        <v>1162</v>
      </c>
      <c r="B68" s="7" t="s">
        <v>598</v>
      </c>
      <c r="C68" s="3" t="s">
        <v>1223</v>
      </c>
      <c r="D68" s="63">
        <v>156</v>
      </c>
      <c r="E68" s="63">
        <v>12.42</v>
      </c>
      <c r="F68" s="63">
        <v>32</v>
      </c>
      <c r="G68" s="134">
        <v>5.5000000000000003E-7</v>
      </c>
    </row>
    <row r="69" spans="1:7" x14ac:dyDescent="0.25">
      <c r="A69" s="3" t="s">
        <v>1163</v>
      </c>
      <c r="B69" s="7" t="s">
        <v>598</v>
      </c>
      <c r="C69" s="3" t="s">
        <v>1224</v>
      </c>
      <c r="D69" s="63">
        <v>33</v>
      </c>
      <c r="E69" s="63">
        <v>2.63</v>
      </c>
      <c r="F69" s="63">
        <v>13</v>
      </c>
      <c r="G69" s="134">
        <v>6.1999999999999999E-7</v>
      </c>
    </row>
    <row r="70" spans="1:7" x14ac:dyDescent="0.25">
      <c r="A70" s="3" t="s">
        <v>1164</v>
      </c>
      <c r="B70" s="7" t="s">
        <v>598</v>
      </c>
      <c r="C70" s="3" t="s">
        <v>1246</v>
      </c>
      <c r="D70" s="63">
        <v>16</v>
      </c>
      <c r="E70" s="63">
        <v>1.27</v>
      </c>
      <c r="F70" s="63">
        <v>9</v>
      </c>
      <c r="G70" s="134">
        <v>8.6000000000000002E-7</v>
      </c>
    </row>
    <row r="71" spans="1:7" x14ac:dyDescent="0.25">
      <c r="A71" s="3" t="s">
        <v>1165</v>
      </c>
      <c r="B71" s="7" t="s">
        <v>598</v>
      </c>
      <c r="C71" s="3" t="s">
        <v>1225</v>
      </c>
      <c r="D71" s="63">
        <v>153</v>
      </c>
      <c r="E71" s="63">
        <v>12.18</v>
      </c>
      <c r="F71" s="63">
        <v>31</v>
      </c>
      <c r="G71" s="134">
        <v>1.1000000000000001E-6</v>
      </c>
    </row>
    <row r="72" spans="1:7" x14ac:dyDescent="0.25">
      <c r="A72" s="3" t="s">
        <v>1166</v>
      </c>
      <c r="B72" s="7" t="s">
        <v>598</v>
      </c>
      <c r="C72" s="3" t="s">
        <v>1214</v>
      </c>
      <c r="D72" s="63">
        <v>2105</v>
      </c>
      <c r="E72" s="63">
        <v>167.6</v>
      </c>
      <c r="F72" s="63">
        <v>223</v>
      </c>
      <c r="G72" s="134">
        <v>2.5000000000000002E-6</v>
      </c>
    </row>
    <row r="73" spans="1:7" x14ac:dyDescent="0.25">
      <c r="A73" s="3" t="s">
        <v>1167</v>
      </c>
      <c r="B73" s="7" t="s">
        <v>598</v>
      </c>
      <c r="C73" s="3" t="s">
        <v>1247</v>
      </c>
      <c r="D73" s="63">
        <v>368</v>
      </c>
      <c r="E73" s="63">
        <v>29.3</v>
      </c>
      <c r="F73" s="63">
        <v>54</v>
      </c>
      <c r="G73" s="134">
        <v>8.6000000000000007E-6</v>
      </c>
    </row>
    <row r="74" spans="1:7" x14ac:dyDescent="0.25">
      <c r="A74" s="3" t="s">
        <v>1168</v>
      </c>
      <c r="B74" s="7" t="s">
        <v>598</v>
      </c>
      <c r="C74" s="3" t="s">
        <v>1226</v>
      </c>
      <c r="D74" s="63">
        <v>22</v>
      </c>
      <c r="E74" s="63">
        <v>1.75</v>
      </c>
      <c r="F74" s="63">
        <v>9</v>
      </c>
      <c r="G74" s="134">
        <v>2.4000000000000001E-5</v>
      </c>
    </row>
    <row r="75" spans="1:7" x14ac:dyDescent="0.25">
      <c r="A75" s="3" t="s">
        <v>1169</v>
      </c>
      <c r="B75" s="7" t="s">
        <v>598</v>
      </c>
      <c r="C75" s="3" t="s">
        <v>1227</v>
      </c>
      <c r="D75" s="63">
        <v>31</v>
      </c>
      <c r="E75" s="63">
        <v>2.4700000000000002</v>
      </c>
      <c r="F75" s="63">
        <v>10</v>
      </c>
      <c r="G75" s="134">
        <v>9.2999999999999997E-5</v>
      </c>
    </row>
    <row r="76" spans="1:7" x14ac:dyDescent="0.25">
      <c r="A76" s="3" t="s">
        <v>1170</v>
      </c>
      <c r="B76" s="7" t="s">
        <v>598</v>
      </c>
      <c r="C76" s="3" t="s">
        <v>1228</v>
      </c>
      <c r="D76" s="63">
        <v>415</v>
      </c>
      <c r="E76" s="63">
        <v>33.04</v>
      </c>
      <c r="F76" s="63">
        <v>54</v>
      </c>
      <c r="G76" s="63">
        <v>2.3000000000000001E-4</v>
      </c>
    </row>
    <row r="77" spans="1:7" x14ac:dyDescent="0.25">
      <c r="A77" s="3" t="s">
        <v>1171</v>
      </c>
      <c r="B77" s="7" t="s">
        <v>598</v>
      </c>
      <c r="C77" s="3" t="s">
        <v>1248</v>
      </c>
      <c r="D77" s="63">
        <v>42</v>
      </c>
      <c r="E77" s="63">
        <v>306</v>
      </c>
      <c r="F77" s="63">
        <v>24.36</v>
      </c>
      <c r="G77" s="63">
        <v>3.6000000000000002E-4</v>
      </c>
    </row>
    <row r="78" spans="1:7" x14ac:dyDescent="0.25">
      <c r="A78" s="3" t="s">
        <v>1172</v>
      </c>
      <c r="B78" s="7" t="s">
        <v>598</v>
      </c>
      <c r="C78" s="3" t="s">
        <v>1229</v>
      </c>
      <c r="D78" s="63">
        <v>449</v>
      </c>
      <c r="E78" s="63">
        <v>35.75</v>
      </c>
      <c r="F78" s="63">
        <v>54</v>
      </c>
      <c r="G78" s="63">
        <v>1.5E-3</v>
      </c>
    </row>
    <row r="79" spans="1:7" x14ac:dyDescent="0.25">
      <c r="A79" s="3" t="s">
        <v>1173</v>
      </c>
      <c r="B79" s="7" t="s">
        <v>598</v>
      </c>
      <c r="C79" s="3" t="s">
        <v>1249</v>
      </c>
      <c r="D79" s="63">
        <v>83</v>
      </c>
      <c r="E79" s="63">
        <v>6.61</v>
      </c>
      <c r="F79" s="63">
        <v>15</v>
      </c>
      <c r="G79" s="63">
        <v>2.1299999999999999E-3</v>
      </c>
    </row>
    <row r="80" spans="1:7" x14ac:dyDescent="0.25">
      <c r="A80" s="3" t="s">
        <v>1174</v>
      </c>
      <c r="B80" s="7" t="s">
        <v>598</v>
      </c>
      <c r="C80" s="3" t="s">
        <v>1230</v>
      </c>
      <c r="D80" s="63">
        <v>119</v>
      </c>
      <c r="E80" s="63">
        <v>9.4700000000000006</v>
      </c>
      <c r="F80" s="63">
        <v>19</v>
      </c>
      <c r="G80" s="63">
        <v>2.66E-3</v>
      </c>
    </row>
    <row r="81" spans="1:7" x14ac:dyDescent="0.25">
      <c r="A81" s="3" t="s">
        <v>1175</v>
      </c>
      <c r="B81" s="7" t="s">
        <v>598</v>
      </c>
      <c r="C81" s="3" t="s">
        <v>1231</v>
      </c>
      <c r="D81" s="63">
        <v>119</v>
      </c>
      <c r="E81" s="63">
        <v>9.4700000000000006</v>
      </c>
      <c r="F81" s="63">
        <v>19</v>
      </c>
      <c r="G81" s="63">
        <v>2.66E-3</v>
      </c>
    </row>
    <row r="82" spans="1:7" x14ac:dyDescent="0.25">
      <c r="A82" s="3" t="s">
        <v>1176</v>
      </c>
      <c r="B82" s="7" t="s">
        <v>598</v>
      </c>
      <c r="C82" s="3" t="s">
        <v>1232</v>
      </c>
      <c r="D82" s="63">
        <v>1548</v>
      </c>
      <c r="E82" s="63">
        <v>123.25</v>
      </c>
      <c r="F82" s="63">
        <v>150</v>
      </c>
      <c r="G82" s="63">
        <v>5.7099999999999998E-3</v>
      </c>
    </row>
    <row r="83" spans="1:7" x14ac:dyDescent="0.25">
      <c r="A83" s="5" t="s">
        <v>1177</v>
      </c>
      <c r="B83" s="80" t="s">
        <v>598</v>
      </c>
      <c r="C83" s="5" t="s">
        <v>1250</v>
      </c>
      <c r="D83" s="16">
        <v>42</v>
      </c>
      <c r="E83" s="16">
        <v>362</v>
      </c>
      <c r="F83" s="16">
        <v>28.82</v>
      </c>
      <c r="G83" s="16">
        <v>8.7799999999999996E-3</v>
      </c>
    </row>
    <row r="84" spans="1:7" s="133" customFormat="1" x14ac:dyDescent="0.25">
      <c r="A84" s="3"/>
      <c r="B84"/>
      <c r="C84"/>
      <c r="D84"/>
      <c r="E84"/>
      <c r="F84"/>
      <c r="G84"/>
    </row>
  </sheetData>
  <mergeCells count="1">
    <mergeCell ref="A1:G1"/>
  </mergeCells>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A2" sqref="A2"/>
    </sheetView>
  </sheetViews>
  <sheetFormatPr defaultRowHeight="13.5" x14ac:dyDescent="0.15"/>
  <cols>
    <col min="2" max="2" width="13.375" bestFit="1" customWidth="1"/>
    <col min="3" max="3" width="9.75" bestFit="1" customWidth="1"/>
  </cols>
  <sheetData>
    <row r="1" spans="1:4" ht="89.25" customHeight="1" x14ac:dyDescent="0.15">
      <c r="A1" s="140" t="s">
        <v>1272</v>
      </c>
      <c r="B1" s="140"/>
      <c r="C1" s="140"/>
      <c r="D1" s="140"/>
    </row>
    <row r="2" spans="1:4" ht="15" x14ac:dyDescent="0.25">
      <c r="A2" s="82" t="s">
        <v>632</v>
      </c>
      <c r="B2" s="82" t="s">
        <v>624</v>
      </c>
      <c r="C2" s="82" t="s">
        <v>625</v>
      </c>
      <c r="D2" s="82" t="s">
        <v>626</v>
      </c>
    </row>
    <row r="3" spans="1:4" ht="15" x14ac:dyDescent="0.25">
      <c r="A3" s="63" t="s">
        <v>627</v>
      </c>
      <c r="B3" s="63">
        <f>D3-C3</f>
        <v>3513</v>
      </c>
      <c r="C3" s="63">
        <v>86</v>
      </c>
      <c r="D3" s="63">
        <v>3599</v>
      </c>
    </row>
    <row r="4" spans="1:4" ht="15" x14ac:dyDescent="0.25">
      <c r="A4" s="63" t="s">
        <v>628</v>
      </c>
      <c r="B4" s="63">
        <f t="shared" ref="B4:B7" si="0">D4-C4</f>
        <v>3207</v>
      </c>
      <c r="C4" s="63">
        <v>4365</v>
      </c>
      <c r="D4" s="63">
        <v>7572</v>
      </c>
    </row>
    <row r="5" spans="1:4" ht="15" x14ac:dyDescent="0.25">
      <c r="A5" s="63" t="s">
        <v>629</v>
      </c>
      <c r="B5" s="63">
        <f t="shared" si="0"/>
        <v>1613</v>
      </c>
      <c r="C5" s="63">
        <v>100</v>
      </c>
      <c r="D5" s="63">
        <v>1713</v>
      </c>
    </row>
    <row r="6" spans="1:4" ht="15" x14ac:dyDescent="0.25">
      <c r="A6" s="63" t="s">
        <v>630</v>
      </c>
      <c r="B6" s="63">
        <f t="shared" si="0"/>
        <v>908</v>
      </c>
      <c r="C6" s="63">
        <v>129</v>
      </c>
      <c r="D6" s="63">
        <v>1037</v>
      </c>
    </row>
    <row r="7" spans="1:4" ht="15" x14ac:dyDescent="0.25">
      <c r="A7" s="16" t="s">
        <v>631</v>
      </c>
      <c r="B7" s="16">
        <f t="shared" si="0"/>
        <v>1840</v>
      </c>
      <c r="C7" s="16">
        <v>49</v>
      </c>
      <c r="D7" s="16">
        <v>1889</v>
      </c>
    </row>
  </sheetData>
  <mergeCells count="1">
    <mergeCell ref="A1:D1"/>
  </mergeCells>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A7" sqref="A7"/>
    </sheetView>
  </sheetViews>
  <sheetFormatPr defaultRowHeight="13.5" x14ac:dyDescent="0.15"/>
  <cols>
    <col min="1" max="1" width="22.25" customWidth="1"/>
    <col min="2" max="4" width="12.875" customWidth="1"/>
  </cols>
  <sheetData>
    <row r="1" spans="1:8" ht="30" customHeight="1" x14ac:dyDescent="0.25">
      <c r="A1" s="140" t="s">
        <v>1262</v>
      </c>
      <c r="B1" s="140"/>
      <c r="C1" s="140"/>
      <c r="D1" s="140"/>
      <c r="E1" s="3"/>
      <c r="F1" s="3"/>
      <c r="G1" s="3"/>
      <c r="H1" s="3"/>
    </row>
    <row r="2" spans="1:8" s="71" customFormat="1" ht="15" x14ac:dyDescent="0.25">
      <c r="A2" s="62"/>
      <c r="B2" s="62" t="s">
        <v>208</v>
      </c>
      <c r="C2" s="62" t="s">
        <v>207</v>
      </c>
      <c r="D2" s="62" t="s">
        <v>209</v>
      </c>
      <c r="E2" s="70"/>
      <c r="F2" s="70"/>
      <c r="G2" s="70"/>
      <c r="H2" s="70"/>
    </row>
    <row r="3" spans="1:8" ht="15" x14ac:dyDescent="0.25">
      <c r="A3" s="3" t="s">
        <v>971</v>
      </c>
      <c r="B3" s="63" t="s">
        <v>972</v>
      </c>
      <c r="C3" s="63" t="s">
        <v>974</v>
      </c>
      <c r="D3" s="63" t="s">
        <v>973</v>
      </c>
      <c r="E3" s="3"/>
      <c r="F3" s="3"/>
      <c r="G3" s="3"/>
      <c r="H3" s="3"/>
    </row>
    <row r="4" spans="1:8" ht="15" x14ac:dyDescent="0.25">
      <c r="A4" s="5" t="s">
        <v>674</v>
      </c>
      <c r="B4" s="16" t="s">
        <v>210</v>
      </c>
      <c r="C4" s="16" t="s">
        <v>211</v>
      </c>
      <c r="D4" s="16" t="s">
        <v>212</v>
      </c>
      <c r="E4" s="3"/>
      <c r="F4" s="3"/>
      <c r="G4" s="3"/>
      <c r="H4" s="3"/>
    </row>
    <row r="5" spans="1:8" ht="15" x14ac:dyDescent="0.25">
      <c r="A5" s="3"/>
      <c r="B5" s="3"/>
      <c r="C5" s="3"/>
      <c r="D5" s="3"/>
      <c r="E5" s="3"/>
      <c r="F5" s="3"/>
      <c r="G5" s="3"/>
      <c r="H5" s="3"/>
    </row>
  </sheetData>
  <mergeCells count="1">
    <mergeCell ref="A1:D1"/>
  </mergeCells>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A22" sqref="A22"/>
    </sheetView>
  </sheetViews>
  <sheetFormatPr defaultRowHeight="13.5" x14ac:dyDescent="0.15"/>
  <cols>
    <col min="2" max="2" width="32" customWidth="1"/>
    <col min="4" max="4" width="9.5" bestFit="1" customWidth="1"/>
    <col min="5" max="5" width="11.375" bestFit="1" customWidth="1"/>
    <col min="6" max="6" width="9.5" customWidth="1"/>
    <col min="7" max="7" width="24.75" customWidth="1"/>
  </cols>
  <sheetData>
    <row r="1" spans="1:7" ht="30" customHeight="1" x14ac:dyDescent="0.15">
      <c r="A1" s="151" t="s">
        <v>1263</v>
      </c>
      <c r="B1" s="151"/>
      <c r="C1" s="151"/>
      <c r="D1" s="151"/>
      <c r="E1" s="151"/>
      <c r="F1" s="151"/>
      <c r="G1" s="151"/>
    </row>
    <row r="2" spans="1:7" ht="15" x14ac:dyDescent="0.25">
      <c r="A2" s="156" t="s">
        <v>122</v>
      </c>
      <c r="B2" s="156" t="s">
        <v>133</v>
      </c>
      <c r="C2" s="138" t="s">
        <v>125</v>
      </c>
      <c r="D2" s="138"/>
      <c r="E2" s="138"/>
      <c r="F2" s="138"/>
      <c r="G2" s="145" t="s">
        <v>171</v>
      </c>
    </row>
    <row r="3" spans="1:7" ht="15" x14ac:dyDescent="0.25">
      <c r="A3" s="156"/>
      <c r="B3" s="156"/>
      <c r="C3" s="49" t="s">
        <v>134</v>
      </c>
      <c r="D3" s="127" t="s">
        <v>997</v>
      </c>
      <c r="E3" s="127" t="s">
        <v>1069</v>
      </c>
      <c r="F3" s="127" t="s">
        <v>995</v>
      </c>
      <c r="G3" s="146"/>
    </row>
    <row r="4" spans="1:7" ht="15" x14ac:dyDescent="0.25">
      <c r="A4" s="3" t="s">
        <v>1082</v>
      </c>
      <c r="B4" s="3" t="s">
        <v>1092</v>
      </c>
      <c r="C4" s="14">
        <v>0</v>
      </c>
      <c r="D4" s="14">
        <v>0</v>
      </c>
      <c r="E4" s="14">
        <v>0</v>
      </c>
      <c r="F4" s="63">
        <v>4</v>
      </c>
      <c r="G4" s="54" t="s">
        <v>172</v>
      </c>
    </row>
    <row r="5" spans="1:7" ht="15" x14ac:dyDescent="0.25">
      <c r="A5" s="135" t="s">
        <v>135</v>
      </c>
      <c r="B5" s="3" t="s">
        <v>136</v>
      </c>
      <c r="C5" s="14">
        <v>11</v>
      </c>
      <c r="D5" s="14">
        <v>3</v>
      </c>
      <c r="E5" s="14">
        <v>7</v>
      </c>
      <c r="F5" s="63">
        <v>33</v>
      </c>
      <c r="G5" s="54" t="s">
        <v>178</v>
      </c>
    </row>
    <row r="6" spans="1:7" ht="15" x14ac:dyDescent="0.25">
      <c r="A6" s="135" t="s">
        <v>137</v>
      </c>
      <c r="B6" s="3" t="s">
        <v>190</v>
      </c>
      <c r="C6" s="14">
        <v>10</v>
      </c>
      <c r="D6" s="14">
        <v>13</v>
      </c>
      <c r="E6" s="14">
        <v>8</v>
      </c>
      <c r="F6" s="63">
        <v>6</v>
      </c>
      <c r="G6" s="54" t="s">
        <v>179</v>
      </c>
    </row>
    <row r="7" spans="1:7" ht="15" x14ac:dyDescent="0.25">
      <c r="A7" s="135" t="s">
        <v>138</v>
      </c>
      <c r="B7" s="3" t="s">
        <v>1081</v>
      </c>
      <c r="C7" s="14">
        <v>0</v>
      </c>
      <c r="D7" s="14">
        <v>3</v>
      </c>
      <c r="E7" s="14">
        <v>0</v>
      </c>
      <c r="F7" s="63">
        <v>4</v>
      </c>
      <c r="G7" s="54" t="s">
        <v>180</v>
      </c>
    </row>
    <row r="8" spans="1:7" ht="15" x14ac:dyDescent="0.25">
      <c r="A8" s="135" t="s">
        <v>140</v>
      </c>
      <c r="B8" s="3" t="s">
        <v>1098</v>
      </c>
      <c r="C8" s="14">
        <v>4</v>
      </c>
      <c r="D8" s="14">
        <v>2</v>
      </c>
      <c r="E8" s="14">
        <v>1</v>
      </c>
      <c r="F8" s="63">
        <v>8</v>
      </c>
      <c r="G8" s="54" t="s">
        <v>181</v>
      </c>
    </row>
    <row r="9" spans="1:7" ht="15" x14ac:dyDescent="0.25">
      <c r="A9" s="135" t="s">
        <v>141</v>
      </c>
      <c r="B9" s="3" t="s">
        <v>142</v>
      </c>
      <c r="C9" s="14">
        <v>2</v>
      </c>
      <c r="D9" s="14">
        <v>2</v>
      </c>
      <c r="E9" s="14">
        <v>1</v>
      </c>
      <c r="F9" s="63">
        <v>1</v>
      </c>
      <c r="G9" s="54" t="s">
        <v>182</v>
      </c>
    </row>
    <row r="10" spans="1:7" ht="15" x14ac:dyDescent="0.25">
      <c r="A10" s="135" t="s">
        <v>143</v>
      </c>
      <c r="B10" s="3" t="s">
        <v>144</v>
      </c>
      <c r="C10" s="14">
        <v>4</v>
      </c>
      <c r="D10" s="14">
        <v>0</v>
      </c>
      <c r="E10" s="14">
        <v>5</v>
      </c>
      <c r="F10" s="63">
        <v>2</v>
      </c>
      <c r="G10" s="54" t="s">
        <v>183</v>
      </c>
    </row>
    <row r="11" spans="1:7" ht="15" x14ac:dyDescent="0.25">
      <c r="A11" s="135" t="s">
        <v>160</v>
      </c>
      <c r="B11" s="3" t="s">
        <v>139</v>
      </c>
      <c r="C11" s="51">
        <v>1</v>
      </c>
      <c r="D11" s="51">
        <v>1</v>
      </c>
      <c r="E11" s="51">
        <v>1</v>
      </c>
      <c r="F11" s="63">
        <v>2</v>
      </c>
      <c r="G11" s="54" t="s">
        <v>177</v>
      </c>
    </row>
    <row r="12" spans="1:7" ht="15" x14ac:dyDescent="0.25">
      <c r="A12" s="135" t="s">
        <v>145</v>
      </c>
      <c r="B12" s="3" t="s">
        <v>184</v>
      </c>
      <c r="C12" s="51">
        <v>3</v>
      </c>
      <c r="D12" s="51">
        <v>0</v>
      </c>
      <c r="E12" s="51">
        <v>3</v>
      </c>
      <c r="F12" s="63">
        <v>1</v>
      </c>
      <c r="G12" s="54" t="s">
        <v>174</v>
      </c>
    </row>
    <row r="13" spans="1:7" ht="15" x14ac:dyDescent="0.25">
      <c r="A13" s="136" t="s">
        <v>146</v>
      </c>
      <c r="B13" s="3" t="s">
        <v>161</v>
      </c>
      <c r="C13" s="53">
        <v>2</v>
      </c>
      <c r="D13" s="53">
        <v>2</v>
      </c>
      <c r="E13" s="53">
        <v>3</v>
      </c>
      <c r="F13" s="63">
        <v>1</v>
      </c>
      <c r="G13" s="54" t="s">
        <v>185</v>
      </c>
    </row>
    <row r="14" spans="1:7" ht="15" customHeight="1" x14ac:dyDescent="0.15">
      <c r="A14" s="98" t="s">
        <v>147</v>
      </c>
      <c r="B14" s="73" t="s">
        <v>216</v>
      </c>
      <c r="C14" s="9">
        <v>4</v>
      </c>
      <c r="D14" s="9">
        <v>3</v>
      </c>
      <c r="E14" s="9">
        <v>3</v>
      </c>
      <c r="F14" s="9">
        <v>3</v>
      </c>
      <c r="G14" s="13" t="s">
        <v>186</v>
      </c>
    </row>
    <row r="15" spans="1:7" ht="15" x14ac:dyDescent="0.25">
      <c r="A15" s="135" t="s">
        <v>148</v>
      </c>
      <c r="B15" s="3" t="s">
        <v>191</v>
      </c>
      <c r="C15" s="14">
        <v>2</v>
      </c>
      <c r="D15" s="14">
        <v>0</v>
      </c>
      <c r="E15" s="14">
        <v>2</v>
      </c>
      <c r="F15" s="63">
        <v>1</v>
      </c>
      <c r="G15" s="54" t="s">
        <v>187</v>
      </c>
    </row>
    <row r="16" spans="1:7" ht="15" x14ac:dyDescent="0.25">
      <c r="A16" s="135" t="s">
        <v>149</v>
      </c>
      <c r="B16" s="3" t="s">
        <v>1080</v>
      </c>
      <c r="C16" s="14">
        <v>6</v>
      </c>
      <c r="D16" s="14">
        <v>3</v>
      </c>
      <c r="E16" s="14">
        <v>3</v>
      </c>
      <c r="F16" s="63">
        <v>5</v>
      </c>
      <c r="G16" s="54" t="s">
        <v>188</v>
      </c>
    </row>
    <row r="17" spans="1:7" ht="15" x14ac:dyDescent="0.25">
      <c r="A17" s="135" t="s">
        <v>150</v>
      </c>
      <c r="B17" s="3" t="s">
        <v>1097</v>
      </c>
      <c r="C17" s="14">
        <v>3</v>
      </c>
      <c r="D17" s="14">
        <v>3</v>
      </c>
      <c r="E17" s="14">
        <v>4</v>
      </c>
      <c r="F17" s="63">
        <v>4</v>
      </c>
      <c r="G17" s="54" t="s">
        <v>173</v>
      </c>
    </row>
    <row r="18" spans="1:7" ht="15" x14ac:dyDescent="0.25">
      <c r="A18" s="135" t="s">
        <v>151</v>
      </c>
      <c r="B18" s="3" t="s">
        <v>152</v>
      </c>
      <c r="C18" s="14">
        <v>7</v>
      </c>
      <c r="D18" s="14">
        <v>3</v>
      </c>
      <c r="E18" s="14">
        <v>1</v>
      </c>
      <c r="F18" s="63">
        <v>2</v>
      </c>
      <c r="G18" s="54" t="s">
        <v>175</v>
      </c>
    </row>
    <row r="19" spans="1:7" ht="15" x14ac:dyDescent="0.25">
      <c r="A19" s="135" t="s">
        <v>153</v>
      </c>
      <c r="B19" s="3" t="s">
        <v>192</v>
      </c>
      <c r="C19" s="14">
        <v>1</v>
      </c>
      <c r="D19" s="14">
        <v>1</v>
      </c>
      <c r="E19" s="14">
        <v>2</v>
      </c>
      <c r="F19" s="63">
        <v>2</v>
      </c>
      <c r="G19" s="54" t="s">
        <v>189</v>
      </c>
    </row>
    <row r="20" spans="1:7" ht="15" x14ac:dyDescent="0.25">
      <c r="A20" s="137" t="s">
        <v>154</v>
      </c>
      <c r="B20" s="5" t="s">
        <v>155</v>
      </c>
      <c r="C20" s="16">
        <v>7</v>
      </c>
      <c r="D20" s="16">
        <v>4</v>
      </c>
      <c r="E20" s="16">
        <v>1</v>
      </c>
      <c r="F20" s="16">
        <v>1</v>
      </c>
      <c r="G20" s="55" t="s">
        <v>176</v>
      </c>
    </row>
  </sheetData>
  <sortState ref="A4:M25">
    <sortCondition ref="A4:A25"/>
  </sortState>
  <mergeCells count="5">
    <mergeCell ref="A2:A3"/>
    <mergeCell ref="B2:B3"/>
    <mergeCell ref="G2:G3"/>
    <mergeCell ref="A1:G1"/>
    <mergeCell ref="C2:F2"/>
  </mergeCells>
  <phoneticPr fontId="1"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workbookViewId="0">
      <selection activeCell="A2" sqref="A2"/>
    </sheetView>
  </sheetViews>
  <sheetFormatPr defaultRowHeight="13.5" x14ac:dyDescent="0.15"/>
  <sheetData>
    <row r="1" spans="1:2" ht="15" x14ac:dyDescent="0.25">
      <c r="A1" s="3" t="s">
        <v>1268</v>
      </c>
    </row>
    <row r="2" spans="1:2" ht="15" x14ac:dyDescent="0.25">
      <c r="A2" s="84" t="s">
        <v>226</v>
      </c>
      <c r="B2" s="84" t="s">
        <v>122</v>
      </c>
    </row>
    <row r="3" spans="1:2" ht="15" x14ac:dyDescent="0.25">
      <c r="A3" s="72" t="s">
        <v>659</v>
      </c>
      <c r="B3" s="83" t="s">
        <v>635</v>
      </c>
    </row>
    <row r="4" spans="1:2" ht="15" x14ac:dyDescent="0.25">
      <c r="A4" s="72" t="s">
        <v>660</v>
      </c>
      <c r="B4" s="83" t="s">
        <v>620</v>
      </c>
    </row>
    <row r="5" spans="1:2" ht="15" x14ac:dyDescent="0.25">
      <c r="A5" s="72" t="s">
        <v>661</v>
      </c>
      <c r="B5" s="83" t="s">
        <v>636</v>
      </c>
    </row>
    <row r="6" spans="1:2" ht="15" x14ac:dyDescent="0.25">
      <c r="A6" s="72" t="s">
        <v>661</v>
      </c>
      <c r="B6" s="83" t="s">
        <v>637</v>
      </c>
    </row>
    <row r="7" spans="1:2" ht="15" x14ac:dyDescent="0.25">
      <c r="A7" s="72" t="s">
        <v>661</v>
      </c>
      <c r="B7" s="83" t="s">
        <v>638</v>
      </c>
    </row>
    <row r="8" spans="1:2" ht="15" x14ac:dyDescent="0.25">
      <c r="A8" s="72" t="s">
        <v>661</v>
      </c>
      <c r="B8" s="83" t="s">
        <v>639</v>
      </c>
    </row>
    <row r="9" spans="1:2" ht="15" x14ac:dyDescent="0.25">
      <c r="A9" s="72" t="s">
        <v>661</v>
      </c>
      <c r="B9" s="83" t="s">
        <v>640</v>
      </c>
    </row>
    <row r="10" spans="1:2" ht="15" x14ac:dyDescent="0.25">
      <c r="A10" s="72" t="s">
        <v>662</v>
      </c>
      <c r="B10" s="83" t="s">
        <v>641</v>
      </c>
    </row>
    <row r="11" spans="1:2" ht="15" x14ac:dyDescent="0.25">
      <c r="A11" s="72" t="s">
        <v>662</v>
      </c>
      <c r="B11" s="83" t="s">
        <v>642</v>
      </c>
    </row>
    <row r="12" spans="1:2" ht="15" x14ac:dyDescent="0.25">
      <c r="A12" s="72" t="s">
        <v>663</v>
      </c>
      <c r="B12" s="83" t="s">
        <v>643</v>
      </c>
    </row>
    <row r="13" spans="1:2" ht="15" x14ac:dyDescent="0.25">
      <c r="A13" s="72" t="s">
        <v>664</v>
      </c>
      <c r="B13" s="83" t="s">
        <v>633</v>
      </c>
    </row>
    <row r="14" spans="1:2" ht="15" x14ac:dyDescent="0.25">
      <c r="A14" s="72" t="s">
        <v>664</v>
      </c>
      <c r="B14" s="83" t="s">
        <v>644</v>
      </c>
    </row>
    <row r="15" spans="1:2" ht="15" x14ac:dyDescent="0.25">
      <c r="A15" s="72" t="s">
        <v>665</v>
      </c>
      <c r="B15" s="72" t="s">
        <v>645</v>
      </c>
    </row>
    <row r="16" spans="1:2" ht="15" x14ac:dyDescent="0.25">
      <c r="A16" s="72" t="s">
        <v>666</v>
      </c>
      <c r="B16" s="83" t="s">
        <v>646</v>
      </c>
    </row>
    <row r="17" spans="1:2" ht="15" x14ac:dyDescent="0.25">
      <c r="A17" s="72" t="s">
        <v>667</v>
      </c>
      <c r="B17" s="83" t="s">
        <v>647</v>
      </c>
    </row>
    <row r="18" spans="1:2" ht="15" x14ac:dyDescent="0.25">
      <c r="A18" s="72" t="s">
        <v>668</v>
      </c>
      <c r="B18" s="83" t="s">
        <v>648</v>
      </c>
    </row>
    <row r="19" spans="1:2" ht="15" x14ac:dyDescent="0.25">
      <c r="A19" s="72" t="s">
        <v>668</v>
      </c>
      <c r="B19" s="83" t="s">
        <v>649</v>
      </c>
    </row>
    <row r="20" spans="1:2" ht="15" x14ac:dyDescent="0.25">
      <c r="A20" s="72" t="s">
        <v>668</v>
      </c>
      <c r="B20" s="83" t="s">
        <v>650</v>
      </c>
    </row>
    <row r="21" spans="1:2" ht="15" x14ac:dyDescent="0.25">
      <c r="A21" s="72" t="s">
        <v>137</v>
      </c>
      <c r="B21" s="83" t="s">
        <v>651</v>
      </c>
    </row>
    <row r="22" spans="1:2" ht="15" x14ac:dyDescent="0.25">
      <c r="A22" s="72" t="s">
        <v>669</v>
      </c>
      <c r="B22" s="83" t="s">
        <v>652</v>
      </c>
    </row>
    <row r="23" spans="1:2" ht="15" x14ac:dyDescent="0.25">
      <c r="A23" s="72" t="s">
        <v>137</v>
      </c>
      <c r="B23" s="83" t="s">
        <v>653</v>
      </c>
    </row>
    <row r="24" spans="1:2" ht="15" x14ac:dyDescent="0.25">
      <c r="A24" s="72" t="s">
        <v>670</v>
      </c>
      <c r="B24" s="83" t="s">
        <v>654</v>
      </c>
    </row>
    <row r="25" spans="1:2" ht="15" x14ac:dyDescent="0.25">
      <c r="A25" s="72" t="s">
        <v>671</v>
      </c>
      <c r="B25" s="83" t="s">
        <v>655</v>
      </c>
    </row>
    <row r="26" spans="1:2" ht="15" x14ac:dyDescent="0.25">
      <c r="A26" s="72" t="s">
        <v>671</v>
      </c>
      <c r="B26" s="83" t="s">
        <v>656</v>
      </c>
    </row>
    <row r="27" spans="1:2" ht="15" x14ac:dyDescent="0.25">
      <c r="A27" s="72" t="s">
        <v>671</v>
      </c>
      <c r="B27" s="83" t="s">
        <v>657</v>
      </c>
    </row>
    <row r="28" spans="1:2" ht="15" x14ac:dyDescent="0.25">
      <c r="A28" s="85" t="s">
        <v>671</v>
      </c>
      <c r="B28" s="86" t="s">
        <v>658</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B13" sqref="B13"/>
    </sheetView>
  </sheetViews>
  <sheetFormatPr defaultRowHeight="15" x14ac:dyDescent="0.25"/>
  <cols>
    <col min="1" max="1" width="10.125" style="3" customWidth="1"/>
    <col min="2" max="3" width="9" style="3"/>
    <col min="4" max="4" width="9.875" style="3" bestFit="1" customWidth="1"/>
    <col min="5" max="16384" width="9" style="3"/>
  </cols>
  <sheetData>
    <row r="1" spans="1:4" ht="44.25" customHeight="1" x14ac:dyDescent="0.25">
      <c r="A1" s="140" t="s">
        <v>1264</v>
      </c>
      <c r="B1" s="140"/>
      <c r="C1" s="140"/>
      <c r="D1" s="140"/>
    </row>
    <row r="2" spans="1:4" x14ac:dyDescent="0.25">
      <c r="A2" s="114" t="s">
        <v>225</v>
      </c>
      <c r="B2" s="62" t="s">
        <v>226</v>
      </c>
      <c r="C2" s="62" t="s">
        <v>217</v>
      </c>
      <c r="D2" s="62" t="s">
        <v>227</v>
      </c>
    </row>
    <row r="3" spans="1:4" x14ac:dyDescent="0.25">
      <c r="A3" s="150" t="s">
        <v>1067</v>
      </c>
      <c r="B3" s="70" t="s">
        <v>229</v>
      </c>
      <c r="C3" s="70" t="s">
        <v>224</v>
      </c>
      <c r="D3" s="70" t="s">
        <v>228</v>
      </c>
    </row>
    <row r="4" spans="1:4" x14ac:dyDescent="0.25">
      <c r="A4" s="150"/>
      <c r="B4" s="70" t="s">
        <v>673</v>
      </c>
      <c r="C4" s="83" t="s">
        <v>646</v>
      </c>
      <c r="D4" s="70" t="s">
        <v>617</v>
      </c>
    </row>
    <row r="5" spans="1:4" x14ac:dyDescent="0.25">
      <c r="A5" s="150"/>
      <c r="B5" s="70" t="s">
        <v>619</v>
      </c>
      <c r="C5" s="70" t="s">
        <v>620</v>
      </c>
      <c r="D5" s="70" t="s">
        <v>233</v>
      </c>
    </row>
    <row r="6" spans="1:4" x14ac:dyDescent="0.25">
      <c r="A6" s="150"/>
      <c r="B6" s="70" t="s">
        <v>230</v>
      </c>
      <c r="C6" s="70" t="s">
        <v>621</v>
      </c>
      <c r="D6" s="70" t="s">
        <v>234</v>
      </c>
    </row>
    <row r="7" spans="1:4" x14ac:dyDescent="0.25">
      <c r="A7" s="150"/>
      <c r="B7" s="70" t="s">
        <v>623</v>
      </c>
      <c r="C7" s="70" t="s">
        <v>634</v>
      </c>
      <c r="D7" s="70" t="s">
        <v>235</v>
      </c>
    </row>
    <row r="8" spans="1:4" x14ac:dyDescent="0.25">
      <c r="A8" s="150"/>
      <c r="B8" s="70" t="s">
        <v>231</v>
      </c>
      <c r="C8" s="70" t="s">
        <v>622</v>
      </c>
      <c r="D8" s="70" t="s">
        <v>234</v>
      </c>
    </row>
    <row r="9" spans="1:4" ht="15" customHeight="1" x14ac:dyDescent="0.25">
      <c r="A9" s="150" t="s">
        <v>223</v>
      </c>
      <c r="B9" s="70" t="s">
        <v>221</v>
      </c>
      <c r="C9" s="70" t="s">
        <v>218</v>
      </c>
      <c r="D9" s="70" t="s">
        <v>232</v>
      </c>
    </row>
    <row r="10" spans="1:4" x14ac:dyDescent="0.25">
      <c r="A10" s="150"/>
      <c r="B10" s="70" t="s">
        <v>222</v>
      </c>
      <c r="C10" s="70" t="s">
        <v>522</v>
      </c>
      <c r="D10" s="70" t="s">
        <v>228</v>
      </c>
    </row>
    <row r="11" spans="1:4" x14ac:dyDescent="0.25">
      <c r="A11" s="150"/>
      <c r="B11" s="70" t="s">
        <v>1271</v>
      </c>
      <c r="C11" s="70" t="s">
        <v>219</v>
      </c>
      <c r="D11" s="70" t="s">
        <v>228</v>
      </c>
    </row>
    <row r="12" spans="1:4" x14ac:dyDescent="0.25">
      <c r="A12" s="150"/>
      <c r="B12" s="70" t="s">
        <v>1271</v>
      </c>
      <c r="C12" s="70" t="s">
        <v>672</v>
      </c>
      <c r="D12" s="70" t="s">
        <v>228</v>
      </c>
    </row>
    <row r="13" spans="1:4" x14ac:dyDescent="0.25">
      <c r="A13" s="146"/>
      <c r="B13" s="5" t="s">
        <v>1271</v>
      </c>
      <c r="C13" s="5" t="s">
        <v>220</v>
      </c>
      <c r="D13" s="5" t="s">
        <v>616</v>
      </c>
    </row>
  </sheetData>
  <mergeCells count="3">
    <mergeCell ref="A3:A8"/>
    <mergeCell ref="A9:A13"/>
    <mergeCell ref="A1:D1"/>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F8" sqref="F8"/>
    </sheetView>
  </sheetViews>
  <sheetFormatPr defaultRowHeight="15" x14ac:dyDescent="0.25"/>
  <cols>
    <col min="1" max="1" width="20.625" style="3" customWidth="1"/>
    <col min="2" max="2" width="12.625" style="3" customWidth="1"/>
    <col min="3" max="3" width="15.625" style="3" customWidth="1"/>
  </cols>
  <sheetData>
    <row r="1" spans="1:3" ht="33" customHeight="1" x14ac:dyDescent="0.15">
      <c r="A1" s="140" t="s">
        <v>1084</v>
      </c>
      <c r="B1" s="140"/>
      <c r="C1" s="140"/>
    </row>
    <row r="2" spans="1:3" ht="18" x14ac:dyDescent="0.15">
      <c r="A2" s="10" t="s">
        <v>32</v>
      </c>
      <c r="B2" s="10" t="s">
        <v>33</v>
      </c>
      <c r="C2" s="10" t="s">
        <v>34</v>
      </c>
    </row>
    <row r="3" spans="1:3" ht="18" x14ac:dyDescent="0.15">
      <c r="A3" s="11" t="s">
        <v>35</v>
      </c>
      <c r="B3" s="17">
        <v>229</v>
      </c>
      <c r="C3" s="18">
        <f>B3/248*100</f>
        <v>92.338709677419345</v>
      </c>
    </row>
    <row r="4" spans="1:3" ht="18" x14ac:dyDescent="0.15">
      <c r="A4" s="12" t="s">
        <v>36</v>
      </c>
      <c r="B4" s="19">
        <v>234</v>
      </c>
      <c r="C4" s="20">
        <f>B4/248*100</f>
        <v>94.354838709677423</v>
      </c>
    </row>
    <row r="5" spans="1:3" ht="18" x14ac:dyDescent="0.25">
      <c r="A5" s="13" t="s">
        <v>39</v>
      </c>
    </row>
    <row r="6" spans="1:3" ht="18" x14ac:dyDescent="0.25">
      <c r="A6" s="13" t="s">
        <v>40</v>
      </c>
    </row>
    <row r="7" spans="1:3" ht="18" x14ac:dyDescent="0.25">
      <c r="A7" s="7" t="s">
        <v>37</v>
      </c>
      <c r="B7" s="8"/>
    </row>
    <row r="8" spans="1:3" ht="18" x14ac:dyDescent="0.25">
      <c r="A8" s="3" t="s">
        <v>38</v>
      </c>
    </row>
  </sheetData>
  <mergeCells count="1">
    <mergeCell ref="A1:C1"/>
  </mergeCells>
  <phoneticPr fontId="1" type="noConversion"/>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election activeCell="A2" sqref="A2:A3"/>
    </sheetView>
  </sheetViews>
  <sheetFormatPr defaultRowHeight="13.5" x14ac:dyDescent="0.15"/>
  <cols>
    <col min="2" max="2" width="19.375" bestFit="1" customWidth="1"/>
    <col min="3" max="4" width="9.5" customWidth="1"/>
    <col min="5" max="5" width="11.375" bestFit="1" customWidth="1"/>
    <col min="6" max="6" width="10.625" bestFit="1" customWidth="1"/>
    <col min="7" max="7" width="10.625" customWidth="1"/>
    <col min="8" max="8" width="10.25" customWidth="1"/>
  </cols>
  <sheetData>
    <row r="1" spans="1:9" ht="30" customHeight="1" x14ac:dyDescent="0.15">
      <c r="A1" s="140" t="s">
        <v>1265</v>
      </c>
      <c r="B1" s="140"/>
      <c r="C1" s="140"/>
      <c r="D1" s="140"/>
      <c r="E1" s="140"/>
      <c r="F1" s="140"/>
      <c r="G1" s="140"/>
    </row>
    <row r="2" spans="1:9" ht="15" x14ac:dyDescent="0.25">
      <c r="A2" s="156" t="s">
        <v>123</v>
      </c>
      <c r="B2" s="156" t="s">
        <v>124</v>
      </c>
      <c r="C2" s="138" t="s">
        <v>125</v>
      </c>
      <c r="D2" s="138"/>
      <c r="E2" s="138"/>
      <c r="F2" s="138"/>
      <c r="G2" s="157" t="s">
        <v>170</v>
      </c>
    </row>
    <row r="3" spans="1:9" ht="15" x14ac:dyDescent="0.25">
      <c r="A3" s="156"/>
      <c r="B3" s="156"/>
      <c r="C3" s="126" t="s">
        <v>126</v>
      </c>
      <c r="D3" s="127" t="s">
        <v>997</v>
      </c>
      <c r="E3" s="127" t="s">
        <v>1069</v>
      </c>
      <c r="F3" s="127" t="s">
        <v>995</v>
      </c>
      <c r="G3" s="158"/>
      <c r="H3" s="50"/>
      <c r="I3" s="50"/>
    </row>
    <row r="4" spans="1:9" ht="15" x14ac:dyDescent="0.25">
      <c r="A4" s="3" t="s">
        <v>127</v>
      </c>
      <c r="B4" s="3" t="s">
        <v>1074</v>
      </c>
      <c r="C4" s="14">
        <v>17</v>
      </c>
      <c r="D4" s="14">
        <v>4</v>
      </c>
      <c r="E4" s="63">
        <v>4</v>
      </c>
      <c r="F4" s="14">
        <v>3</v>
      </c>
      <c r="G4" s="3" t="s">
        <v>165</v>
      </c>
      <c r="H4" s="3"/>
      <c r="I4" s="63"/>
    </row>
    <row r="5" spans="1:9" ht="15" x14ac:dyDescent="0.25">
      <c r="A5" s="3" t="s">
        <v>128</v>
      </c>
      <c r="B5" s="3" t="s">
        <v>615</v>
      </c>
      <c r="C5" s="14">
        <v>4</v>
      </c>
      <c r="D5" s="14">
        <v>0</v>
      </c>
      <c r="E5" s="63">
        <v>10</v>
      </c>
      <c r="F5" s="14">
        <v>3</v>
      </c>
      <c r="G5" s="3" t="s">
        <v>164</v>
      </c>
      <c r="H5" s="3"/>
      <c r="I5" s="63"/>
    </row>
    <row r="6" spans="1:9" ht="15" x14ac:dyDescent="0.25">
      <c r="A6" s="3" t="s">
        <v>1075</v>
      </c>
      <c r="B6" s="3" t="s">
        <v>1076</v>
      </c>
      <c r="C6" s="14">
        <v>10</v>
      </c>
      <c r="D6" s="14">
        <v>9</v>
      </c>
      <c r="E6" s="63">
        <v>5</v>
      </c>
      <c r="F6" s="14">
        <v>8</v>
      </c>
      <c r="G6" s="3" t="s">
        <v>163</v>
      </c>
      <c r="H6" s="3"/>
      <c r="I6" s="63"/>
    </row>
    <row r="7" spans="1:9" ht="15" x14ac:dyDescent="0.25">
      <c r="A7" s="3" t="s">
        <v>129</v>
      </c>
      <c r="B7" s="3" t="s">
        <v>1077</v>
      </c>
      <c r="C7" s="14">
        <v>2</v>
      </c>
      <c r="D7" s="14">
        <v>0</v>
      </c>
      <c r="E7" s="63">
        <v>2</v>
      </c>
      <c r="F7" s="14">
        <v>2</v>
      </c>
      <c r="G7" s="3" t="s">
        <v>162</v>
      </c>
      <c r="H7" s="3"/>
      <c r="I7" s="63"/>
    </row>
    <row r="8" spans="1:9" ht="15" x14ac:dyDescent="0.25">
      <c r="A8" s="3" t="s">
        <v>156</v>
      </c>
      <c r="B8" s="3" t="s">
        <v>1078</v>
      </c>
      <c r="C8" s="14">
        <v>2</v>
      </c>
      <c r="D8" s="14">
        <v>1</v>
      </c>
      <c r="E8" s="63">
        <v>3</v>
      </c>
      <c r="F8" s="14">
        <v>2</v>
      </c>
      <c r="G8" s="3" t="s">
        <v>166</v>
      </c>
      <c r="H8" s="3"/>
      <c r="I8" s="63"/>
    </row>
    <row r="9" spans="1:9" ht="15" x14ac:dyDescent="0.25">
      <c r="A9" s="3" t="s">
        <v>130</v>
      </c>
      <c r="B9" s="3" t="s">
        <v>169</v>
      </c>
      <c r="C9" s="14">
        <v>4</v>
      </c>
      <c r="D9" s="14">
        <v>0</v>
      </c>
      <c r="E9" s="63">
        <v>0</v>
      </c>
      <c r="F9" s="14">
        <v>3</v>
      </c>
      <c r="G9" s="3" t="s">
        <v>167</v>
      </c>
      <c r="H9" s="3"/>
      <c r="I9" s="63"/>
    </row>
    <row r="10" spans="1:9" ht="15" x14ac:dyDescent="0.25">
      <c r="A10" s="5" t="s">
        <v>131</v>
      </c>
      <c r="B10" s="5" t="s">
        <v>132</v>
      </c>
      <c r="C10" s="16">
        <v>5</v>
      </c>
      <c r="D10" s="16">
        <v>1</v>
      </c>
      <c r="E10" s="16">
        <v>4</v>
      </c>
      <c r="F10" s="16">
        <v>2</v>
      </c>
      <c r="G10" s="5" t="s">
        <v>168</v>
      </c>
      <c r="H10" s="3"/>
      <c r="I10" s="63"/>
    </row>
    <row r="11" spans="1:9" ht="15" x14ac:dyDescent="0.25">
      <c r="A11" s="3"/>
      <c r="B11" s="3"/>
      <c r="C11" s="14"/>
      <c r="D11" s="14"/>
      <c r="E11" s="63"/>
      <c r="F11" s="14"/>
      <c r="G11" s="3"/>
      <c r="H11" s="3"/>
    </row>
  </sheetData>
  <mergeCells count="5">
    <mergeCell ref="A2:A3"/>
    <mergeCell ref="B2:B3"/>
    <mergeCell ref="C2:F2"/>
    <mergeCell ref="G2:G3"/>
    <mergeCell ref="A1:G1"/>
  </mergeCells>
  <phoneticPr fontId="1" type="noConversion"/>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C8" sqref="C8"/>
    </sheetView>
  </sheetViews>
  <sheetFormatPr defaultRowHeight="13.5" x14ac:dyDescent="0.15"/>
  <cols>
    <col min="1" max="1" width="9.25" customWidth="1"/>
    <col min="2" max="2" width="19" customWidth="1"/>
    <col min="3" max="4" width="9.5" customWidth="1"/>
    <col min="5" max="5" width="11.375" bestFit="1" customWidth="1"/>
    <col min="6" max="6" width="9.5" customWidth="1"/>
    <col min="7" max="7" width="20.25" bestFit="1" customWidth="1"/>
  </cols>
  <sheetData>
    <row r="1" spans="1:8" ht="30" customHeight="1" x14ac:dyDescent="0.15">
      <c r="A1" s="140" t="s">
        <v>1266</v>
      </c>
      <c r="B1" s="140"/>
      <c r="C1" s="140"/>
      <c r="D1" s="140"/>
      <c r="E1" s="140"/>
      <c r="F1" s="140"/>
      <c r="G1" s="140"/>
    </row>
    <row r="2" spans="1:8" ht="15" x14ac:dyDescent="0.25">
      <c r="A2" s="156" t="s">
        <v>601</v>
      </c>
      <c r="B2" s="156" t="s">
        <v>602</v>
      </c>
      <c r="C2" s="138" t="s">
        <v>603</v>
      </c>
      <c r="D2" s="138"/>
      <c r="E2" s="138"/>
      <c r="F2" s="138"/>
      <c r="G2" s="157" t="s">
        <v>604</v>
      </c>
    </row>
    <row r="3" spans="1:8" ht="15" x14ac:dyDescent="0.25">
      <c r="A3" s="156"/>
      <c r="B3" s="156"/>
      <c r="C3" s="126" t="s">
        <v>126</v>
      </c>
      <c r="D3" s="127" t="s">
        <v>997</v>
      </c>
      <c r="E3" s="127" t="s">
        <v>1069</v>
      </c>
      <c r="F3" s="127" t="s">
        <v>995</v>
      </c>
      <c r="G3" s="158"/>
      <c r="H3" s="50"/>
    </row>
    <row r="4" spans="1:8" ht="15" x14ac:dyDescent="0.25">
      <c r="A4" s="3" t="s">
        <v>605</v>
      </c>
      <c r="B4" s="3" t="s">
        <v>1096</v>
      </c>
      <c r="C4" s="3">
        <v>48</v>
      </c>
      <c r="D4" s="3">
        <v>28</v>
      </c>
      <c r="E4" s="3">
        <v>2</v>
      </c>
      <c r="F4" s="3">
        <v>24</v>
      </c>
      <c r="G4" s="3" t="s">
        <v>606</v>
      </c>
    </row>
    <row r="5" spans="1:8" ht="15" x14ac:dyDescent="0.25">
      <c r="A5" s="3" t="s">
        <v>607</v>
      </c>
      <c r="B5" s="3" t="s">
        <v>608</v>
      </c>
      <c r="C5" s="3">
        <v>20</v>
      </c>
      <c r="D5" s="3">
        <v>35</v>
      </c>
      <c r="E5" s="3">
        <v>2</v>
      </c>
      <c r="F5" s="3">
        <v>31</v>
      </c>
      <c r="G5" s="3" t="s">
        <v>609</v>
      </c>
    </row>
    <row r="6" spans="1:8" ht="15" x14ac:dyDescent="0.25">
      <c r="A6" s="3" t="s">
        <v>610</v>
      </c>
      <c r="B6" s="3" t="s">
        <v>1094</v>
      </c>
      <c r="C6" s="3">
        <v>23</v>
      </c>
      <c r="D6" s="3">
        <v>19</v>
      </c>
      <c r="E6" s="3">
        <v>16</v>
      </c>
      <c r="F6" s="3">
        <v>26</v>
      </c>
      <c r="G6" s="3" t="s">
        <v>611</v>
      </c>
    </row>
    <row r="7" spans="1:8" ht="15" x14ac:dyDescent="0.25">
      <c r="A7" s="3" t="s">
        <v>612</v>
      </c>
      <c r="B7" s="3" t="s">
        <v>1093</v>
      </c>
      <c r="C7" s="3">
        <v>51</v>
      </c>
      <c r="D7" s="3">
        <v>65</v>
      </c>
      <c r="E7" s="3">
        <v>11</v>
      </c>
      <c r="F7" s="3">
        <v>58</v>
      </c>
      <c r="G7" s="3" t="s">
        <v>613</v>
      </c>
    </row>
    <row r="8" spans="1:8" ht="15" x14ac:dyDescent="0.25">
      <c r="A8" s="5" t="s">
        <v>618</v>
      </c>
      <c r="B8" s="5" t="s">
        <v>1095</v>
      </c>
      <c r="C8" s="5">
        <v>50</v>
      </c>
      <c r="D8" s="5">
        <v>42</v>
      </c>
      <c r="E8" s="5">
        <v>39</v>
      </c>
      <c r="F8" s="5">
        <v>95</v>
      </c>
      <c r="G8" s="5" t="s">
        <v>614</v>
      </c>
    </row>
  </sheetData>
  <mergeCells count="5">
    <mergeCell ref="A1:G1"/>
    <mergeCell ref="A2:A3"/>
    <mergeCell ref="B2:B3"/>
    <mergeCell ref="C2:F2"/>
    <mergeCell ref="G2:G3"/>
  </mergeCells>
  <phoneticPr fontId="1" type="noConversion"/>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0"/>
  <sheetViews>
    <sheetView workbookViewId="0">
      <selection activeCell="D10" sqref="D10"/>
    </sheetView>
  </sheetViews>
  <sheetFormatPr defaultRowHeight="13.5" x14ac:dyDescent="0.15"/>
  <cols>
    <col min="4" max="4" width="78.75" customWidth="1"/>
  </cols>
  <sheetData>
    <row r="1" spans="1:4" ht="15" x14ac:dyDescent="0.15">
      <c r="A1" s="141" t="s">
        <v>1273</v>
      </c>
      <c r="B1" s="141"/>
      <c r="C1" s="141"/>
      <c r="D1" s="141"/>
    </row>
    <row r="2" spans="1:4" ht="15" x14ac:dyDescent="0.25">
      <c r="A2" s="74" t="s">
        <v>675</v>
      </c>
      <c r="B2" s="74" t="s">
        <v>676</v>
      </c>
      <c r="C2" s="74" t="s">
        <v>236</v>
      </c>
      <c r="D2" s="87" t="s">
        <v>947</v>
      </c>
    </row>
    <row r="3" spans="1:4" ht="15" x14ac:dyDescent="0.25">
      <c r="A3" s="3" t="s">
        <v>237</v>
      </c>
      <c r="B3" s="3">
        <v>737.94003999999995</v>
      </c>
      <c r="C3" s="75">
        <v>9.2763799999999998E-26</v>
      </c>
      <c r="D3" s="7" t="s">
        <v>700</v>
      </c>
    </row>
    <row r="4" spans="1:4" ht="15" x14ac:dyDescent="0.25">
      <c r="A4" s="3" t="s">
        <v>238</v>
      </c>
      <c r="B4" s="3">
        <v>998.99450999999999</v>
      </c>
      <c r="C4" s="75">
        <v>3.8753700000000001E-25</v>
      </c>
      <c r="D4" s="7" t="s">
        <v>695</v>
      </c>
    </row>
    <row r="5" spans="1:4" ht="15" x14ac:dyDescent="0.25">
      <c r="A5" s="3" t="s">
        <v>239</v>
      </c>
      <c r="B5" s="3">
        <v>848.78157999999996</v>
      </c>
      <c r="C5" s="75">
        <v>4.0562699999999998E-25</v>
      </c>
      <c r="D5" s="7" t="s">
        <v>843</v>
      </c>
    </row>
    <row r="6" spans="1:4" ht="15" x14ac:dyDescent="0.25">
      <c r="A6" s="3" t="s">
        <v>240</v>
      </c>
      <c r="B6" s="3">
        <v>999</v>
      </c>
      <c r="C6" s="75">
        <v>5.8265300000000001E-21</v>
      </c>
      <c r="D6" s="7" t="s">
        <v>846</v>
      </c>
    </row>
    <row r="7" spans="1:4" ht="15" x14ac:dyDescent="0.25">
      <c r="A7" s="3" t="s">
        <v>241</v>
      </c>
      <c r="B7" s="3">
        <v>86.323890000000006</v>
      </c>
      <c r="C7" s="75">
        <v>1.83618E-18</v>
      </c>
      <c r="D7" s="7" t="s">
        <v>907</v>
      </c>
    </row>
    <row r="8" spans="1:4" ht="15" x14ac:dyDescent="0.25">
      <c r="A8" s="3" t="s">
        <v>242</v>
      </c>
      <c r="B8" s="3">
        <v>763.55529000000001</v>
      </c>
      <c r="C8" s="75">
        <v>4.8846499999999997E-18</v>
      </c>
      <c r="D8" s="7" t="s">
        <v>842</v>
      </c>
    </row>
    <row r="9" spans="1:4" ht="15" x14ac:dyDescent="0.25">
      <c r="A9" s="3" t="s">
        <v>243</v>
      </c>
      <c r="B9" s="3">
        <v>403.96152999999998</v>
      </c>
      <c r="C9" s="75">
        <v>7.0383899999999997E-17</v>
      </c>
      <c r="D9" s="7" t="s">
        <v>791</v>
      </c>
    </row>
    <row r="10" spans="1:4" ht="15" x14ac:dyDescent="0.25">
      <c r="A10" s="3" t="s">
        <v>244</v>
      </c>
      <c r="B10" s="3">
        <v>950.49013000000002</v>
      </c>
      <c r="C10" s="75">
        <v>1.7483399999999999E-16</v>
      </c>
      <c r="D10" s="7" t="s">
        <v>942</v>
      </c>
    </row>
    <row r="11" spans="1:4" ht="15" x14ac:dyDescent="0.25">
      <c r="A11" s="115" t="s">
        <v>245</v>
      </c>
      <c r="B11" s="3">
        <v>65.3386</v>
      </c>
      <c r="C11" s="75">
        <v>8.9752499999999993E-16</v>
      </c>
      <c r="D11" s="98" t="s">
        <v>1073</v>
      </c>
    </row>
    <row r="12" spans="1:4" ht="15" x14ac:dyDescent="0.25">
      <c r="A12" s="3" t="s">
        <v>246</v>
      </c>
      <c r="B12" s="3">
        <v>999</v>
      </c>
      <c r="C12" s="75">
        <v>1.8772200000000002E-15</v>
      </c>
      <c r="D12" s="7" t="s">
        <v>737</v>
      </c>
    </row>
    <row r="13" spans="1:4" ht="15" x14ac:dyDescent="0.25">
      <c r="A13" s="3" t="s">
        <v>247</v>
      </c>
      <c r="B13" s="3">
        <v>999</v>
      </c>
      <c r="C13" s="75">
        <v>1.19778E-14</v>
      </c>
      <c r="D13" s="7" t="s">
        <v>696</v>
      </c>
    </row>
    <row r="14" spans="1:4" ht="15" x14ac:dyDescent="0.25">
      <c r="A14" s="3" t="s">
        <v>248</v>
      </c>
      <c r="B14" s="3">
        <v>641.48689000000002</v>
      </c>
      <c r="C14" s="75">
        <v>1.7295700000000001E-14</v>
      </c>
      <c r="D14" s="7" t="s">
        <v>743</v>
      </c>
    </row>
    <row r="15" spans="1:4" ht="15" x14ac:dyDescent="0.25">
      <c r="A15" s="3" t="s">
        <v>249</v>
      </c>
      <c r="B15" s="3">
        <v>208.84694999999999</v>
      </c>
      <c r="C15" s="75">
        <v>2.88081E-14</v>
      </c>
      <c r="D15" s="7" t="s">
        <v>769</v>
      </c>
    </row>
    <row r="16" spans="1:4" ht="15" x14ac:dyDescent="0.25">
      <c r="A16" s="3" t="s">
        <v>250</v>
      </c>
      <c r="B16" s="3">
        <v>999</v>
      </c>
      <c r="C16" s="75">
        <v>5.5846799999999999E-14</v>
      </c>
      <c r="D16" s="7" t="s">
        <v>799</v>
      </c>
    </row>
    <row r="17" spans="1:4" ht="15" x14ac:dyDescent="0.25">
      <c r="A17" s="3" t="s">
        <v>251</v>
      </c>
      <c r="B17" s="3">
        <v>999</v>
      </c>
      <c r="C17" s="75">
        <v>1.4792599999999999E-13</v>
      </c>
      <c r="D17" s="7" t="s">
        <v>834</v>
      </c>
    </row>
    <row r="18" spans="1:4" ht="15" x14ac:dyDescent="0.25">
      <c r="A18" s="3" t="s">
        <v>252</v>
      </c>
      <c r="B18" s="3">
        <v>141.30223000000001</v>
      </c>
      <c r="C18" s="75">
        <v>2.2662500000000001E-13</v>
      </c>
      <c r="D18" s="98" t="s">
        <v>975</v>
      </c>
    </row>
    <row r="19" spans="1:4" ht="15" x14ac:dyDescent="0.25">
      <c r="A19" s="3" t="s">
        <v>253</v>
      </c>
      <c r="B19" s="3">
        <v>72.746099999999998</v>
      </c>
      <c r="C19" s="75">
        <v>2.4355700000000001E-13</v>
      </c>
      <c r="D19" s="7" t="s">
        <v>788</v>
      </c>
    </row>
    <row r="20" spans="1:4" ht="15" x14ac:dyDescent="0.25">
      <c r="A20" s="3" t="s">
        <v>254</v>
      </c>
      <c r="B20" s="3">
        <v>204.37734</v>
      </c>
      <c r="C20" s="75">
        <v>2.9574500000000002E-13</v>
      </c>
      <c r="D20" s="7" t="s">
        <v>721</v>
      </c>
    </row>
    <row r="21" spans="1:4" ht="15" x14ac:dyDescent="0.25">
      <c r="A21" s="3" t="s">
        <v>255</v>
      </c>
      <c r="B21" s="3">
        <v>118.94513999999999</v>
      </c>
      <c r="C21" s="75">
        <v>3.1833700000000002E-13</v>
      </c>
      <c r="D21" s="7" t="s">
        <v>830</v>
      </c>
    </row>
    <row r="22" spans="1:4" ht="15" x14ac:dyDescent="0.25">
      <c r="A22" s="3" t="s">
        <v>256</v>
      </c>
      <c r="B22" s="3">
        <v>826.52610000000004</v>
      </c>
      <c r="C22" s="75">
        <v>5.3369400000000001E-13</v>
      </c>
      <c r="D22" s="7" t="s">
        <v>716</v>
      </c>
    </row>
    <row r="23" spans="1:4" ht="15" x14ac:dyDescent="0.25">
      <c r="A23" s="3" t="s">
        <v>257</v>
      </c>
      <c r="B23" s="3">
        <v>998.99248999999998</v>
      </c>
      <c r="C23" s="75">
        <v>7.0460500000000001E-13</v>
      </c>
      <c r="D23" s="7" t="s">
        <v>824</v>
      </c>
    </row>
    <row r="24" spans="1:4" ht="15" x14ac:dyDescent="0.25">
      <c r="A24" s="3" t="s">
        <v>258</v>
      </c>
      <c r="B24" s="3">
        <v>941.32083</v>
      </c>
      <c r="C24" s="75">
        <v>1.52058E-12</v>
      </c>
      <c r="D24" s="7" t="s">
        <v>922</v>
      </c>
    </row>
    <row r="25" spans="1:4" ht="15" x14ac:dyDescent="0.25">
      <c r="A25" s="3" t="s">
        <v>259</v>
      </c>
      <c r="B25" s="3">
        <v>999</v>
      </c>
      <c r="C25" s="75">
        <v>1.7210599999999999E-12</v>
      </c>
      <c r="D25" s="7" t="s">
        <v>926</v>
      </c>
    </row>
    <row r="26" spans="1:4" ht="15" x14ac:dyDescent="0.25">
      <c r="A26" s="3" t="s">
        <v>260</v>
      </c>
      <c r="B26" s="3">
        <v>557.63739999999996</v>
      </c>
      <c r="C26" s="75">
        <v>1.8575499999999999E-12</v>
      </c>
      <c r="D26" s="7" t="s">
        <v>885</v>
      </c>
    </row>
    <row r="27" spans="1:4" ht="15" x14ac:dyDescent="0.25">
      <c r="A27" s="3" t="s">
        <v>261</v>
      </c>
      <c r="B27" s="3">
        <v>999</v>
      </c>
      <c r="C27" s="75">
        <v>1.9533000000000002E-12</v>
      </c>
      <c r="D27" s="7" t="s">
        <v>692</v>
      </c>
    </row>
    <row r="28" spans="1:4" ht="15" x14ac:dyDescent="0.25">
      <c r="A28" s="3" t="s">
        <v>262</v>
      </c>
      <c r="B28" s="3">
        <v>163.11623</v>
      </c>
      <c r="C28" s="75">
        <v>2.8031899999999999E-12</v>
      </c>
      <c r="D28" s="7" t="s">
        <v>716</v>
      </c>
    </row>
    <row r="29" spans="1:4" ht="15" x14ac:dyDescent="0.25">
      <c r="A29" s="3" t="s">
        <v>263</v>
      </c>
      <c r="B29" s="3">
        <v>998.87855999999999</v>
      </c>
      <c r="C29" s="75">
        <v>5.0231899999999997E-12</v>
      </c>
      <c r="D29" s="7" t="s">
        <v>857</v>
      </c>
    </row>
    <row r="30" spans="1:4" ht="15" x14ac:dyDescent="0.25">
      <c r="A30" s="3" t="s">
        <v>264</v>
      </c>
      <c r="B30" s="3">
        <v>999</v>
      </c>
      <c r="C30" s="75">
        <v>1.52075E-11</v>
      </c>
      <c r="D30" s="7" t="s">
        <v>814</v>
      </c>
    </row>
    <row r="31" spans="1:4" ht="15" x14ac:dyDescent="0.25">
      <c r="A31" s="3" t="s">
        <v>265</v>
      </c>
      <c r="B31" s="3">
        <v>703.75472000000002</v>
      </c>
      <c r="C31" s="75">
        <v>1.7364399999999999E-11</v>
      </c>
      <c r="D31" s="7" t="s">
        <v>759</v>
      </c>
    </row>
    <row r="32" spans="1:4" ht="15" x14ac:dyDescent="0.25">
      <c r="A32" s="3" t="s">
        <v>266</v>
      </c>
      <c r="B32" s="3">
        <v>114.66459</v>
      </c>
      <c r="C32" s="75">
        <v>1.9674500000000001E-11</v>
      </c>
      <c r="D32" s="7" t="s">
        <v>888</v>
      </c>
    </row>
    <row r="33" spans="1:4" ht="15" x14ac:dyDescent="0.25">
      <c r="A33" s="3" t="s">
        <v>267</v>
      </c>
      <c r="B33" s="3">
        <v>998.98757999999998</v>
      </c>
      <c r="C33" s="75">
        <v>2.2345200000000001E-11</v>
      </c>
      <c r="D33" s="7" t="s">
        <v>892</v>
      </c>
    </row>
    <row r="34" spans="1:4" ht="15" x14ac:dyDescent="0.25">
      <c r="A34" s="3" t="s">
        <v>268</v>
      </c>
      <c r="B34" s="3">
        <v>999</v>
      </c>
      <c r="C34" s="75">
        <v>2.3072300000000001E-11</v>
      </c>
      <c r="D34" s="7" t="s">
        <v>749</v>
      </c>
    </row>
    <row r="35" spans="1:4" ht="15" x14ac:dyDescent="0.25">
      <c r="A35" s="3" t="s">
        <v>269</v>
      </c>
      <c r="B35" s="3">
        <v>887.36247000000003</v>
      </c>
      <c r="C35" s="75">
        <v>3.34094E-11</v>
      </c>
      <c r="D35" s="7" t="s">
        <v>800</v>
      </c>
    </row>
    <row r="36" spans="1:4" ht="15" x14ac:dyDescent="0.25">
      <c r="A36" s="3" t="s">
        <v>270</v>
      </c>
      <c r="B36" s="3">
        <v>940.19448999999997</v>
      </c>
      <c r="C36" s="75">
        <v>5.8005600000000002E-11</v>
      </c>
      <c r="D36" s="7" t="s">
        <v>798</v>
      </c>
    </row>
    <row r="37" spans="1:4" ht="15" x14ac:dyDescent="0.25">
      <c r="A37" s="3" t="s">
        <v>271</v>
      </c>
      <c r="B37" s="3">
        <v>999</v>
      </c>
      <c r="C37" s="75">
        <v>1.1929399999999999E-10</v>
      </c>
      <c r="D37" s="7" t="s">
        <v>902</v>
      </c>
    </row>
    <row r="38" spans="1:4" ht="15" x14ac:dyDescent="0.25">
      <c r="A38" s="3" t="s">
        <v>272</v>
      </c>
      <c r="B38" s="3">
        <v>999</v>
      </c>
      <c r="C38" s="75">
        <v>1.2986E-10</v>
      </c>
      <c r="D38" s="7" t="s">
        <v>778</v>
      </c>
    </row>
    <row r="39" spans="1:4" ht="15" x14ac:dyDescent="0.25">
      <c r="A39" s="3" t="s">
        <v>273</v>
      </c>
      <c r="B39" s="3">
        <v>273.13002</v>
      </c>
      <c r="C39" s="75">
        <v>1.6175399999999999E-10</v>
      </c>
      <c r="D39" s="7" t="s">
        <v>886</v>
      </c>
    </row>
    <row r="40" spans="1:4" ht="15" x14ac:dyDescent="0.25">
      <c r="A40" s="3" t="s">
        <v>274</v>
      </c>
      <c r="B40" s="3">
        <v>59.578679999999999</v>
      </c>
      <c r="C40" s="75">
        <v>1.9914799999999999E-10</v>
      </c>
      <c r="D40" s="7" t="s">
        <v>716</v>
      </c>
    </row>
    <row r="41" spans="1:4" ht="15" x14ac:dyDescent="0.25">
      <c r="A41" s="3" t="s">
        <v>275</v>
      </c>
      <c r="B41" s="3">
        <v>999</v>
      </c>
      <c r="C41" s="75">
        <v>2.1457200000000001E-10</v>
      </c>
      <c r="D41" s="7" t="s">
        <v>680</v>
      </c>
    </row>
    <row r="42" spans="1:4" ht="15" x14ac:dyDescent="0.25">
      <c r="A42" s="115" t="s">
        <v>276</v>
      </c>
      <c r="B42" s="3">
        <v>165.70160000000001</v>
      </c>
      <c r="C42" s="75">
        <v>2.30083E-10</v>
      </c>
      <c r="D42" s="98" t="s">
        <v>1072</v>
      </c>
    </row>
    <row r="43" spans="1:4" ht="15" x14ac:dyDescent="0.25">
      <c r="A43" s="3" t="s">
        <v>277</v>
      </c>
      <c r="B43" s="3">
        <v>116.10368</v>
      </c>
      <c r="C43" s="75">
        <v>4.4603600000000001E-10</v>
      </c>
      <c r="D43" s="7" t="s">
        <v>881</v>
      </c>
    </row>
    <row r="44" spans="1:4" ht="15" x14ac:dyDescent="0.25">
      <c r="A44" s="3" t="s">
        <v>278</v>
      </c>
      <c r="B44" s="3">
        <v>998.99634000000003</v>
      </c>
      <c r="C44" s="75">
        <v>4.8648700000000002E-10</v>
      </c>
      <c r="D44" s="7" t="s">
        <v>873</v>
      </c>
    </row>
    <row r="45" spans="1:4" ht="15" x14ac:dyDescent="0.25">
      <c r="A45" s="3" t="s">
        <v>279</v>
      </c>
      <c r="B45" s="3">
        <v>115.76336999999999</v>
      </c>
      <c r="C45" s="75">
        <v>5.0998599999999998E-10</v>
      </c>
      <c r="D45" s="7" t="s">
        <v>785</v>
      </c>
    </row>
    <row r="46" spans="1:4" ht="15" x14ac:dyDescent="0.25">
      <c r="A46" s="3" t="s">
        <v>280</v>
      </c>
      <c r="B46" s="3">
        <v>265.93902000000003</v>
      </c>
      <c r="C46" s="75">
        <v>7.1438900000000004E-10</v>
      </c>
      <c r="D46" s="7" t="s">
        <v>918</v>
      </c>
    </row>
    <row r="47" spans="1:4" ht="15" x14ac:dyDescent="0.25">
      <c r="A47" s="3" t="s">
        <v>281</v>
      </c>
      <c r="B47" s="3">
        <v>999</v>
      </c>
      <c r="C47" s="75">
        <v>1.06735E-9</v>
      </c>
      <c r="D47" s="7" t="s">
        <v>747</v>
      </c>
    </row>
    <row r="48" spans="1:4" ht="15" x14ac:dyDescent="0.25">
      <c r="A48" s="3" t="s">
        <v>282</v>
      </c>
      <c r="B48" s="3">
        <v>998.80840000000001</v>
      </c>
      <c r="C48" s="75">
        <v>1.07952E-9</v>
      </c>
      <c r="D48" s="7" t="s">
        <v>812</v>
      </c>
    </row>
    <row r="49" spans="1:4" ht="15" x14ac:dyDescent="0.25">
      <c r="A49" s="3" t="s">
        <v>283</v>
      </c>
      <c r="B49" s="3">
        <v>999</v>
      </c>
      <c r="C49" s="75">
        <v>1.59785E-9</v>
      </c>
      <c r="D49" s="7" t="s">
        <v>685</v>
      </c>
    </row>
    <row r="50" spans="1:4" ht="15" x14ac:dyDescent="0.25">
      <c r="A50" s="3" t="s">
        <v>284</v>
      </c>
      <c r="B50" s="3">
        <v>998.95865000000003</v>
      </c>
      <c r="C50" s="75">
        <v>1.64457E-9</v>
      </c>
      <c r="D50" s="7" t="s">
        <v>790</v>
      </c>
    </row>
    <row r="51" spans="1:4" ht="15" x14ac:dyDescent="0.25">
      <c r="A51" s="3" t="s">
        <v>285</v>
      </c>
      <c r="B51" s="3">
        <v>229.43380999999999</v>
      </c>
      <c r="C51" s="75">
        <v>2.78597E-9</v>
      </c>
      <c r="D51" s="7" t="s">
        <v>839</v>
      </c>
    </row>
    <row r="52" spans="1:4" ht="15" x14ac:dyDescent="0.25">
      <c r="A52" s="3" t="s">
        <v>286</v>
      </c>
      <c r="B52" s="3">
        <v>882.87588000000005</v>
      </c>
      <c r="C52" s="75">
        <v>2.8563199999999999E-9</v>
      </c>
      <c r="D52" s="7" t="s">
        <v>768</v>
      </c>
    </row>
    <row r="53" spans="1:4" ht="15" x14ac:dyDescent="0.25">
      <c r="A53" s="3" t="s">
        <v>287</v>
      </c>
      <c r="B53" s="3">
        <v>999</v>
      </c>
      <c r="C53" s="75">
        <v>3.0558700000000001E-9</v>
      </c>
      <c r="D53" s="7" t="s">
        <v>751</v>
      </c>
    </row>
    <row r="54" spans="1:4" ht="15" x14ac:dyDescent="0.25">
      <c r="A54" s="3" t="s">
        <v>288</v>
      </c>
      <c r="B54" s="3">
        <v>999</v>
      </c>
      <c r="C54" s="75">
        <v>3.1425800000000001E-9</v>
      </c>
      <c r="D54" s="7" t="s">
        <v>887</v>
      </c>
    </row>
    <row r="55" spans="1:4" ht="15" x14ac:dyDescent="0.25">
      <c r="A55" s="3" t="s">
        <v>289</v>
      </c>
      <c r="B55" s="3">
        <v>998.99982999999997</v>
      </c>
      <c r="C55" s="75">
        <v>3.63715E-9</v>
      </c>
      <c r="D55" s="7" t="s">
        <v>925</v>
      </c>
    </row>
    <row r="56" spans="1:4" ht="15" x14ac:dyDescent="0.25">
      <c r="A56" s="3" t="s">
        <v>290</v>
      </c>
      <c r="B56" s="3">
        <v>406.04162000000002</v>
      </c>
      <c r="C56" s="75">
        <v>4.1177499999999998E-9</v>
      </c>
      <c r="D56" s="7" t="s">
        <v>895</v>
      </c>
    </row>
    <row r="57" spans="1:4" ht="15" x14ac:dyDescent="0.25">
      <c r="A57" s="3" t="s">
        <v>291</v>
      </c>
      <c r="B57" s="3">
        <v>876.15399000000002</v>
      </c>
      <c r="C57" s="75">
        <v>4.2992899999999999E-9</v>
      </c>
      <c r="D57" s="7" t="s">
        <v>835</v>
      </c>
    </row>
    <row r="58" spans="1:4" ht="15" x14ac:dyDescent="0.25">
      <c r="A58" s="3" t="s">
        <v>292</v>
      </c>
      <c r="B58" s="3">
        <v>799.25831000000005</v>
      </c>
      <c r="C58" s="75">
        <v>4.3600099999999997E-9</v>
      </c>
      <c r="D58" s="7" t="s">
        <v>709</v>
      </c>
    </row>
    <row r="59" spans="1:4" ht="15" x14ac:dyDescent="0.25">
      <c r="A59" s="3" t="s">
        <v>293</v>
      </c>
      <c r="B59" s="3">
        <v>999</v>
      </c>
      <c r="C59" s="75">
        <v>4.4165100000000001E-9</v>
      </c>
      <c r="D59" s="7" t="s">
        <v>862</v>
      </c>
    </row>
    <row r="60" spans="1:4" ht="15" x14ac:dyDescent="0.25">
      <c r="A60" s="3" t="s">
        <v>294</v>
      </c>
      <c r="B60" s="3">
        <v>94.620500000000007</v>
      </c>
      <c r="C60" s="75">
        <v>4.5314299999999999E-9</v>
      </c>
      <c r="D60" s="7" t="s">
        <v>744</v>
      </c>
    </row>
    <row r="61" spans="1:4" ht="15" x14ac:dyDescent="0.25">
      <c r="A61" s="3" t="s">
        <v>295</v>
      </c>
      <c r="B61" s="3">
        <v>103.04724</v>
      </c>
      <c r="C61" s="75">
        <v>5.2980699999999997E-9</v>
      </c>
      <c r="D61" s="7" t="s">
        <v>805</v>
      </c>
    </row>
    <row r="62" spans="1:4" ht="15" x14ac:dyDescent="0.25">
      <c r="A62" s="3" t="s">
        <v>296</v>
      </c>
      <c r="B62" s="3">
        <v>602.34837000000005</v>
      </c>
      <c r="C62" s="75">
        <v>5.4211400000000002E-9</v>
      </c>
      <c r="D62" s="7" t="s">
        <v>934</v>
      </c>
    </row>
    <row r="63" spans="1:4" ht="15" x14ac:dyDescent="0.25">
      <c r="A63" s="3" t="s">
        <v>297</v>
      </c>
      <c r="B63" s="3">
        <v>757.64701000000002</v>
      </c>
      <c r="C63" s="75">
        <v>6.9924E-9</v>
      </c>
      <c r="D63" s="7" t="s">
        <v>793</v>
      </c>
    </row>
    <row r="64" spans="1:4" ht="15" x14ac:dyDescent="0.25">
      <c r="A64" s="3" t="s">
        <v>298</v>
      </c>
      <c r="B64" s="3">
        <v>889.38797</v>
      </c>
      <c r="C64" s="75">
        <v>9.5957999999999995E-9</v>
      </c>
      <c r="D64" s="7" t="s">
        <v>938</v>
      </c>
    </row>
    <row r="65" spans="1:4" ht="15" x14ac:dyDescent="0.25">
      <c r="A65" s="3" t="s">
        <v>299</v>
      </c>
      <c r="B65" s="3">
        <v>78.017179999999996</v>
      </c>
      <c r="C65" s="75">
        <v>1.00335E-8</v>
      </c>
      <c r="D65" s="7" t="s">
        <v>699</v>
      </c>
    </row>
    <row r="66" spans="1:4" ht="15" x14ac:dyDescent="0.25">
      <c r="A66" s="3" t="s">
        <v>300</v>
      </c>
      <c r="B66" s="3">
        <v>998.98871999999994</v>
      </c>
      <c r="C66" s="75">
        <v>1.1506099999999999E-8</v>
      </c>
      <c r="D66" s="7" t="s">
        <v>705</v>
      </c>
    </row>
    <row r="67" spans="1:4" ht="15" x14ac:dyDescent="0.25">
      <c r="A67" s="3" t="s">
        <v>301</v>
      </c>
      <c r="B67" s="3">
        <v>998.76262999999994</v>
      </c>
      <c r="C67" s="75">
        <v>1.6232100000000001E-8</v>
      </c>
      <c r="D67" s="7" t="s">
        <v>727</v>
      </c>
    </row>
    <row r="68" spans="1:4" ht="15" x14ac:dyDescent="0.25">
      <c r="A68" s="3" t="s">
        <v>302</v>
      </c>
      <c r="B68" s="3">
        <v>472.67579999999998</v>
      </c>
      <c r="C68" s="75">
        <v>1.6824799999999999E-8</v>
      </c>
      <c r="D68" s="7" t="s">
        <v>978</v>
      </c>
    </row>
    <row r="69" spans="1:4" ht="15" x14ac:dyDescent="0.25">
      <c r="A69" s="3" t="s">
        <v>303</v>
      </c>
      <c r="B69" s="3">
        <v>630.46696999999995</v>
      </c>
      <c r="C69" s="75">
        <v>1.8304400000000001E-8</v>
      </c>
      <c r="D69" s="7" t="s">
        <v>877</v>
      </c>
    </row>
    <row r="70" spans="1:4" ht="15" x14ac:dyDescent="0.25">
      <c r="A70" s="3" t="s">
        <v>304</v>
      </c>
      <c r="B70" s="3">
        <v>98.166780000000003</v>
      </c>
      <c r="C70" s="75">
        <v>2.19222E-8</v>
      </c>
      <c r="D70" s="7" t="s">
        <v>829</v>
      </c>
    </row>
    <row r="71" spans="1:4" ht="15" x14ac:dyDescent="0.25">
      <c r="A71" s="3" t="s">
        <v>305</v>
      </c>
      <c r="B71" s="3">
        <v>85.276229999999998</v>
      </c>
      <c r="C71" s="75">
        <v>2.6834699999999999E-8</v>
      </c>
      <c r="D71" s="7" t="s">
        <v>841</v>
      </c>
    </row>
    <row r="72" spans="1:4" ht="15" x14ac:dyDescent="0.25">
      <c r="A72" s="3" t="s">
        <v>306</v>
      </c>
      <c r="B72" s="3">
        <v>131.77414999999999</v>
      </c>
      <c r="C72" s="75">
        <v>2.8291300000000001E-8</v>
      </c>
      <c r="D72" s="7" t="s">
        <v>916</v>
      </c>
    </row>
    <row r="73" spans="1:4" ht="15" x14ac:dyDescent="0.25">
      <c r="A73" s="3" t="s">
        <v>307</v>
      </c>
      <c r="B73" s="3">
        <v>999</v>
      </c>
      <c r="C73" s="75">
        <v>2.9450900000000001E-8</v>
      </c>
      <c r="D73" s="7" t="s">
        <v>816</v>
      </c>
    </row>
    <row r="74" spans="1:4" ht="15" x14ac:dyDescent="0.25">
      <c r="A74" s="3" t="s">
        <v>308</v>
      </c>
      <c r="B74" s="3">
        <v>54.865229999999997</v>
      </c>
      <c r="C74" s="75">
        <v>3.9475400000000003E-8</v>
      </c>
      <c r="D74" s="7" t="s">
        <v>679</v>
      </c>
    </row>
    <row r="75" spans="1:4" ht="15" x14ac:dyDescent="0.25">
      <c r="A75" s="3" t="s">
        <v>309</v>
      </c>
      <c r="B75" s="3">
        <v>84.64179</v>
      </c>
      <c r="C75" s="75">
        <v>4.5632899999999997E-8</v>
      </c>
      <c r="D75" s="7" t="s">
        <v>754</v>
      </c>
    </row>
    <row r="76" spans="1:4" ht="15" x14ac:dyDescent="0.25">
      <c r="A76" s="3" t="s">
        <v>310</v>
      </c>
      <c r="B76" s="3">
        <v>998.79159000000004</v>
      </c>
      <c r="C76" s="75">
        <v>5.2153499999999998E-8</v>
      </c>
      <c r="D76" s="7" t="s">
        <v>976</v>
      </c>
    </row>
    <row r="77" spans="1:4" ht="15" x14ac:dyDescent="0.25">
      <c r="A77" s="3" t="s">
        <v>311</v>
      </c>
      <c r="B77" s="3">
        <v>230.68346</v>
      </c>
      <c r="C77" s="75">
        <v>7.0416899999999996E-8</v>
      </c>
      <c r="D77" s="7" t="s">
        <v>745</v>
      </c>
    </row>
    <row r="78" spans="1:4" ht="15" x14ac:dyDescent="0.25">
      <c r="A78" s="3" t="s">
        <v>312</v>
      </c>
      <c r="B78" s="3">
        <v>195.21184</v>
      </c>
      <c r="C78" s="75">
        <v>7.5246499999999998E-8</v>
      </c>
      <c r="D78" s="7" t="s">
        <v>718</v>
      </c>
    </row>
    <row r="79" spans="1:4" ht="15" x14ac:dyDescent="0.25">
      <c r="A79" s="3" t="s">
        <v>313</v>
      </c>
      <c r="B79" s="3">
        <v>122.61869</v>
      </c>
      <c r="C79" s="75">
        <v>8.0604899999999994E-8</v>
      </c>
      <c r="D79" s="7" t="s">
        <v>702</v>
      </c>
    </row>
    <row r="80" spans="1:4" ht="15" x14ac:dyDescent="0.25">
      <c r="A80" s="3" t="s">
        <v>314</v>
      </c>
      <c r="B80" s="3">
        <v>999</v>
      </c>
      <c r="C80" s="75">
        <v>8.6798400000000003E-8</v>
      </c>
      <c r="D80" s="7" t="s">
        <v>847</v>
      </c>
    </row>
    <row r="81" spans="1:4" ht="15" x14ac:dyDescent="0.25">
      <c r="A81" s="3" t="s">
        <v>315</v>
      </c>
      <c r="B81" s="3">
        <v>998.89838999999995</v>
      </c>
      <c r="C81" s="75">
        <v>8.7841800000000002E-8</v>
      </c>
      <c r="D81" s="7" t="s">
        <v>710</v>
      </c>
    </row>
    <row r="82" spans="1:4" ht="15" x14ac:dyDescent="0.25">
      <c r="A82" s="3" t="s">
        <v>316</v>
      </c>
      <c r="B82" s="3">
        <v>998.99739</v>
      </c>
      <c r="C82" s="75">
        <v>9.7862900000000002E-8</v>
      </c>
      <c r="D82" s="7" t="s">
        <v>714</v>
      </c>
    </row>
    <row r="83" spans="1:4" ht="15" x14ac:dyDescent="0.25">
      <c r="A83" s="3" t="s">
        <v>317</v>
      </c>
      <c r="B83" s="3">
        <v>998.44311000000005</v>
      </c>
      <c r="C83" s="75">
        <v>1.00748E-7</v>
      </c>
      <c r="D83" s="7" t="s">
        <v>808</v>
      </c>
    </row>
    <row r="84" spans="1:4" ht="15" x14ac:dyDescent="0.25">
      <c r="A84" s="3" t="s">
        <v>318</v>
      </c>
      <c r="B84" s="3">
        <v>530.96430999999995</v>
      </c>
      <c r="C84" s="75">
        <v>1.01815E-7</v>
      </c>
      <c r="D84" s="7" t="s">
        <v>917</v>
      </c>
    </row>
    <row r="85" spans="1:4" ht="15" x14ac:dyDescent="0.25">
      <c r="A85" s="3" t="s">
        <v>319</v>
      </c>
      <c r="B85" s="3">
        <v>998.88888999999995</v>
      </c>
      <c r="C85" s="75">
        <v>1.18016E-7</v>
      </c>
      <c r="D85" s="7" t="s">
        <v>876</v>
      </c>
    </row>
    <row r="86" spans="1:4" ht="15" x14ac:dyDescent="0.25">
      <c r="A86" s="3" t="s">
        <v>320</v>
      </c>
      <c r="B86" s="3">
        <v>998.93980999999997</v>
      </c>
      <c r="C86" s="75">
        <v>1.31374E-7</v>
      </c>
      <c r="D86" s="7" t="s">
        <v>729</v>
      </c>
    </row>
    <row r="87" spans="1:4" ht="15" x14ac:dyDescent="0.25">
      <c r="A87" s="3" t="s">
        <v>321</v>
      </c>
      <c r="B87" s="3">
        <v>999</v>
      </c>
      <c r="C87" s="75">
        <v>1.40063E-7</v>
      </c>
      <c r="D87" s="7" t="s">
        <v>879</v>
      </c>
    </row>
    <row r="88" spans="1:4" ht="15" x14ac:dyDescent="0.25">
      <c r="A88" s="3" t="s">
        <v>322</v>
      </c>
      <c r="B88" s="3">
        <v>998.99947999999995</v>
      </c>
      <c r="C88" s="75">
        <v>1.50422E-7</v>
      </c>
      <c r="D88" s="7" t="s">
        <v>693</v>
      </c>
    </row>
    <row r="89" spans="1:4" ht="15" x14ac:dyDescent="0.25">
      <c r="A89" s="3" t="s">
        <v>323</v>
      </c>
      <c r="B89" s="3">
        <v>999</v>
      </c>
      <c r="C89" s="75">
        <v>1.5171800000000001E-7</v>
      </c>
      <c r="D89" s="7" t="s">
        <v>777</v>
      </c>
    </row>
    <row r="90" spans="1:4" ht="15" x14ac:dyDescent="0.25">
      <c r="A90" s="3" t="s">
        <v>324</v>
      </c>
      <c r="B90" s="3">
        <v>999</v>
      </c>
      <c r="C90" s="75">
        <v>1.82827E-7</v>
      </c>
      <c r="D90" s="7" t="s">
        <v>915</v>
      </c>
    </row>
    <row r="91" spans="1:4" ht="15" x14ac:dyDescent="0.25">
      <c r="A91" s="3" t="s">
        <v>325</v>
      </c>
      <c r="B91" s="3">
        <v>999</v>
      </c>
      <c r="C91" s="75">
        <v>2.0466300000000001E-7</v>
      </c>
      <c r="D91" s="7" t="s">
        <v>752</v>
      </c>
    </row>
    <row r="92" spans="1:4" ht="15" x14ac:dyDescent="0.25">
      <c r="A92" s="3" t="s">
        <v>326</v>
      </c>
      <c r="B92" s="3">
        <v>999</v>
      </c>
      <c r="C92" s="75">
        <v>2.5181300000000001E-7</v>
      </c>
      <c r="D92" s="7" t="s">
        <v>736</v>
      </c>
    </row>
    <row r="93" spans="1:4" ht="15" x14ac:dyDescent="0.25">
      <c r="A93" s="3" t="s">
        <v>327</v>
      </c>
      <c r="B93" s="3">
        <v>215.32740999999999</v>
      </c>
      <c r="C93" s="75">
        <v>2.8176099999999998E-7</v>
      </c>
      <c r="D93" s="7" t="s">
        <v>776</v>
      </c>
    </row>
    <row r="94" spans="1:4" ht="15" x14ac:dyDescent="0.25">
      <c r="A94" s="3" t="s">
        <v>328</v>
      </c>
      <c r="B94" s="3">
        <v>135.77375000000001</v>
      </c>
      <c r="C94" s="75">
        <v>2.8846799999999999E-7</v>
      </c>
      <c r="D94" s="7" t="s">
        <v>722</v>
      </c>
    </row>
    <row r="95" spans="1:4" ht="15" x14ac:dyDescent="0.25">
      <c r="A95" s="3" t="s">
        <v>329</v>
      </c>
      <c r="B95" s="3">
        <v>84.461169999999996</v>
      </c>
      <c r="C95" s="75">
        <v>3.0036200000000003E-7</v>
      </c>
      <c r="D95" s="7" t="s">
        <v>739</v>
      </c>
    </row>
    <row r="96" spans="1:4" ht="15" x14ac:dyDescent="0.25">
      <c r="A96" s="3" t="s">
        <v>330</v>
      </c>
      <c r="B96" s="3">
        <v>939.09623999999997</v>
      </c>
      <c r="C96" s="75">
        <v>3.2670799999999999E-7</v>
      </c>
      <c r="D96" s="7" t="s">
        <v>697</v>
      </c>
    </row>
    <row r="97" spans="1:4" ht="15" x14ac:dyDescent="0.25">
      <c r="A97" s="3" t="s">
        <v>331</v>
      </c>
      <c r="B97" s="3">
        <v>479.05401000000001</v>
      </c>
      <c r="C97" s="75">
        <v>3.4449700000000002E-7</v>
      </c>
      <c r="D97" s="7" t="s">
        <v>802</v>
      </c>
    </row>
    <row r="98" spans="1:4" ht="15" x14ac:dyDescent="0.25">
      <c r="A98" s="3" t="s">
        <v>332</v>
      </c>
      <c r="B98" s="3">
        <v>999</v>
      </c>
      <c r="C98" s="75">
        <v>3.8285999999999998E-7</v>
      </c>
      <c r="D98" s="7" t="s">
        <v>775</v>
      </c>
    </row>
    <row r="99" spans="1:4" ht="15" x14ac:dyDescent="0.25">
      <c r="A99" s="3" t="s">
        <v>333</v>
      </c>
      <c r="B99" s="3">
        <v>998.94865000000004</v>
      </c>
      <c r="C99" s="75">
        <v>4.0049000000000001E-7</v>
      </c>
      <c r="D99" s="7" t="s">
        <v>794</v>
      </c>
    </row>
    <row r="100" spans="1:4" ht="15" x14ac:dyDescent="0.25">
      <c r="A100" s="3" t="s">
        <v>334</v>
      </c>
      <c r="B100" s="3">
        <v>424.99831</v>
      </c>
      <c r="C100" s="75">
        <v>4.2240900000000001E-7</v>
      </c>
      <c r="D100" s="7" t="s">
        <v>897</v>
      </c>
    </row>
    <row r="101" spans="1:4" ht="15" x14ac:dyDescent="0.25">
      <c r="A101" s="3" t="s">
        <v>335</v>
      </c>
      <c r="B101" s="3">
        <v>998.80358999999999</v>
      </c>
      <c r="C101" s="75">
        <v>5.1530600000000002E-7</v>
      </c>
      <c r="D101" s="7" t="s">
        <v>689</v>
      </c>
    </row>
    <row r="102" spans="1:4" ht="15" x14ac:dyDescent="0.25">
      <c r="A102" s="3" t="s">
        <v>336</v>
      </c>
      <c r="B102" s="3">
        <v>32.360669999999999</v>
      </c>
      <c r="C102" s="75">
        <v>6.0801E-7</v>
      </c>
      <c r="D102" s="7" t="s">
        <v>896</v>
      </c>
    </row>
    <row r="103" spans="1:4" ht="15" x14ac:dyDescent="0.25">
      <c r="A103" s="3" t="s">
        <v>337</v>
      </c>
      <c r="B103" s="3">
        <v>37.799439999999997</v>
      </c>
      <c r="C103" s="75">
        <v>6.2216100000000003E-7</v>
      </c>
      <c r="D103" s="7" t="s">
        <v>945</v>
      </c>
    </row>
    <row r="104" spans="1:4" ht="15" x14ac:dyDescent="0.25">
      <c r="A104" s="3" t="s">
        <v>338</v>
      </c>
      <c r="B104" s="3">
        <v>916.60749999999996</v>
      </c>
      <c r="C104" s="75">
        <v>6.2577499999999995E-7</v>
      </c>
      <c r="D104" s="7" t="s">
        <v>819</v>
      </c>
    </row>
    <row r="105" spans="1:4" ht="15" x14ac:dyDescent="0.25">
      <c r="A105" s="3" t="s">
        <v>339</v>
      </c>
      <c r="B105" s="3">
        <v>479.50898000000001</v>
      </c>
      <c r="C105" s="75">
        <v>6.37844E-7</v>
      </c>
      <c r="D105" s="7" t="s">
        <v>941</v>
      </c>
    </row>
    <row r="106" spans="1:4" ht="15" x14ac:dyDescent="0.25">
      <c r="A106" s="3" t="s">
        <v>340</v>
      </c>
      <c r="B106" s="3">
        <v>62.30592</v>
      </c>
      <c r="C106" s="75">
        <v>6.6759199999999996E-7</v>
      </c>
      <c r="D106" s="7" t="s">
        <v>796</v>
      </c>
    </row>
    <row r="107" spans="1:4" ht="15" x14ac:dyDescent="0.25">
      <c r="A107" s="3" t="s">
        <v>341</v>
      </c>
      <c r="B107" s="3">
        <v>79.456900000000005</v>
      </c>
      <c r="C107" s="75">
        <v>6.8813100000000004E-7</v>
      </c>
      <c r="D107" s="7" t="s">
        <v>773</v>
      </c>
    </row>
    <row r="108" spans="1:4" ht="15" x14ac:dyDescent="0.25">
      <c r="A108" s="3" t="s">
        <v>342</v>
      </c>
      <c r="B108" s="3">
        <v>169.59542999999999</v>
      </c>
      <c r="C108" s="75">
        <v>7.1569700000000001E-7</v>
      </c>
      <c r="D108" s="7" t="s">
        <v>827</v>
      </c>
    </row>
    <row r="109" spans="1:4" ht="15" x14ac:dyDescent="0.25">
      <c r="A109" s="3" t="s">
        <v>343</v>
      </c>
      <c r="B109" s="3">
        <v>79.860389999999995</v>
      </c>
      <c r="C109" s="75">
        <v>7.7833699999999999E-7</v>
      </c>
      <c r="D109" s="7" t="s">
        <v>761</v>
      </c>
    </row>
    <row r="110" spans="1:4" ht="15" x14ac:dyDescent="0.25">
      <c r="A110" s="3" t="s">
        <v>344</v>
      </c>
      <c r="B110" s="3">
        <v>303.95873999999998</v>
      </c>
      <c r="C110" s="75">
        <v>8.6675699999999998E-7</v>
      </c>
      <c r="D110" s="7" t="s">
        <v>820</v>
      </c>
    </row>
    <row r="111" spans="1:4" ht="15" x14ac:dyDescent="0.25">
      <c r="A111" s="3" t="s">
        <v>345</v>
      </c>
      <c r="B111" s="3">
        <v>999</v>
      </c>
      <c r="C111" s="75">
        <v>9.2127399999999999E-7</v>
      </c>
      <c r="D111" s="7" t="s">
        <v>869</v>
      </c>
    </row>
    <row r="112" spans="1:4" ht="15" x14ac:dyDescent="0.25">
      <c r="A112" s="3" t="s">
        <v>346</v>
      </c>
      <c r="B112" s="3">
        <v>66.296360000000007</v>
      </c>
      <c r="C112" s="75">
        <v>1.05337E-6</v>
      </c>
      <c r="D112" s="7" t="s">
        <v>853</v>
      </c>
    </row>
    <row r="113" spans="1:4" ht="15" x14ac:dyDescent="0.25">
      <c r="A113" s="3" t="s">
        <v>347</v>
      </c>
      <c r="B113" s="3">
        <v>193.55850000000001</v>
      </c>
      <c r="C113" s="75">
        <v>1.25773E-6</v>
      </c>
      <c r="D113" s="7" t="s">
        <v>856</v>
      </c>
    </row>
    <row r="114" spans="1:4" ht="15" x14ac:dyDescent="0.25">
      <c r="A114" s="3" t="s">
        <v>348</v>
      </c>
      <c r="B114" s="3">
        <v>998.99508000000003</v>
      </c>
      <c r="C114" s="75">
        <v>1.6530699999999999E-6</v>
      </c>
      <c r="D114" s="7" t="s">
        <v>725</v>
      </c>
    </row>
    <row r="115" spans="1:4" ht="15" x14ac:dyDescent="0.25">
      <c r="A115" s="3" t="s">
        <v>349</v>
      </c>
      <c r="B115" s="3">
        <v>716.17533000000003</v>
      </c>
      <c r="C115" s="75">
        <v>1.75494E-6</v>
      </c>
      <c r="D115" s="7" t="s">
        <v>810</v>
      </c>
    </row>
    <row r="116" spans="1:4" ht="15" x14ac:dyDescent="0.25">
      <c r="A116" s="3" t="s">
        <v>350</v>
      </c>
      <c r="B116" s="3">
        <v>627.81097</v>
      </c>
      <c r="C116" s="75">
        <v>2.3332099999999998E-6</v>
      </c>
      <c r="D116" s="7" t="s">
        <v>937</v>
      </c>
    </row>
    <row r="117" spans="1:4" ht="15" x14ac:dyDescent="0.25">
      <c r="A117" s="3" t="s">
        <v>351</v>
      </c>
      <c r="B117" s="3">
        <v>999</v>
      </c>
      <c r="C117" s="75">
        <v>2.53324E-6</v>
      </c>
      <c r="D117" s="7" t="s">
        <v>724</v>
      </c>
    </row>
    <row r="118" spans="1:4" ht="15" x14ac:dyDescent="0.25">
      <c r="A118" s="3" t="s">
        <v>352</v>
      </c>
      <c r="B118" s="3">
        <v>118.04844</v>
      </c>
      <c r="C118" s="75">
        <v>2.5804700000000001E-6</v>
      </c>
      <c r="D118" s="7" t="s">
        <v>930</v>
      </c>
    </row>
    <row r="119" spans="1:4" ht="15" x14ac:dyDescent="0.25">
      <c r="A119" s="3" t="s">
        <v>353</v>
      </c>
      <c r="B119" s="3">
        <v>178.14667</v>
      </c>
      <c r="C119" s="75">
        <v>2.8029100000000002E-6</v>
      </c>
      <c r="D119" s="7" t="s">
        <v>756</v>
      </c>
    </row>
    <row r="120" spans="1:4" ht="15" x14ac:dyDescent="0.25">
      <c r="A120" s="3" t="s">
        <v>354</v>
      </c>
      <c r="B120" s="3">
        <v>999</v>
      </c>
      <c r="C120" s="75">
        <v>2.8357199999999999E-6</v>
      </c>
      <c r="D120" s="7" t="s">
        <v>838</v>
      </c>
    </row>
    <row r="121" spans="1:4" ht="15" x14ac:dyDescent="0.25">
      <c r="A121" s="3" t="s">
        <v>355</v>
      </c>
      <c r="B121" s="3">
        <v>107.20914</v>
      </c>
      <c r="C121" s="75">
        <v>2.88152E-6</v>
      </c>
      <c r="D121" s="7" t="s">
        <v>809</v>
      </c>
    </row>
    <row r="122" spans="1:4" ht="15" x14ac:dyDescent="0.25">
      <c r="A122" s="3" t="s">
        <v>356</v>
      </c>
      <c r="B122" s="3">
        <v>998.98589000000004</v>
      </c>
      <c r="C122" s="75">
        <v>3.3685500000000001E-6</v>
      </c>
      <c r="D122" s="7" t="s">
        <v>906</v>
      </c>
    </row>
    <row r="123" spans="1:4" ht="15" x14ac:dyDescent="0.25">
      <c r="A123" s="3" t="s">
        <v>357</v>
      </c>
      <c r="B123" s="3">
        <v>206.3981</v>
      </c>
      <c r="C123" s="75">
        <v>3.3919199999999998E-6</v>
      </c>
      <c r="D123" s="7" t="s">
        <v>804</v>
      </c>
    </row>
    <row r="124" spans="1:4" ht="15" x14ac:dyDescent="0.25">
      <c r="A124" s="3" t="s">
        <v>358</v>
      </c>
      <c r="B124" s="3">
        <v>345.32979999999998</v>
      </c>
      <c r="C124" s="75">
        <v>3.9450200000000001E-6</v>
      </c>
      <c r="D124" s="7" t="s">
        <v>977</v>
      </c>
    </row>
    <row r="125" spans="1:4" ht="15" x14ac:dyDescent="0.25">
      <c r="A125" s="3" t="s">
        <v>359</v>
      </c>
      <c r="B125" s="3">
        <v>415.10016999999999</v>
      </c>
      <c r="C125" s="75">
        <v>3.9703199999999996E-6</v>
      </c>
      <c r="D125" s="7" t="s">
        <v>677</v>
      </c>
    </row>
    <row r="126" spans="1:4" ht="15" x14ac:dyDescent="0.25">
      <c r="A126" s="3" t="s">
        <v>360</v>
      </c>
      <c r="B126" s="3">
        <v>33.463650000000001</v>
      </c>
      <c r="C126" s="75">
        <v>4.2040099999999998E-6</v>
      </c>
      <c r="D126" s="7" t="s">
        <v>795</v>
      </c>
    </row>
    <row r="127" spans="1:4" ht="15" x14ac:dyDescent="0.25">
      <c r="A127" s="3" t="s">
        <v>361</v>
      </c>
      <c r="B127" s="3">
        <v>94.626930000000002</v>
      </c>
      <c r="C127" s="75">
        <v>4.9807399999999999E-6</v>
      </c>
      <c r="D127" s="7" t="s">
        <v>875</v>
      </c>
    </row>
    <row r="128" spans="1:4" ht="15" x14ac:dyDescent="0.25">
      <c r="A128" s="3" t="s">
        <v>362</v>
      </c>
      <c r="B128" s="3">
        <v>34.687159999999999</v>
      </c>
      <c r="C128" s="75">
        <v>5.0615300000000001E-6</v>
      </c>
      <c r="D128" s="7" t="s">
        <v>705</v>
      </c>
    </row>
    <row r="129" spans="1:4" ht="15" x14ac:dyDescent="0.25">
      <c r="A129" s="3" t="s">
        <v>363</v>
      </c>
      <c r="B129" s="3">
        <v>999</v>
      </c>
      <c r="C129" s="75">
        <v>6.2250599999999997E-6</v>
      </c>
      <c r="D129" s="7" t="s">
        <v>815</v>
      </c>
    </row>
    <row r="130" spans="1:4" ht="15" x14ac:dyDescent="0.25">
      <c r="A130" s="3" t="s">
        <v>364</v>
      </c>
      <c r="B130" s="3">
        <v>140.66085000000001</v>
      </c>
      <c r="C130" s="75">
        <v>6.27908E-6</v>
      </c>
      <c r="D130" s="7" t="s">
        <v>690</v>
      </c>
    </row>
    <row r="131" spans="1:4" ht="15" x14ac:dyDescent="0.25">
      <c r="A131" s="3" t="s">
        <v>365</v>
      </c>
      <c r="B131" s="3">
        <v>999</v>
      </c>
      <c r="C131" s="75">
        <v>6.8778600000000004E-6</v>
      </c>
      <c r="D131" s="7" t="s">
        <v>911</v>
      </c>
    </row>
    <row r="132" spans="1:4" ht="15" x14ac:dyDescent="0.25">
      <c r="A132" s="3" t="s">
        <v>366</v>
      </c>
      <c r="B132" s="3">
        <v>998.72666000000004</v>
      </c>
      <c r="C132" s="75">
        <v>7.2991899999999997E-6</v>
      </c>
      <c r="D132" s="7" t="s">
        <v>698</v>
      </c>
    </row>
    <row r="133" spans="1:4" ht="15" x14ac:dyDescent="0.25">
      <c r="A133" s="115" t="s">
        <v>367</v>
      </c>
      <c r="B133" s="3">
        <v>51.251690000000004</v>
      </c>
      <c r="C133" s="75">
        <v>7.6285800000000004E-6</v>
      </c>
      <c r="D133" s="7" t="s">
        <v>734</v>
      </c>
    </row>
    <row r="134" spans="1:4" ht="15" x14ac:dyDescent="0.25">
      <c r="A134" s="3" t="s">
        <v>368</v>
      </c>
      <c r="B134" s="3">
        <v>998.98121000000003</v>
      </c>
      <c r="C134" s="75">
        <v>7.6440100000000007E-6</v>
      </c>
      <c r="D134" s="7" t="s">
        <v>851</v>
      </c>
    </row>
    <row r="135" spans="1:4" ht="15" x14ac:dyDescent="0.25">
      <c r="A135" s="3" t="s">
        <v>369</v>
      </c>
      <c r="B135" s="3">
        <v>310.08688999999998</v>
      </c>
      <c r="C135" s="75">
        <v>8.6976100000000002E-6</v>
      </c>
      <c r="D135" s="7" t="s">
        <v>797</v>
      </c>
    </row>
    <row r="136" spans="1:4" ht="15" x14ac:dyDescent="0.25">
      <c r="A136" s="3" t="s">
        <v>370</v>
      </c>
      <c r="B136" s="3">
        <v>110.76746</v>
      </c>
      <c r="C136" s="75">
        <v>9.5155299999999993E-6</v>
      </c>
      <c r="D136" s="7" t="s">
        <v>712</v>
      </c>
    </row>
    <row r="137" spans="1:4" ht="15" x14ac:dyDescent="0.25">
      <c r="A137" s="3" t="s">
        <v>371</v>
      </c>
      <c r="B137" s="3">
        <v>998.99739999999997</v>
      </c>
      <c r="C137" s="75">
        <v>9.5879800000000007E-6</v>
      </c>
      <c r="D137" s="7" t="s">
        <v>728</v>
      </c>
    </row>
    <row r="138" spans="1:4" ht="15" x14ac:dyDescent="0.25">
      <c r="A138" s="3" t="s">
        <v>372</v>
      </c>
      <c r="B138" s="3">
        <v>998.99982</v>
      </c>
      <c r="C138" s="75">
        <v>1.01675E-5</v>
      </c>
      <c r="D138" s="7" t="s">
        <v>757</v>
      </c>
    </row>
    <row r="139" spans="1:4" ht="15" x14ac:dyDescent="0.25">
      <c r="A139" s="3" t="s">
        <v>373</v>
      </c>
      <c r="B139" s="3">
        <v>53.876170000000002</v>
      </c>
      <c r="C139" s="75">
        <v>1.1166600000000001E-5</v>
      </c>
      <c r="D139" s="7" t="s">
        <v>878</v>
      </c>
    </row>
    <row r="140" spans="1:4" ht="15" x14ac:dyDescent="0.25">
      <c r="A140" s="3" t="s">
        <v>374</v>
      </c>
      <c r="B140" s="3">
        <v>999</v>
      </c>
      <c r="C140" s="75">
        <v>1.1655699999999999E-5</v>
      </c>
      <c r="D140" s="7" t="s">
        <v>883</v>
      </c>
    </row>
    <row r="141" spans="1:4" ht="15" x14ac:dyDescent="0.25">
      <c r="A141" s="3" t="s">
        <v>375</v>
      </c>
      <c r="B141" s="3">
        <v>105.36208999999999</v>
      </c>
      <c r="C141" s="75">
        <v>1.1787899999999999E-5</v>
      </c>
      <c r="D141" s="7" t="s">
        <v>716</v>
      </c>
    </row>
    <row r="142" spans="1:4" ht="15" x14ac:dyDescent="0.25">
      <c r="A142" s="3" t="s">
        <v>376</v>
      </c>
      <c r="B142" s="3">
        <v>1</v>
      </c>
      <c r="C142" s="75">
        <v>1.2781200000000001E-5</v>
      </c>
      <c r="D142" s="7" t="s">
        <v>858</v>
      </c>
    </row>
    <row r="143" spans="1:4" ht="15" x14ac:dyDescent="0.25">
      <c r="A143" s="3" t="s">
        <v>377</v>
      </c>
      <c r="B143" s="3">
        <v>123.05271999999999</v>
      </c>
      <c r="C143" s="75">
        <v>1.29233E-5</v>
      </c>
      <c r="D143" s="7" t="s">
        <v>840</v>
      </c>
    </row>
    <row r="144" spans="1:4" ht="15" x14ac:dyDescent="0.25">
      <c r="A144" s="3" t="s">
        <v>378</v>
      </c>
      <c r="B144" s="3">
        <v>977.23906999999997</v>
      </c>
      <c r="C144" s="75">
        <v>1.31231E-5</v>
      </c>
      <c r="D144" s="7" t="s">
        <v>753</v>
      </c>
    </row>
    <row r="145" spans="1:4" ht="15" x14ac:dyDescent="0.25">
      <c r="A145" s="3" t="s">
        <v>379</v>
      </c>
      <c r="B145" s="3">
        <v>998.52075000000002</v>
      </c>
      <c r="C145" s="75">
        <v>1.3801199999999999E-5</v>
      </c>
      <c r="D145" s="7" t="s">
        <v>680</v>
      </c>
    </row>
    <row r="146" spans="1:4" ht="15" x14ac:dyDescent="0.25">
      <c r="A146" s="3" t="s">
        <v>380</v>
      </c>
      <c r="B146" s="3">
        <v>999</v>
      </c>
      <c r="C146" s="75">
        <v>1.42109E-5</v>
      </c>
      <c r="D146" s="7" t="s">
        <v>681</v>
      </c>
    </row>
    <row r="147" spans="1:4" ht="15" x14ac:dyDescent="0.25">
      <c r="A147" s="3" t="s">
        <v>381</v>
      </c>
      <c r="B147" s="3">
        <v>998.99994000000004</v>
      </c>
      <c r="C147" s="75">
        <v>1.4398E-5</v>
      </c>
      <c r="D147" s="7" t="s">
        <v>901</v>
      </c>
    </row>
    <row r="148" spans="1:4" ht="15" x14ac:dyDescent="0.25">
      <c r="A148" s="3" t="s">
        <v>382</v>
      </c>
      <c r="B148" s="3">
        <v>550.08430999999996</v>
      </c>
      <c r="C148" s="75">
        <v>1.7057700000000001E-5</v>
      </c>
      <c r="D148" s="7" t="s">
        <v>811</v>
      </c>
    </row>
    <row r="149" spans="1:4" ht="15" x14ac:dyDescent="0.25">
      <c r="A149" s="3" t="s">
        <v>383</v>
      </c>
      <c r="B149" s="3">
        <v>32.577770000000001</v>
      </c>
      <c r="C149" s="75">
        <v>1.7276299999999999E-5</v>
      </c>
      <c r="D149" s="7" t="s">
        <v>863</v>
      </c>
    </row>
    <row r="150" spans="1:4" ht="15" x14ac:dyDescent="0.25">
      <c r="A150" s="3" t="s">
        <v>384</v>
      </c>
      <c r="B150" s="3">
        <v>999</v>
      </c>
      <c r="C150" s="75">
        <v>1.7529599999999999E-5</v>
      </c>
      <c r="D150" s="7" t="s">
        <v>682</v>
      </c>
    </row>
    <row r="151" spans="1:4" ht="15" x14ac:dyDescent="0.25">
      <c r="A151" s="3" t="s">
        <v>385</v>
      </c>
      <c r="B151" s="3">
        <v>147.35836</v>
      </c>
      <c r="C151" s="75">
        <v>1.9286499999999999E-5</v>
      </c>
      <c r="D151" s="7" t="s">
        <v>939</v>
      </c>
    </row>
    <row r="152" spans="1:4" ht="15" x14ac:dyDescent="0.25">
      <c r="A152" s="3" t="s">
        <v>386</v>
      </c>
      <c r="B152" s="3">
        <v>425.68198999999998</v>
      </c>
      <c r="C152" s="75">
        <v>1.9956500000000001E-5</v>
      </c>
      <c r="D152" s="7" t="s">
        <v>684</v>
      </c>
    </row>
    <row r="153" spans="1:4" ht="15" x14ac:dyDescent="0.25">
      <c r="A153" s="3" t="s">
        <v>387</v>
      </c>
      <c r="B153" s="3">
        <v>998.96244999999999</v>
      </c>
      <c r="C153" s="75">
        <v>2.1259699999999999E-5</v>
      </c>
      <c r="D153" s="7" t="s">
        <v>713</v>
      </c>
    </row>
    <row r="154" spans="1:4" ht="15" x14ac:dyDescent="0.25">
      <c r="A154" s="3" t="s">
        <v>388</v>
      </c>
      <c r="B154" s="3">
        <v>998.99994000000004</v>
      </c>
      <c r="C154" s="75">
        <v>2.6344699999999999E-5</v>
      </c>
      <c r="D154" s="7" t="s">
        <v>787</v>
      </c>
    </row>
    <row r="155" spans="1:4" ht="15" x14ac:dyDescent="0.25">
      <c r="A155" s="3" t="s">
        <v>389</v>
      </c>
      <c r="B155" s="3">
        <v>29.952079999999999</v>
      </c>
      <c r="C155" s="75">
        <v>2.77327E-5</v>
      </c>
      <c r="D155" s="7" t="s">
        <v>772</v>
      </c>
    </row>
    <row r="156" spans="1:4" ht="15" x14ac:dyDescent="0.25">
      <c r="A156" s="3" t="s">
        <v>390</v>
      </c>
      <c r="B156" s="3">
        <v>53.903230000000001</v>
      </c>
      <c r="C156" s="75">
        <v>2.887E-5</v>
      </c>
      <c r="D156" s="7" t="s">
        <v>871</v>
      </c>
    </row>
    <row r="157" spans="1:4" ht="15" x14ac:dyDescent="0.25">
      <c r="A157" s="3" t="s">
        <v>391</v>
      </c>
      <c r="B157" s="3">
        <v>999</v>
      </c>
      <c r="C157" s="75">
        <v>3.0859099999999997E-5</v>
      </c>
      <c r="D157" s="7" t="s">
        <v>760</v>
      </c>
    </row>
    <row r="158" spans="1:4" ht="15" x14ac:dyDescent="0.25">
      <c r="A158" s="3" t="s">
        <v>392</v>
      </c>
      <c r="B158" s="3">
        <v>999</v>
      </c>
      <c r="C158" s="75">
        <v>3.3504100000000003E-5</v>
      </c>
      <c r="D158" s="7" t="s">
        <v>904</v>
      </c>
    </row>
    <row r="159" spans="1:4" ht="15" x14ac:dyDescent="0.25">
      <c r="A159" s="3" t="s">
        <v>393</v>
      </c>
      <c r="B159" s="3">
        <v>999</v>
      </c>
      <c r="C159" s="75">
        <v>3.4441399999999999E-5</v>
      </c>
      <c r="D159" s="7" t="s">
        <v>707</v>
      </c>
    </row>
    <row r="160" spans="1:4" ht="15" x14ac:dyDescent="0.25">
      <c r="A160" s="3" t="s">
        <v>394</v>
      </c>
      <c r="B160" s="3">
        <v>58.261009999999999</v>
      </c>
      <c r="C160" s="75">
        <v>3.4567699999999998E-5</v>
      </c>
      <c r="D160" s="7" t="s">
        <v>781</v>
      </c>
    </row>
    <row r="161" spans="1:4" ht="15" x14ac:dyDescent="0.25">
      <c r="A161" s="3" t="s">
        <v>395</v>
      </c>
      <c r="B161" s="3">
        <v>463.82069000000001</v>
      </c>
      <c r="C161" s="75">
        <v>3.6907799999999999E-5</v>
      </c>
      <c r="D161" s="7" t="s">
        <v>899</v>
      </c>
    </row>
    <row r="162" spans="1:4" ht="15" x14ac:dyDescent="0.25">
      <c r="A162" s="3" t="s">
        <v>396</v>
      </c>
      <c r="B162" s="3">
        <v>999</v>
      </c>
      <c r="C162" s="75">
        <v>4.0670600000000003E-5</v>
      </c>
      <c r="D162" s="7" t="s">
        <v>750</v>
      </c>
    </row>
    <row r="163" spans="1:4" ht="15" x14ac:dyDescent="0.25">
      <c r="A163" s="3" t="s">
        <v>397</v>
      </c>
      <c r="B163" s="3">
        <v>22.370460000000001</v>
      </c>
      <c r="C163" s="75">
        <v>4.4351200000000003E-5</v>
      </c>
      <c r="D163" s="7" t="s">
        <v>833</v>
      </c>
    </row>
    <row r="164" spans="1:4" ht="15" x14ac:dyDescent="0.25">
      <c r="A164" s="3" t="s">
        <v>398</v>
      </c>
      <c r="B164" s="3">
        <v>119.80829</v>
      </c>
      <c r="C164" s="75">
        <v>4.6385399999999998E-5</v>
      </c>
      <c r="D164" s="7" t="s">
        <v>694</v>
      </c>
    </row>
    <row r="165" spans="1:4" ht="15" x14ac:dyDescent="0.25">
      <c r="A165" s="3" t="s">
        <v>399</v>
      </c>
      <c r="B165" s="3">
        <v>32.402509999999999</v>
      </c>
      <c r="C165" s="75">
        <v>4.76628E-5</v>
      </c>
      <c r="D165" s="7" t="s">
        <v>870</v>
      </c>
    </row>
    <row r="166" spans="1:4" ht="15" x14ac:dyDescent="0.25">
      <c r="A166" s="3" t="s">
        <v>400</v>
      </c>
      <c r="B166" s="3">
        <v>62.475949999999997</v>
      </c>
      <c r="C166" s="75">
        <v>4.9190300000000002E-5</v>
      </c>
      <c r="D166" s="7" t="s">
        <v>889</v>
      </c>
    </row>
    <row r="167" spans="1:4" ht="15" x14ac:dyDescent="0.25">
      <c r="A167" s="3" t="s">
        <v>401</v>
      </c>
      <c r="B167" s="3">
        <v>999</v>
      </c>
      <c r="C167" s="75">
        <v>6.1962899999999996E-5</v>
      </c>
      <c r="D167" s="7" t="s">
        <v>746</v>
      </c>
    </row>
    <row r="168" spans="1:4" ht="15" x14ac:dyDescent="0.25">
      <c r="A168" s="3" t="s">
        <v>402</v>
      </c>
      <c r="B168" s="3">
        <v>966.01463000000001</v>
      </c>
      <c r="C168" s="75">
        <v>6.5406400000000005E-5</v>
      </c>
      <c r="D168" s="7" t="s">
        <v>755</v>
      </c>
    </row>
    <row r="169" spans="1:4" ht="15" x14ac:dyDescent="0.25">
      <c r="A169" s="3" t="s">
        <v>403</v>
      </c>
      <c r="B169" s="3">
        <v>84.925640000000001</v>
      </c>
      <c r="C169" s="75">
        <v>6.8410200000000004E-5</v>
      </c>
      <c r="D169" s="7" t="s">
        <v>932</v>
      </c>
    </row>
    <row r="170" spans="1:4" ht="15" x14ac:dyDescent="0.25">
      <c r="A170" s="3" t="s">
        <v>404</v>
      </c>
      <c r="B170" s="3">
        <v>999</v>
      </c>
      <c r="C170" s="75">
        <v>7.0805300000000005E-5</v>
      </c>
      <c r="D170" s="7" t="s">
        <v>936</v>
      </c>
    </row>
    <row r="171" spans="1:4" ht="15" x14ac:dyDescent="0.25">
      <c r="A171" s="3" t="s">
        <v>405</v>
      </c>
      <c r="B171" s="3">
        <v>136.24073999999999</v>
      </c>
      <c r="C171" s="75">
        <v>7.1860000000000007E-5</v>
      </c>
      <c r="D171" s="7" t="s">
        <v>837</v>
      </c>
    </row>
    <row r="172" spans="1:4" ht="15" x14ac:dyDescent="0.25">
      <c r="A172" s="3" t="s">
        <v>406</v>
      </c>
      <c r="B172" s="3">
        <v>50.562939999999998</v>
      </c>
      <c r="C172" s="75">
        <v>7.5618700000000002E-5</v>
      </c>
      <c r="D172" s="7" t="s">
        <v>882</v>
      </c>
    </row>
    <row r="173" spans="1:4" ht="15" x14ac:dyDescent="0.25">
      <c r="A173" s="3" t="s">
        <v>407</v>
      </c>
      <c r="B173" s="3">
        <v>288.45</v>
      </c>
      <c r="C173" s="75">
        <v>7.7872299999999996E-5</v>
      </c>
      <c r="D173" s="7" t="s">
        <v>806</v>
      </c>
    </row>
    <row r="174" spans="1:4" ht="15" x14ac:dyDescent="0.25">
      <c r="A174" s="3" t="s">
        <v>408</v>
      </c>
      <c r="B174" s="3">
        <v>47.354660000000003</v>
      </c>
      <c r="C174" s="75">
        <v>8.0197000000000005E-5</v>
      </c>
      <c r="D174" s="7" t="s">
        <v>831</v>
      </c>
    </row>
    <row r="175" spans="1:4" ht="15" x14ac:dyDescent="0.25">
      <c r="A175" s="3" t="s">
        <v>409</v>
      </c>
      <c r="B175" s="3">
        <v>320.16874000000001</v>
      </c>
      <c r="C175" s="75">
        <v>8.0570100000000003E-5</v>
      </c>
      <c r="D175" s="7" t="s">
        <v>826</v>
      </c>
    </row>
    <row r="176" spans="1:4" ht="15" x14ac:dyDescent="0.25">
      <c r="A176" s="3" t="s">
        <v>410</v>
      </c>
      <c r="B176" s="3">
        <v>999</v>
      </c>
      <c r="C176" s="75">
        <v>8.1438699999999997E-5</v>
      </c>
      <c r="D176" s="7" t="s">
        <v>787</v>
      </c>
    </row>
    <row r="177" spans="1:4" ht="15" x14ac:dyDescent="0.25">
      <c r="A177" s="3" t="s">
        <v>411</v>
      </c>
      <c r="B177" s="3">
        <v>63.027380000000001</v>
      </c>
      <c r="C177" s="75">
        <v>8.8843600000000004E-5</v>
      </c>
      <c r="D177" s="7" t="s">
        <v>774</v>
      </c>
    </row>
    <row r="178" spans="1:4" ht="15" x14ac:dyDescent="0.25">
      <c r="A178" s="3" t="s">
        <v>412</v>
      </c>
      <c r="B178" s="3">
        <v>14.265689999999999</v>
      </c>
      <c r="C178" s="75">
        <v>9.0676100000000004E-5</v>
      </c>
      <c r="D178" s="7" t="s">
        <v>845</v>
      </c>
    </row>
    <row r="179" spans="1:4" ht="15" x14ac:dyDescent="0.25">
      <c r="A179" s="3" t="s">
        <v>413</v>
      </c>
      <c r="B179" s="3">
        <v>88.106099999999998</v>
      </c>
      <c r="C179" s="75">
        <v>9.2029300000000003E-5</v>
      </c>
      <c r="D179" s="7" t="s">
        <v>783</v>
      </c>
    </row>
    <row r="180" spans="1:4" ht="15" x14ac:dyDescent="0.25">
      <c r="A180" s="3" t="s">
        <v>414</v>
      </c>
      <c r="B180" s="3">
        <v>586.59247000000005</v>
      </c>
      <c r="C180" s="75">
        <v>9.5664199999999998E-5</v>
      </c>
      <c r="D180" s="7" t="s">
        <v>919</v>
      </c>
    </row>
    <row r="181" spans="1:4" ht="15" x14ac:dyDescent="0.25">
      <c r="A181" s="3" t="s">
        <v>415</v>
      </c>
      <c r="B181" s="3">
        <v>999</v>
      </c>
      <c r="C181" s="3">
        <v>1.01832E-4</v>
      </c>
      <c r="D181" s="7" t="s">
        <v>866</v>
      </c>
    </row>
    <row r="182" spans="1:4" ht="15" x14ac:dyDescent="0.25">
      <c r="A182" s="3" t="s">
        <v>416</v>
      </c>
      <c r="B182" s="3">
        <v>998.76881000000003</v>
      </c>
      <c r="C182" s="3">
        <v>1.0734E-4</v>
      </c>
      <c r="D182" s="7" t="s">
        <v>711</v>
      </c>
    </row>
    <row r="183" spans="1:4" ht="15" x14ac:dyDescent="0.25">
      <c r="A183" s="3" t="s">
        <v>417</v>
      </c>
      <c r="B183" s="3">
        <v>999</v>
      </c>
      <c r="C183" s="3">
        <v>1.17367E-4</v>
      </c>
      <c r="D183" s="7" t="s">
        <v>900</v>
      </c>
    </row>
    <row r="184" spans="1:4" ht="15" x14ac:dyDescent="0.25">
      <c r="A184" s="3" t="s">
        <v>418</v>
      </c>
      <c r="B184" s="3">
        <v>999</v>
      </c>
      <c r="C184" s="3">
        <v>1.2967499999999999E-4</v>
      </c>
      <c r="D184" s="7" t="s">
        <v>771</v>
      </c>
    </row>
    <row r="185" spans="1:4" ht="15" x14ac:dyDescent="0.25">
      <c r="A185" s="3" t="s">
        <v>419</v>
      </c>
      <c r="B185" s="3">
        <v>87.518039999999999</v>
      </c>
      <c r="C185" s="3">
        <v>1.30514E-4</v>
      </c>
      <c r="D185" s="7" t="s">
        <v>864</v>
      </c>
    </row>
    <row r="186" spans="1:4" ht="15" x14ac:dyDescent="0.25">
      <c r="A186" s="3" t="s">
        <v>420</v>
      </c>
      <c r="B186" s="3">
        <v>88.432379999999995</v>
      </c>
      <c r="C186" s="3">
        <v>1.4441700000000001E-4</v>
      </c>
      <c r="D186" s="7" t="s">
        <v>865</v>
      </c>
    </row>
    <row r="187" spans="1:4" ht="15" x14ac:dyDescent="0.25">
      <c r="A187" s="3" t="s">
        <v>421</v>
      </c>
      <c r="B187" s="3">
        <v>999</v>
      </c>
      <c r="C187" s="3">
        <v>1.48682E-4</v>
      </c>
      <c r="D187" s="7" t="s">
        <v>868</v>
      </c>
    </row>
    <row r="188" spans="1:4" ht="15" x14ac:dyDescent="0.25">
      <c r="A188" s="3" t="s">
        <v>422</v>
      </c>
      <c r="B188" s="3">
        <v>998.99866999999995</v>
      </c>
      <c r="C188" s="3">
        <v>1.7098999999999999E-4</v>
      </c>
      <c r="D188" s="7" t="s">
        <v>687</v>
      </c>
    </row>
    <row r="189" spans="1:4" ht="15" x14ac:dyDescent="0.25">
      <c r="A189" s="3" t="s">
        <v>423</v>
      </c>
      <c r="B189" s="3">
        <v>999</v>
      </c>
      <c r="C189" s="3">
        <v>1.7524700000000001E-4</v>
      </c>
      <c r="D189" s="7" t="s">
        <v>738</v>
      </c>
    </row>
    <row r="190" spans="1:4" ht="15" x14ac:dyDescent="0.25">
      <c r="A190" s="3" t="s">
        <v>424</v>
      </c>
      <c r="B190" s="3">
        <v>999</v>
      </c>
      <c r="C190" s="3">
        <v>1.81831E-4</v>
      </c>
      <c r="D190" s="7" t="s">
        <v>844</v>
      </c>
    </row>
    <row r="191" spans="1:4" ht="15" x14ac:dyDescent="0.25">
      <c r="A191" s="3" t="s">
        <v>425</v>
      </c>
      <c r="B191" s="3">
        <v>999</v>
      </c>
      <c r="C191" s="3">
        <v>1.8697700000000001E-4</v>
      </c>
      <c r="D191" s="7" t="s">
        <v>933</v>
      </c>
    </row>
    <row r="192" spans="1:4" ht="15" x14ac:dyDescent="0.25">
      <c r="A192" s="3" t="s">
        <v>426</v>
      </c>
      <c r="B192" s="3">
        <v>999</v>
      </c>
      <c r="C192" s="3">
        <v>1.8734700000000001E-4</v>
      </c>
      <c r="D192" s="7" t="s">
        <v>683</v>
      </c>
    </row>
    <row r="193" spans="1:4" ht="15" x14ac:dyDescent="0.25">
      <c r="A193" s="3" t="s">
        <v>427</v>
      </c>
      <c r="B193" s="3">
        <v>82.851759999999999</v>
      </c>
      <c r="C193" s="3">
        <v>2.11471E-4</v>
      </c>
      <c r="D193" s="7" t="s">
        <v>719</v>
      </c>
    </row>
    <row r="194" spans="1:4" ht="15" x14ac:dyDescent="0.25">
      <c r="A194" s="3" t="s">
        <v>428</v>
      </c>
      <c r="B194" s="3">
        <v>895.99517000000003</v>
      </c>
      <c r="C194" s="3">
        <v>2.1871799999999999E-4</v>
      </c>
      <c r="D194" s="7" t="s">
        <v>854</v>
      </c>
    </row>
    <row r="195" spans="1:4" ht="15" x14ac:dyDescent="0.25">
      <c r="A195" s="3" t="s">
        <v>429</v>
      </c>
      <c r="B195" s="3">
        <v>137.26965000000001</v>
      </c>
      <c r="C195" s="3">
        <v>2.2912099999999999E-4</v>
      </c>
      <c r="D195" s="7" t="s">
        <v>735</v>
      </c>
    </row>
    <row r="196" spans="1:4" ht="15" x14ac:dyDescent="0.25">
      <c r="A196" s="3" t="s">
        <v>430</v>
      </c>
      <c r="B196" s="3">
        <v>999</v>
      </c>
      <c r="C196" s="3">
        <v>2.4793200000000002E-4</v>
      </c>
      <c r="D196" s="7" t="s">
        <v>782</v>
      </c>
    </row>
    <row r="197" spans="1:4" ht="15" x14ac:dyDescent="0.25">
      <c r="A197" s="3" t="s">
        <v>431</v>
      </c>
      <c r="B197" s="3">
        <v>998.99662000000001</v>
      </c>
      <c r="C197" s="3">
        <v>2.8242499999999999E-4</v>
      </c>
      <c r="D197" s="7" t="s">
        <v>706</v>
      </c>
    </row>
    <row r="198" spans="1:4" ht="15" x14ac:dyDescent="0.25">
      <c r="A198" s="3" t="s">
        <v>432</v>
      </c>
      <c r="B198" s="3">
        <v>89.894620000000003</v>
      </c>
      <c r="C198" s="3">
        <v>2.8276499999999998E-4</v>
      </c>
      <c r="D198" s="7" t="s">
        <v>825</v>
      </c>
    </row>
    <row r="199" spans="1:4" ht="15" x14ac:dyDescent="0.25">
      <c r="A199" s="3" t="s">
        <v>433</v>
      </c>
      <c r="B199" s="3">
        <v>277.39093000000003</v>
      </c>
      <c r="C199" s="3">
        <v>2.9349900000000002E-4</v>
      </c>
      <c r="D199" s="7" t="s">
        <v>764</v>
      </c>
    </row>
    <row r="200" spans="1:4" ht="15" x14ac:dyDescent="0.25">
      <c r="A200" s="3" t="s">
        <v>434</v>
      </c>
      <c r="B200" s="3">
        <v>807.54418999999996</v>
      </c>
      <c r="C200" s="3">
        <v>2.98497E-4</v>
      </c>
      <c r="D200" s="7" t="s">
        <v>726</v>
      </c>
    </row>
    <row r="201" spans="1:4" ht="15" x14ac:dyDescent="0.25">
      <c r="A201" s="3" t="s">
        <v>435</v>
      </c>
      <c r="B201" s="3">
        <v>19.88195</v>
      </c>
      <c r="C201" s="3">
        <v>3.0263799999999998E-4</v>
      </c>
      <c r="D201" s="7" t="s">
        <v>912</v>
      </c>
    </row>
    <row r="202" spans="1:4" ht="15" x14ac:dyDescent="0.25">
      <c r="A202" s="3" t="s">
        <v>436</v>
      </c>
      <c r="B202" s="3">
        <v>977.99908000000005</v>
      </c>
      <c r="C202" s="3">
        <v>3.10227E-4</v>
      </c>
      <c r="D202" s="7" t="s">
        <v>852</v>
      </c>
    </row>
    <row r="203" spans="1:4" ht="15" x14ac:dyDescent="0.25">
      <c r="A203" s="3" t="s">
        <v>437</v>
      </c>
      <c r="B203" s="3">
        <v>783.21397999999999</v>
      </c>
      <c r="C203" s="3">
        <v>3.3319799999999999E-4</v>
      </c>
      <c r="D203" s="7" t="s">
        <v>921</v>
      </c>
    </row>
    <row r="204" spans="1:4" ht="15" x14ac:dyDescent="0.25">
      <c r="A204" s="3" t="s">
        <v>438</v>
      </c>
      <c r="B204" s="3">
        <v>744.41566999999998</v>
      </c>
      <c r="C204" s="3">
        <v>3.9032699999999999E-4</v>
      </c>
      <c r="D204" s="7" t="s">
        <v>940</v>
      </c>
    </row>
    <row r="205" spans="1:4" ht="15" x14ac:dyDescent="0.25">
      <c r="A205" s="3" t="s">
        <v>439</v>
      </c>
      <c r="B205" s="3">
        <v>61.891629999999999</v>
      </c>
      <c r="C205" s="3">
        <v>4.3189600000000003E-4</v>
      </c>
      <c r="D205" s="7" t="s">
        <v>860</v>
      </c>
    </row>
    <row r="206" spans="1:4" ht="15" x14ac:dyDescent="0.25">
      <c r="A206" s="3" t="s">
        <v>440</v>
      </c>
      <c r="B206" s="3">
        <v>37.02543</v>
      </c>
      <c r="C206" s="3">
        <v>4.62323E-4</v>
      </c>
      <c r="D206" s="7" t="s">
        <v>680</v>
      </c>
    </row>
    <row r="207" spans="1:4" ht="15" x14ac:dyDescent="0.25">
      <c r="A207" s="3" t="s">
        <v>441</v>
      </c>
      <c r="B207" s="3">
        <v>998.99973</v>
      </c>
      <c r="C207" s="3">
        <v>4.6580599999999998E-4</v>
      </c>
      <c r="D207" s="7" t="s">
        <v>731</v>
      </c>
    </row>
    <row r="208" spans="1:4" ht="15" x14ac:dyDescent="0.25">
      <c r="A208" s="3" t="s">
        <v>442</v>
      </c>
      <c r="B208" s="3">
        <v>544.85871999999995</v>
      </c>
      <c r="C208" s="3">
        <v>4.9715999999999996E-4</v>
      </c>
      <c r="D208" s="7" t="s">
        <v>935</v>
      </c>
    </row>
    <row r="209" spans="1:4" ht="15" x14ac:dyDescent="0.25">
      <c r="A209" s="3" t="s">
        <v>443</v>
      </c>
      <c r="B209" s="3">
        <v>245.90291999999999</v>
      </c>
      <c r="C209" s="3">
        <v>5.0079200000000001E-4</v>
      </c>
      <c r="D209" s="7" t="s">
        <v>909</v>
      </c>
    </row>
    <row r="210" spans="1:4" ht="15" x14ac:dyDescent="0.25">
      <c r="A210" s="3" t="s">
        <v>444</v>
      </c>
      <c r="B210" s="3">
        <v>999</v>
      </c>
      <c r="C210" s="3">
        <v>5.0446200000000001E-4</v>
      </c>
      <c r="D210" s="7" t="s">
        <v>766</v>
      </c>
    </row>
    <row r="211" spans="1:4" ht="15" x14ac:dyDescent="0.25">
      <c r="A211" s="3" t="s">
        <v>445</v>
      </c>
      <c r="B211" s="3">
        <v>999</v>
      </c>
      <c r="C211" s="3">
        <v>5.2281500000000004E-4</v>
      </c>
      <c r="D211" s="7" t="s">
        <v>748</v>
      </c>
    </row>
    <row r="212" spans="1:4" ht="15" x14ac:dyDescent="0.25">
      <c r="A212" s="3" t="s">
        <v>446</v>
      </c>
      <c r="B212" s="3">
        <v>310.40258</v>
      </c>
      <c r="C212" s="3">
        <v>5.4361299999999997E-4</v>
      </c>
      <c r="D212" s="7" t="s">
        <v>789</v>
      </c>
    </row>
    <row r="213" spans="1:4" ht="15" x14ac:dyDescent="0.25">
      <c r="A213" s="3" t="s">
        <v>447</v>
      </c>
      <c r="B213" s="3">
        <v>998.99846000000002</v>
      </c>
      <c r="C213" s="3">
        <v>5.7925100000000003E-4</v>
      </c>
      <c r="D213" s="7" t="s">
        <v>803</v>
      </c>
    </row>
    <row r="214" spans="1:4" ht="15" x14ac:dyDescent="0.25">
      <c r="A214" s="3" t="s">
        <v>448</v>
      </c>
      <c r="B214" s="3">
        <v>12.860340000000001</v>
      </c>
      <c r="C214" s="3">
        <v>6.0329700000000003E-4</v>
      </c>
      <c r="D214" s="7" t="s">
        <v>898</v>
      </c>
    </row>
    <row r="215" spans="1:4" ht="15" x14ac:dyDescent="0.25">
      <c r="A215" s="3" t="s">
        <v>449</v>
      </c>
      <c r="B215" s="3">
        <v>998.99648999999999</v>
      </c>
      <c r="C215" s="3">
        <v>6.3016700000000005E-4</v>
      </c>
      <c r="D215" s="7" t="s">
        <v>861</v>
      </c>
    </row>
    <row r="216" spans="1:4" ht="15" x14ac:dyDescent="0.25">
      <c r="A216" s="3" t="s">
        <v>450</v>
      </c>
      <c r="B216" s="3">
        <v>71.872119999999995</v>
      </c>
      <c r="C216" s="3">
        <v>6.4980699999999997E-4</v>
      </c>
      <c r="D216" s="7" t="s">
        <v>765</v>
      </c>
    </row>
    <row r="217" spans="1:4" ht="15" x14ac:dyDescent="0.25">
      <c r="A217" s="3" t="s">
        <v>451</v>
      </c>
      <c r="B217" s="3">
        <v>26.591950000000001</v>
      </c>
      <c r="C217" s="3">
        <v>7.7658600000000001E-4</v>
      </c>
      <c r="D217" s="7" t="s">
        <v>927</v>
      </c>
    </row>
    <row r="218" spans="1:4" ht="15" x14ac:dyDescent="0.25">
      <c r="A218" s="3" t="s">
        <v>452</v>
      </c>
      <c r="B218" s="3">
        <v>552.58772999999997</v>
      </c>
      <c r="C218" s="3">
        <v>7.95281E-4</v>
      </c>
      <c r="D218" s="7" t="s">
        <v>703</v>
      </c>
    </row>
    <row r="219" spans="1:4" ht="15" x14ac:dyDescent="0.25">
      <c r="A219" s="3" t="s">
        <v>453</v>
      </c>
      <c r="B219" s="3">
        <v>71.423029999999997</v>
      </c>
      <c r="C219" s="3">
        <v>8.0040999999999999E-4</v>
      </c>
      <c r="D219" s="7" t="s">
        <v>943</v>
      </c>
    </row>
    <row r="220" spans="1:4" ht="15" x14ac:dyDescent="0.25">
      <c r="A220" s="3" t="s">
        <v>454</v>
      </c>
      <c r="B220" s="3">
        <v>77.55968</v>
      </c>
      <c r="C220" s="3">
        <v>8.4162500000000003E-4</v>
      </c>
      <c r="D220" s="7" t="s">
        <v>813</v>
      </c>
    </row>
    <row r="221" spans="1:4" ht="15" x14ac:dyDescent="0.25">
      <c r="A221" s="3" t="s">
        <v>455</v>
      </c>
      <c r="B221" s="3">
        <v>311.96109000000001</v>
      </c>
      <c r="C221" s="3">
        <v>9.5231099999999996E-4</v>
      </c>
      <c r="D221" s="7" t="s">
        <v>848</v>
      </c>
    </row>
    <row r="222" spans="1:4" ht="15" x14ac:dyDescent="0.25">
      <c r="A222" s="3" t="s">
        <v>456</v>
      </c>
      <c r="B222" s="3">
        <v>93.093100000000007</v>
      </c>
      <c r="C222" s="3">
        <v>9.7692200000000008E-4</v>
      </c>
      <c r="D222" s="7" t="s">
        <v>908</v>
      </c>
    </row>
    <row r="223" spans="1:4" ht="15" x14ac:dyDescent="0.25">
      <c r="A223" s="3" t="s">
        <v>457</v>
      </c>
      <c r="B223" s="3">
        <v>999</v>
      </c>
      <c r="C223" s="3">
        <v>9.8401499999999998E-4</v>
      </c>
      <c r="D223" s="7" t="s">
        <v>849</v>
      </c>
    </row>
    <row r="224" spans="1:4" ht="15" x14ac:dyDescent="0.25">
      <c r="A224" s="3" t="s">
        <v>458</v>
      </c>
      <c r="B224" s="3">
        <v>50.872489999999999</v>
      </c>
      <c r="C224" s="3">
        <v>9.9926000000000008E-4</v>
      </c>
      <c r="D224" s="7" t="s">
        <v>884</v>
      </c>
    </row>
    <row r="225" spans="1:4" ht="15" x14ac:dyDescent="0.25">
      <c r="A225" s="3" t="s">
        <v>459</v>
      </c>
      <c r="B225" s="3">
        <v>15.72114</v>
      </c>
      <c r="C225" s="3">
        <v>1.0098010000000001E-3</v>
      </c>
      <c r="D225" s="7" t="s">
        <v>913</v>
      </c>
    </row>
    <row r="226" spans="1:4" ht="15" x14ac:dyDescent="0.25">
      <c r="A226" s="3" t="s">
        <v>460</v>
      </c>
      <c r="B226" s="3">
        <v>30.638639999999999</v>
      </c>
      <c r="C226" s="3">
        <v>1.010913E-3</v>
      </c>
      <c r="D226" s="7" t="s">
        <v>786</v>
      </c>
    </row>
    <row r="227" spans="1:4" ht="15" x14ac:dyDescent="0.25">
      <c r="A227" s="3" t="s">
        <v>461</v>
      </c>
      <c r="B227" s="3">
        <v>998.99384999999995</v>
      </c>
      <c r="C227" s="3">
        <v>1.0521619999999999E-3</v>
      </c>
      <c r="D227" s="7" t="s">
        <v>880</v>
      </c>
    </row>
    <row r="228" spans="1:4" ht="15" x14ac:dyDescent="0.25">
      <c r="A228" s="3" t="s">
        <v>462</v>
      </c>
      <c r="B228" s="3">
        <v>742.94368999999995</v>
      </c>
      <c r="C228" s="3">
        <v>1.093253E-3</v>
      </c>
      <c r="D228" s="7" t="s">
        <v>823</v>
      </c>
    </row>
    <row r="229" spans="1:4" ht="15" x14ac:dyDescent="0.25">
      <c r="A229" s="3" t="s">
        <v>463</v>
      </c>
      <c r="B229" s="3">
        <v>999</v>
      </c>
      <c r="C229" s="3">
        <v>1.147608E-3</v>
      </c>
      <c r="D229" s="7" t="s">
        <v>836</v>
      </c>
    </row>
    <row r="230" spans="1:4" ht="15" x14ac:dyDescent="0.25">
      <c r="A230" s="3" t="s">
        <v>464</v>
      </c>
      <c r="B230" s="3">
        <v>412.94671</v>
      </c>
      <c r="C230" s="3">
        <v>1.215732E-3</v>
      </c>
      <c r="D230" s="7" t="s">
        <v>762</v>
      </c>
    </row>
    <row r="231" spans="1:4" ht="15" x14ac:dyDescent="0.25">
      <c r="A231" s="3" t="s">
        <v>465</v>
      </c>
      <c r="B231" s="3">
        <v>998.99890000000005</v>
      </c>
      <c r="C231" s="3">
        <v>1.289332E-3</v>
      </c>
      <c r="D231" s="7" t="s">
        <v>920</v>
      </c>
    </row>
    <row r="232" spans="1:4" ht="15" x14ac:dyDescent="0.25">
      <c r="A232" s="3" t="s">
        <v>466</v>
      </c>
      <c r="B232" s="3">
        <v>268.54579999999999</v>
      </c>
      <c r="C232" s="3">
        <v>1.34552E-3</v>
      </c>
      <c r="D232" s="7" t="s">
        <v>893</v>
      </c>
    </row>
    <row r="233" spans="1:4" ht="15" x14ac:dyDescent="0.25">
      <c r="A233" s="3" t="s">
        <v>467</v>
      </c>
      <c r="B233" s="3">
        <v>999</v>
      </c>
      <c r="C233" s="3">
        <v>1.401093E-3</v>
      </c>
      <c r="D233" s="7" t="s">
        <v>715</v>
      </c>
    </row>
    <row r="234" spans="1:4" ht="15" x14ac:dyDescent="0.25">
      <c r="A234" s="3" t="s">
        <v>468</v>
      </c>
      <c r="B234" s="3">
        <v>45.213470000000001</v>
      </c>
      <c r="C234" s="3">
        <v>1.483121E-3</v>
      </c>
      <c r="D234" s="7" t="s">
        <v>758</v>
      </c>
    </row>
    <row r="235" spans="1:4" ht="15" x14ac:dyDescent="0.25">
      <c r="A235" s="3" t="s">
        <v>469</v>
      </c>
      <c r="B235" s="3">
        <v>839.45339000000001</v>
      </c>
      <c r="C235" s="3">
        <v>1.5037550000000001E-3</v>
      </c>
      <c r="D235" s="7" t="s">
        <v>828</v>
      </c>
    </row>
    <row r="236" spans="1:4" ht="15" x14ac:dyDescent="0.25">
      <c r="A236" s="3" t="s">
        <v>470</v>
      </c>
      <c r="B236" s="3">
        <v>16.214459999999999</v>
      </c>
      <c r="C236" s="3">
        <v>1.5084740000000001E-3</v>
      </c>
      <c r="D236" s="7" t="s">
        <v>691</v>
      </c>
    </row>
    <row r="237" spans="1:4" ht="15" x14ac:dyDescent="0.25">
      <c r="A237" s="3" t="s">
        <v>471</v>
      </c>
      <c r="B237" s="3">
        <v>999</v>
      </c>
      <c r="C237" s="3">
        <v>1.5373699999999999E-3</v>
      </c>
      <c r="D237" s="7" t="s">
        <v>678</v>
      </c>
    </row>
    <row r="238" spans="1:4" ht="15" x14ac:dyDescent="0.25">
      <c r="A238" s="3" t="s">
        <v>472</v>
      </c>
      <c r="B238" s="3">
        <v>86.029200000000003</v>
      </c>
      <c r="C238" s="3">
        <v>1.5397880000000001E-3</v>
      </c>
      <c r="D238" s="7" t="s">
        <v>818</v>
      </c>
    </row>
    <row r="239" spans="1:4" ht="15" x14ac:dyDescent="0.25">
      <c r="A239" s="3" t="s">
        <v>473</v>
      </c>
      <c r="B239" s="3">
        <v>26.545500000000001</v>
      </c>
      <c r="C239" s="3">
        <v>1.6292539999999999E-3</v>
      </c>
      <c r="D239" s="7" t="s">
        <v>855</v>
      </c>
    </row>
    <row r="240" spans="1:4" ht="15" x14ac:dyDescent="0.25">
      <c r="A240" s="3" t="s">
        <v>474</v>
      </c>
      <c r="B240" s="3">
        <v>11.848229999999999</v>
      </c>
      <c r="C240" s="3">
        <v>1.651111E-3</v>
      </c>
      <c r="D240" s="7" t="s">
        <v>730</v>
      </c>
    </row>
    <row r="241" spans="1:4" ht="15" x14ac:dyDescent="0.25">
      <c r="A241" s="3" t="s">
        <v>475</v>
      </c>
      <c r="B241" s="3">
        <v>998.99059</v>
      </c>
      <c r="C241" s="3">
        <v>1.711721E-3</v>
      </c>
      <c r="D241" s="7" t="s">
        <v>822</v>
      </c>
    </row>
    <row r="242" spans="1:4" ht="15" x14ac:dyDescent="0.25">
      <c r="A242" s="3" t="s">
        <v>476</v>
      </c>
      <c r="B242" s="3">
        <v>130.89923999999999</v>
      </c>
      <c r="C242" s="3">
        <v>1.740293E-3</v>
      </c>
      <c r="D242" s="7" t="s">
        <v>701</v>
      </c>
    </row>
    <row r="243" spans="1:4" ht="15" x14ac:dyDescent="0.25">
      <c r="A243" s="3" t="s">
        <v>477</v>
      </c>
      <c r="B243" s="3">
        <v>11.634790000000001</v>
      </c>
      <c r="C243" s="3">
        <v>1.758318E-3</v>
      </c>
      <c r="D243" s="7" t="s">
        <v>821</v>
      </c>
    </row>
    <row r="244" spans="1:4" ht="15" x14ac:dyDescent="0.25">
      <c r="A244" s="3" t="s">
        <v>478</v>
      </c>
      <c r="B244" s="3">
        <v>226.19692000000001</v>
      </c>
      <c r="C244" s="3">
        <v>1.9268040000000001E-3</v>
      </c>
      <c r="D244" s="7" t="s">
        <v>891</v>
      </c>
    </row>
    <row r="245" spans="1:4" ht="15" x14ac:dyDescent="0.25">
      <c r="A245" s="3" t="s">
        <v>479</v>
      </c>
      <c r="B245" s="3">
        <v>999</v>
      </c>
      <c r="C245" s="3">
        <v>1.99782E-3</v>
      </c>
      <c r="D245" s="7" t="s">
        <v>859</v>
      </c>
    </row>
    <row r="246" spans="1:4" ht="15" x14ac:dyDescent="0.25">
      <c r="A246" s="3" t="s">
        <v>480</v>
      </c>
      <c r="B246" s="3">
        <v>985.02062999999998</v>
      </c>
      <c r="C246" s="3">
        <v>2.0348300000000001E-3</v>
      </c>
      <c r="D246" s="7" t="s">
        <v>686</v>
      </c>
    </row>
    <row r="247" spans="1:4" ht="15" x14ac:dyDescent="0.25">
      <c r="A247" s="3" t="s">
        <v>481</v>
      </c>
      <c r="B247" s="3">
        <v>72.940489999999997</v>
      </c>
      <c r="C247" s="3">
        <v>2.099737E-3</v>
      </c>
      <c r="D247" s="7" t="s">
        <v>807</v>
      </c>
    </row>
    <row r="248" spans="1:4" ht="15" x14ac:dyDescent="0.25">
      <c r="A248" s="3" t="s">
        <v>482</v>
      </c>
      <c r="B248" s="3">
        <v>57.217140000000001</v>
      </c>
      <c r="C248" s="3">
        <v>2.227297E-3</v>
      </c>
      <c r="D248" s="7" t="s">
        <v>872</v>
      </c>
    </row>
    <row r="249" spans="1:4" ht="15" x14ac:dyDescent="0.25">
      <c r="A249" s="3" t="s">
        <v>483</v>
      </c>
      <c r="B249" s="3">
        <v>998.99959000000001</v>
      </c>
      <c r="C249" s="3">
        <v>2.74428E-3</v>
      </c>
      <c r="D249" s="7" t="s">
        <v>732</v>
      </c>
    </row>
    <row r="250" spans="1:4" ht="15" x14ac:dyDescent="0.25">
      <c r="A250" s="3" t="s">
        <v>484</v>
      </c>
      <c r="B250" s="3">
        <v>999</v>
      </c>
      <c r="C250" s="3">
        <v>2.7737E-3</v>
      </c>
      <c r="D250" s="7" t="s">
        <v>704</v>
      </c>
    </row>
    <row r="251" spans="1:4" ht="15" x14ac:dyDescent="0.25">
      <c r="A251" s="3" t="s">
        <v>485</v>
      </c>
      <c r="B251" s="3">
        <v>99.811059999999998</v>
      </c>
      <c r="C251" s="3">
        <v>2.9435820000000001E-3</v>
      </c>
      <c r="D251" s="7" t="s">
        <v>779</v>
      </c>
    </row>
    <row r="252" spans="1:4" ht="15" x14ac:dyDescent="0.25">
      <c r="A252" s="3" t="s">
        <v>486</v>
      </c>
      <c r="B252" s="3">
        <v>999</v>
      </c>
      <c r="C252" s="3">
        <v>2.9710940000000001E-3</v>
      </c>
      <c r="D252" s="7" t="s">
        <v>733</v>
      </c>
    </row>
    <row r="253" spans="1:4" ht="15" x14ac:dyDescent="0.25">
      <c r="A253" s="3" t="s">
        <v>487</v>
      </c>
      <c r="B253" s="3">
        <v>999</v>
      </c>
      <c r="C253" s="3">
        <v>3.1524080000000002E-3</v>
      </c>
      <c r="D253" s="7" t="s">
        <v>946</v>
      </c>
    </row>
    <row r="254" spans="1:4" ht="15" x14ac:dyDescent="0.25">
      <c r="A254" s="3" t="s">
        <v>488</v>
      </c>
      <c r="B254" s="3">
        <v>121.58768000000001</v>
      </c>
      <c r="C254" s="3">
        <v>3.4201980000000002E-3</v>
      </c>
      <c r="D254" s="7" t="s">
        <v>924</v>
      </c>
    </row>
    <row r="255" spans="1:4" ht="15" x14ac:dyDescent="0.25">
      <c r="A255" s="3" t="s">
        <v>489</v>
      </c>
      <c r="B255" s="3">
        <v>98.501199999999997</v>
      </c>
      <c r="C255" s="3">
        <v>4.0347930000000001E-3</v>
      </c>
      <c r="D255" s="7" t="s">
        <v>894</v>
      </c>
    </row>
    <row r="256" spans="1:4" ht="15" x14ac:dyDescent="0.25">
      <c r="A256" s="115" t="s">
        <v>490</v>
      </c>
      <c r="B256" s="3">
        <v>19.718340000000001</v>
      </c>
      <c r="C256" s="3">
        <v>4.047218E-3</v>
      </c>
      <c r="D256" s="7" t="s">
        <v>717</v>
      </c>
    </row>
    <row r="257" spans="1:4" ht="15" x14ac:dyDescent="0.25">
      <c r="A257" s="3" t="s">
        <v>491</v>
      </c>
      <c r="B257" s="3">
        <v>88.421800000000005</v>
      </c>
      <c r="C257" s="3">
        <v>4.0483409999999996E-3</v>
      </c>
      <c r="D257" s="7" t="s">
        <v>740</v>
      </c>
    </row>
    <row r="258" spans="1:4" ht="15" x14ac:dyDescent="0.25">
      <c r="A258" s="3" t="s">
        <v>492</v>
      </c>
      <c r="B258" s="3">
        <v>85.545850000000002</v>
      </c>
      <c r="C258" s="3">
        <v>4.1844769999999998E-3</v>
      </c>
      <c r="D258" s="7" t="s">
        <v>929</v>
      </c>
    </row>
    <row r="259" spans="1:4" ht="15" x14ac:dyDescent="0.25">
      <c r="A259" s="3" t="s">
        <v>493</v>
      </c>
      <c r="B259" s="3">
        <v>998.99372000000005</v>
      </c>
      <c r="C259" s="3">
        <v>4.2495420000000002E-3</v>
      </c>
      <c r="D259" s="7" t="s">
        <v>741</v>
      </c>
    </row>
    <row r="260" spans="1:4" ht="15" x14ac:dyDescent="0.25">
      <c r="A260" s="3" t="s">
        <v>494</v>
      </c>
      <c r="B260" s="3">
        <v>999</v>
      </c>
      <c r="C260" s="3">
        <v>4.3939790000000001E-3</v>
      </c>
      <c r="D260" s="7" t="s">
        <v>784</v>
      </c>
    </row>
    <row r="261" spans="1:4" ht="15" x14ac:dyDescent="0.25">
      <c r="A261" s="3" t="s">
        <v>495</v>
      </c>
      <c r="B261" s="3">
        <v>24.4237</v>
      </c>
      <c r="C261" s="3">
        <v>4.5574420000000001E-3</v>
      </c>
      <c r="D261" s="7" t="s">
        <v>874</v>
      </c>
    </row>
    <row r="262" spans="1:4" ht="15" x14ac:dyDescent="0.25">
      <c r="A262" s="3" t="s">
        <v>496</v>
      </c>
      <c r="B262" s="3">
        <v>999</v>
      </c>
      <c r="C262" s="3">
        <v>4.7081950000000001E-3</v>
      </c>
      <c r="D262" s="7" t="s">
        <v>817</v>
      </c>
    </row>
    <row r="263" spans="1:4" ht="15" x14ac:dyDescent="0.25">
      <c r="A263" s="3" t="s">
        <v>497</v>
      </c>
      <c r="B263" s="3">
        <v>999</v>
      </c>
      <c r="C263" s="3">
        <v>4.8861180000000001E-3</v>
      </c>
      <c r="D263" s="7" t="s">
        <v>923</v>
      </c>
    </row>
    <row r="264" spans="1:4" ht="15" x14ac:dyDescent="0.25">
      <c r="A264" s="3" t="s">
        <v>498</v>
      </c>
      <c r="B264" s="3">
        <v>620.01716999999996</v>
      </c>
      <c r="C264" s="3">
        <v>5.0027040000000002E-3</v>
      </c>
      <c r="D264" s="7" t="s">
        <v>867</v>
      </c>
    </row>
    <row r="265" spans="1:4" ht="15" x14ac:dyDescent="0.25">
      <c r="A265" s="3" t="s">
        <v>499</v>
      </c>
      <c r="B265" s="3">
        <v>998.99892</v>
      </c>
      <c r="C265" s="3">
        <v>5.1354670000000003E-3</v>
      </c>
      <c r="D265" s="7" t="s">
        <v>763</v>
      </c>
    </row>
    <row r="266" spans="1:4" ht="15" x14ac:dyDescent="0.25">
      <c r="A266" s="3" t="s">
        <v>500</v>
      </c>
      <c r="B266" s="3">
        <v>998.99978999999996</v>
      </c>
      <c r="C266" s="3">
        <v>5.1599769999999996E-3</v>
      </c>
      <c r="D266" s="7" t="s">
        <v>688</v>
      </c>
    </row>
    <row r="267" spans="1:4" ht="15" x14ac:dyDescent="0.25">
      <c r="A267" s="3" t="s">
        <v>501</v>
      </c>
      <c r="B267" s="3">
        <v>998.99924999999996</v>
      </c>
      <c r="C267" s="3">
        <v>5.2033549999999998E-3</v>
      </c>
      <c r="D267" s="7" t="s">
        <v>903</v>
      </c>
    </row>
    <row r="268" spans="1:4" ht="15" x14ac:dyDescent="0.25">
      <c r="A268" s="3" t="s">
        <v>502</v>
      </c>
      <c r="B268" s="3">
        <v>842.41817000000003</v>
      </c>
      <c r="C268" s="3">
        <v>5.7853150000000001E-3</v>
      </c>
      <c r="D268" s="7" t="s">
        <v>914</v>
      </c>
    </row>
    <row r="269" spans="1:4" ht="15" x14ac:dyDescent="0.25">
      <c r="A269" s="3" t="s">
        <v>503</v>
      </c>
      <c r="B269" s="3">
        <v>998.98874999999998</v>
      </c>
      <c r="C269" s="3">
        <v>5.8775279999999999E-3</v>
      </c>
      <c r="D269" s="7" t="s">
        <v>720</v>
      </c>
    </row>
    <row r="270" spans="1:4" ht="15" x14ac:dyDescent="0.25">
      <c r="A270" s="3" t="s">
        <v>504</v>
      </c>
      <c r="B270" s="3">
        <v>998.83171000000004</v>
      </c>
      <c r="C270" s="3">
        <v>5.9659819999999999E-3</v>
      </c>
      <c r="D270" s="7" t="s">
        <v>708</v>
      </c>
    </row>
    <row r="271" spans="1:4" ht="15" x14ac:dyDescent="0.25">
      <c r="A271" s="3" t="s">
        <v>505</v>
      </c>
      <c r="B271" s="3">
        <v>192.32458</v>
      </c>
      <c r="C271" s="3">
        <v>5.9849439999999999E-3</v>
      </c>
      <c r="D271" s="7" t="s">
        <v>928</v>
      </c>
    </row>
    <row r="272" spans="1:4" ht="15" x14ac:dyDescent="0.25">
      <c r="A272" s="3" t="s">
        <v>506</v>
      </c>
      <c r="B272" s="3">
        <v>34.167380000000001</v>
      </c>
      <c r="C272" s="3">
        <v>6.0200940000000001E-3</v>
      </c>
      <c r="D272" s="7" t="s">
        <v>680</v>
      </c>
    </row>
    <row r="273" spans="1:4" ht="15" x14ac:dyDescent="0.25">
      <c r="A273" s="3" t="s">
        <v>507</v>
      </c>
      <c r="B273" s="3">
        <v>118.54148000000001</v>
      </c>
      <c r="C273" s="3">
        <v>6.1429969999999999E-3</v>
      </c>
      <c r="D273" s="7" t="s">
        <v>944</v>
      </c>
    </row>
    <row r="274" spans="1:4" ht="15" x14ac:dyDescent="0.25">
      <c r="A274" s="3" t="s">
        <v>508</v>
      </c>
      <c r="B274" s="3">
        <v>998.85523999999998</v>
      </c>
      <c r="C274" s="3">
        <v>6.9015999999999999E-3</v>
      </c>
      <c r="D274" s="7" t="s">
        <v>832</v>
      </c>
    </row>
    <row r="275" spans="1:4" ht="15" x14ac:dyDescent="0.25">
      <c r="A275" s="3" t="s">
        <v>509</v>
      </c>
      <c r="B275" s="3">
        <v>999</v>
      </c>
      <c r="C275" s="3">
        <v>7.0939879999999999E-3</v>
      </c>
      <c r="D275" s="7" t="s">
        <v>801</v>
      </c>
    </row>
    <row r="276" spans="1:4" ht="15" x14ac:dyDescent="0.25">
      <c r="A276" s="3" t="s">
        <v>510</v>
      </c>
      <c r="B276" s="3">
        <v>807.71816000000001</v>
      </c>
      <c r="C276" s="3">
        <v>7.173352E-3</v>
      </c>
      <c r="D276" s="7" t="s">
        <v>767</v>
      </c>
    </row>
    <row r="277" spans="1:4" ht="15" x14ac:dyDescent="0.25">
      <c r="A277" s="3" t="s">
        <v>511</v>
      </c>
      <c r="B277" s="3">
        <v>13.43652</v>
      </c>
      <c r="C277" s="3">
        <v>7.3440449999999996E-3</v>
      </c>
      <c r="D277" s="7" t="s">
        <v>723</v>
      </c>
    </row>
    <row r="278" spans="1:4" ht="15" x14ac:dyDescent="0.25">
      <c r="A278" s="3" t="s">
        <v>512</v>
      </c>
      <c r="B278" s="3">
        <v>999</v>
      </c>
      <c r="C278" s="3">
        <v>7.7848290000000001E-3</v>
      </c>
      <c r="D278" s="7" t="s">
        <v>850</v>
      </c>
    </row>
    <row r="279" spans="1:4" ht="15" x14ac:dyDescent="0.25">
      <c r="A279" s="3" t="s">
        <v>513</v>
      </c>
      <c r="B279" s="3">
        <v>24.13514</v>
      </c>
      <c r="C279" s="3">
        <v>7.9290739999999995E-3</v>
      </c>
      <c r="D279" s="7" t="s">
        <v>680</v>
      </c>
    </row>
    <row r="280" spans="1:4" ht="15" x14ac:dyDescent="0.25">
      <c r="A280" s="3" t="s">
        <v>514</v>
      </c>
      <c r="B280" s="3">
        <v>999</v>
      </c>
      <c r="C280" s="3">
        <v>7.9323109999999992E-3</v>
      </c>
      <c r="D280" s="7" t="s">
        <v>792</v>
      </c>
    </row>
    <row r="281" spans="1:4" ht="15" x14ac:dyDescent="0.25">
      <c r="A281" s="3" t="s">
        <v>515</v>
      </c>
      <c r="B281" s="3">
        <v>206.09768</v>
      </c>
      <c r="C281" s="3">
        <v>8.0489210000000005E-3</v>
      </c>
      <c r="D281" s="7" t="s">
        <v>931</v>
      </c>
    </row>
    <row r="282" spans="1:4" ht="15" x14ac:dyDescent="0.25">
      <c r="A282" s="3" t="s">
        <v>516</v>
      </c>
      <c r="B282" s="3">
        <v>115.6477</v>
      </c>
      <c r="C282" s="3">
        <v>8.0857580000000002E-3</v>
      </c>
      <c r="D282" s="7" t="s">
        <v>780</v>
      </c>
    </row>
    <row r="283" spans="1:4" ht="15" x14ac:dyDescent="0.25">
      <c r="A283" s="3" t="s">
        <v>517</v>
      </c>
      <c r="B283" s="3">
        <v>999</v>
      </c>
      <c r="C283" s="3">
        <v>8.6041169999999997E-3</v>
      </c>
      <c r="D283" s="7" t="s">
        <v>742</v>
      </c>
    </row>
    <row r="284" spans="1:4" ht="15" x14ac:dyDescent="0.25">
      <c r="A284" s="3" t="s">
        <v>518</v>
      </c>
      <c r="B284" s="3">
        <v>998.99652000000003</v>
      </c>
      <c r="C284" s="3">
        <v>8.7046109999999993E-3</v>
      </c>
      <c r="D284" s="7" t="s">
        <v>905</v>
      </c>
    </row>
    <row r="285" spans="1:4" ht="15" x14ac:dyDescent="0.25">
      <c r="A285" s="3" t="s">
        <v>519</v>
      </c>
      <c r="B285" s="3">
        <v>23.02187</v>
      </c>
      <c r="C285" s="3">
        <v>9.0349049999999993E-3</v>
      </c>
      <c r="D285" s="7" t="s">
        <v>910</v>
      </c>
    </row>
    <row r="286" spans="1:4" ht="15" x14ac:dyDescent="0.25">
      <c r="A286" s="3" t="s">
        <v>520</v>
      </c>
      <c r="B286" s="3">
        <v>12.1066</v>
      </c>
      <c r="C286" s="3">
        <v>9.2134699999999996E-3</v>
      </c>
      <c r="D286" s="7" t="s">
        <v>770</v>
      </c>
    </row>
    <row r="287" spans="1:4" ht="15" x14ac:dyDescent="0.25">
      <c r="A287" s="5" t="s">
        <v>521</v>
      </c>
      <c r="B287" s="5">
        <v>7.0170300000000001</v>
      </c>
      <c r="C287" s="5">
        <v>9.4559640000000007E-3</v>
      </c>
      <c r="D287" s="80" t="s">
        <v>890</v>
      </c>
    </row>
    <row r="290" spans="4:4" x14ac:dyDescent="0.15">
      <c r="D290" s="88"/>
    </row>
  </sheetData>
  <sortState ref="A3:D361">
    <sortCondition ref="C3:C361"/>
  </sortState>
  <mergeCells count="1">
    <mergeCell ref="A1:D1"/>
  </mergeCells>
  <phoneticPr fontId="1" type="noConversion"/>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A2" sqref="A2"/>
    </sheetView>
  </sheetViews>
  <sheetFormatPr defaultRowHeight="13.5" x14ac:dyDescent="0.15"/>
  <cols>
    <col min="1" max="1" width="11.375" customWidth="1"/>
    <col min="3" max="3" width="13" bestFit="1" customWidth="1"/>
    <col min="6" max="6" width="36.375" customWidth="1"/>
  </cols>
  <sheetData>
    <row r="1" spans="1:8" ht="15" x14ac:dyDescent="0.15">
      <c r="A1" s="141" t="s">
        <v>1267</v>
      </c>
      <c r="B1" s="141"/>
      <c r="C1" s="141"/>
      <c r="D1" s="141"/>
      <c r="E1" s="141"/>
      <c r="F1" s="141"/>
    </row>
    <row r="2" spans="1:8" ht="15" x14ac:dyDescent="0.25">
      <c r="A2" s="62" t="s">
        <v>970</v>
      </c>
      <c r="B2" s="89" t="s">
        <v>948</v>
      </c>
      <c r="C2" s="89" t="s">
        <v>122</v>
      </c>
      <c r="D2" s="74" t="s">
        <v>676</v>
      </c>
      <c r="E2" s="74" t="s">
        <v>236</v>
      </c>
      <c r="F2" s="89" t="s">
        <v>947</v>
      </c>
    </row>
    <row r="3" spans="1:8" ht="15" x14ac:dyDescent="0.25">
      <c r="A3" s="159" t="s">
        <v>1071</v>
      </c>
      <c r="B3" s="7" t="s">
        <v>949</v>
      </c>
      <c r="C3" s="7" t="s">
        <v>950</v>
      </c>
      <c r="D3" s="91">
        <v>998.97979999999995</v>
      </c>
      <c r="E3" s="92">
        <v>3.7614000000000002E-8</v>
      </c>
      <c r="F3" s="7" t="s">
        <v>951</v>
      </c>
    </row>
    <row r="4" spans="1:8" ht="15" x14ac:dyDescent="0.25">
      <c r="A4" s="160"/>
      <c r="B4" s="90" t="s">
        <v>952</v>
      </c>
      <c r="C4" s="7" t="s">
        <v>953</v>
      </c>
      <c r="D4" s="91">
        <v>999</v>
      </c>
      <c r="E4" s="91">
        <v>2.07121E-4</v>
      </c>
      <c r="F4" s="7" t="s">
        <v>954</v>
      </c>
    </row>
    <row r="5" spans="1:8" ht="15" x14ac:dyDescent="0.25">
      <c r="A5" s="160"/>
      <c r="B5" s="90" t="s">
        <v>955</v>
      </c>
      <c r="C5" s="7" t="s">
        <v>956</v>
      </c>
      <c r="D5" s="91">
        <v>998.90619000000004</v>
      </c>
      <c r="E5" s="92">
        <v>6.5902499999999996E-11</v>
      </c>
      <c r="F5" s="7" t="s">
        <v>957</v>
      </c>
    </row>
    <row r="6" spans="1:8" ht="15" x14ac:dyDescent="0.25">
      <c r="A6" s="160"/>
      <c r="B6" s="7" t="s">
        <v>958</v>
      </c>
      <c r="C6" s="7" t="s">
        <v>959</v>
      </c>
      <c r="D6" s="91">
        <v>26.550809999999998</v>
      </c>
      <c r="E6" s="91">
        <v>4.7318702999999997E-2</v>
      </c>
      <c r="F6" s="7" t="s">
        <v>960</v>
      </c>
      <c r="G6" s="7"/>
      <c r="H6" s="7"/>
    </row>
    <row r="7" spans="1:8" ht="15" x14ac:dyDescent="0.25">
      <c r="A7" s="161" t="s">
        <v>1070</v>
      </c>
      <c r="B7" s="94" t="s">
        <v>961</v>
      </c>
      <c r="C7" s="95" t="s">
        <v>962</v>
      </c>
      <c r="D7" s="96">
        <v>999</v>
      </c>
      <c r="E7" s="96">
        <v>1.7239398430078322E-3</v>
      </c>
      <c r="F7" s="95" t="s">
        <v>963</v>
      </c>
    </row>
    <row r="8" spans="1:8" ht="15" x14ac:dyDescent="0.25">
      <c r="A8" s="162"/>
      <c r="B8" s="94" t="s">
        <v>964</v>
      </c>
      <c r="C8" s="95" t="s">
        <v>965</v>
      </c>
      <c r="D8" s="96">
        <v>7.7328599999999996</v>
      </c>
      <c r="E8" s="96">
        <v>2.7194780012471981E-3</v>
      </c>
      <c r="F8" s="95" t="s">
        <v>966</v>
      </c>
    </row>
    <row r="9" spans="1:8" ht="15" x14ac:dyDescent="0.25">
      <c r="A9" s="141"/>
      <c r="B9" s="55" t="s">
        <v>967</v>
      </c>
      <c r="C9" s="80" t="s">
        <v>968</v>
      </c>
      <c r="D9" s="97">
        <v>71.300409999999999</v>
      </c>
      <c r="E9" s="97">
        <v>1.5141489571807591E-5</v>
      </c>
      <c r="F9" s="80" t="s">
        <v>969</v>
      </c>
    </row>
    <row r="10" spans="1:8" x14ac:dyDescent="0.15">
      <c r="D10" s="93"/>
      <c r="E10" s="93"/>
    </row>
  </sheetData>
  <mergeCells count="3">
    <mergeCell ref="A3:A6"/>
    <mergeCell ref="A7:A9"/>
    <mergeCell ref="A1:F1"/>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sqref="A1:B1"/>
    </sheetView>
  </sheetViews>
  <sheetFormatPr defaultRowHeight="13.5" x14ac:dyDescent="0.15"/>
  <cols>
    <col min="1" max="1" width="28.5" customWidth="1"/>
    <col min="2" max="2" width="13.375" customWidth="1"/>
  </cols>
  <sheetData>
    <row r="1" spans="1:2" ht="45.75" customHeight="1" x14ac:dyDescent="0.15">
      <c r="A1" s="140" t="s">
        <v>1085</v>
      </c>
      <c r="B1" s="140"/>
    </row>
    <row r="2" spans="1:2" ht="18" x14ac:dyDescent="0.15">
      <c r="A2" s="10" t="s">
        <v>41</v>
      </c>
      <c r="B2" s="10" t="s">
        <v>42</v>
      </c>
    </row>
    <row r="3" spans="1:2" ht="18" x14ac:dyDescent="0.15">
      <c r="A3" s="11" t="s">
        <v>43</v>
      </c>
      <c r="B3" s="21">
        <v>0.93899999999999995</v>
      </c>
    </row>
    <row r="4" spans="1:2" ht="15" x14ac:dyDescent="0.15">
      <c r="A4" s="22" t="s">
        <v>44</v>
      </c>
      <c r="B4" s="21">
        <v>0.90800000000000003</v>
      </c>
    </row>
    <row r="5" spans="1:2" ht="18" x14ac:dyDescent="0.15">
      <c r="A5" s="22" t="s">
        <v>45</v>
      </c>
      <c r="B5" s="21">
        <v>3.1E-2</v>
      </c>
    </row>
    <row r="6" spans="1:2" ht="18" x14ac:dyDescent="0.15">
      <c r="A6" s="22" t="s">
        <v>46</v>
      </c>
      <c r="B6" s="21">
        <v>1.9E-2</v>
      </c>
    </row>
    <row r="7" spans="1:2" ht="15" x14ac:dyDescent="0.15">
      <c r="A7" s="12" t="s">
        <v>47</v>
      </c>
      <c r="B7" s="23">
        <v>4.2000000000000003E-2</v>
      </c>
    </row>
    <row r="8" spans="1:2" ht="18" x14ac:dyDescent="0.15">
      <c r="A8" s="24" t="s">
        <v>48</v>
      </c>
    </row>
    <row r="9" spans="1:2" ht="18" x14ac:dyDescent="0.15">
      <c r="A9" s="24" t="s">
        <v>51</v>
      </c>
    </row>
    <row r="10" spans="1:2" ht="18" x14ac:dyDescent="0.25">
      <c r="A10" s="3" t="s">
        <v>49</v>
      </c>
    </row>
    <row r="11" spans="1:2" ht="18" x14ac:dyDescent="0.25">
      <c r="A11" s="3" t="s">
        <v>50</v>
      </c>
    </row>
  </sheetData>
  <mergeCells count="1">
    <mergeCell ref="A1:B1"/>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H4" sqref="H4"/>
    </sheetView>
  </sheetViews>
  <sheetFormatPr defaultRowHeight="13.5" x14ac:dyDescent="0.15"/>
  <cols>
    <col min="3" max="3" width="10.375" customWidth="1"/>
    <col min="4" max="4" width="16.25" customWidth="1"/>
    <col min="5" max="8" width="14.875" customWidth="1"/>
  </cols>
  <sheetData>
    <row r="1" spans="1:8" s="7" customFormat="1" ht="15" x14ac:dyDescent="0.15">
      <c r="A1" s="141" t="s">
        <v>1086</v>
      </c>
      <c r="B1" s="141"/>
      <c r="C1" s="141"/>
      <c r="D1" s="141"/>
      <c r="E1" s="141"/>
      <c r="F1" s="141"/>
      <c r="G1" s="141"/>
      <c r="H1" s="141"/>
    </row>
    <row r="2" spans="1:8" s="7" customFormat="1" ht="15" x14ac:dyDescent="0.15">
      <c r="A2" s="143" t="s">
        <v>193</v>
      </c>
      <c r="B2" s="143" t="s">
        <v>194</v>
      </c>
      <c r="C2" s="145" t="s">
        <v>202</v>
      </c>
      <c r="D2" s="145" t="s">
        <v>195</v>
      </c>
      <c r="E2" s="143" t="s">
        <v>203</v>
      </c>
      <c r="F2" s="143"/>
      <c r="G2" s="142" t="s">
        <v>196</v>
      </c>
      <c r="H2" s="142"/>
    </row>
    <row r="3" spans="1:8" s="7" customFormat="1" ht="15" x14ac:dyDescent="0.15">
      <c r="A3" s="144"/>
      <c r="B3" s="144"/>
      <c r="C3" s="146"/>
      <c r="D3" s="146"/>
      <c r="E3" s="56" t="s">
        <v>194</v>
      </c>
      <c r="F3" s="56" t="s">
        <v>197</v>
      </c>
      <c r="G3" s="56" t="s">
        <v>194</v>
      </c>
      <c r="H3" s="56" t="s">
        <v>197</v>
      </c>
    </row>
    <row r="4" spans="1:8" s="7" customFormat="1" ht="15" x14ac:dyDescent="0.15">
      <c r="A4" s="130" t="s">
        <v>198</v>
      </c>
      <c r="B4" s="131">
        <v>42782</v>
      </c>
      <c r="C4" s="132">
        <v>43991065</v>
      </c>
      <c r="D4" s="129">
        <v>98.899000000000001</v>
      </c>
      <c r="E4" s="131">
        <v>40166</v>
      </c>
      <c r="F4" s="130">
        <v>93.885000000000005</v>
      </c>
      <c r="G4" s="131">
        <v>41798</v>
      </c>
      <c r="H4" s="130">
        <v>97.7</v>
      </c>
    </row>
    <row r="5" spans="1:8" s="7" customFormat="1" ht="15" x14ac:dyDescent="0.15">
      <c r="A5" s="57" t="s">
        <v>199</v>
      </c>
      <c r="B5" s="58">
        <v>22541</v>
      </c>
      <c r="C5" s="58">
        <v>37202677</v>
      </c>
      <c r="D5" s="57">
        <v>99.471999999999994</v>
      </c>
      <c r="E5" s="58">
        <v>21260</v>
      </c>
      <c r="F5" s="57">
        <v>94.316999999999993</v>
      </c>
      <c r="G5" s="58">
        <v>22174</v>
      </c>
      <c r="H5" s="57">
        <v>98.372</v>
      </c>
    </row>
    <row r="6" spans="1:8" s="7" customFormat="1" ht="15" x14ac:dyDescent="0.15">
      <c r="A6" s="57" t="s">
        <v>200</v>
      </c>
      <c r="B6" s="58">
        <v>12620</v>
      </c>
      <c r="C6" s="58">
        <v>30371158</v>
      </c>
      <c r="D6" s="57">
        <v>99.793999999999997</v>
      </c>
      <c r="E6" s="58">
        <v>12020</v>
      </c>
      <c r="F6" s="57">
        <v>95.245999999999995</v>
      </c>
      <c r="G6" s="58">
        <v>12510</v>
      </c>
      <c r="H6" s="57">
        <v>99.128</v>
      </c>
    </row>
    <row r="7" spans="1:8" s="7" customFormat="1" ht="15" x14ac:dyDescent="0.15">
      <c r="A7" s="57" t="s">
        <v>201</v>
      </c>
      <c r="B7" s="58">
        <v>6696</v>
      </c>
      <c r="C7" s="58">
        <v>21878803</v>
      </c>
      <c r="D7" s="57">
        <v>99.97</v>
      </c>
      <c r="E7" s="58">
        <v>6406</v>
      </c>
      <c r="F7" s="57">
        <v>95.668999999999997</v>
      </c>
      <c r="G7" s="58">
        <v>6661</v>
      </c>
      <c r="H7" s="57">
        <v>99.477000000000004</v>
      </c>
    </row>
    <row r="8" spans="1:8" s="7" customFormat="1" ht="15" x14ac:dyDescent="0.15">
      <c r="A8" s="60" t="s">
        <v>204</v>
      </c>
      <c r="B8" s="60">
        <v>554</v>
      </c>
      <c r="C8" s="61">
        <v>3475077</v>
      </c>
      <c r="D8" s="60">
        <v>100</v>
      </c>
      <c r="E8" s="60">
        <v>493</v>
      </c>
      <c r="F8" s="60">
        <v>88.989000000000004</v>
      </c>
      <c r="G8" s="60">
        <v>548</v>
      </c>
      <c r="H8" s="60">
        <v>98.917000000000002</v>
      </c>
    </row>
    <row r="9" spans="1:8" s="7" customFormat="1" ht="15" x14ac:dyDescent="0.15"/>
    <row r="10" spans="1:8" s="7" customFormat="1" ht="15" x14ac:dyDescent="0.15">
      <c r="A10"/>
      <c r="B10"/>
      <c r="C10"/>
      <c r="D10"/>
      <c r="E10"/>
      <c r="F10"/>
      <c r="G10"/>
      <c r="H10"/>
    </row>
  </sheetData>
  <mergeCells count="7">
    <mergeCell ref="A1:H1"/>
    <mergeCell ref="G2:H2"/>
    <mergeCell ref="A2:A3"/>
    <mergeCell ref="B2:B3"/>
    <mergeCell ref="C2:C3"/>
    <mergeCell ref="D2:D3"/>
    <mergeCell ref="E2:F2"/>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workbookViewId="0">
      <selection activeCell="D10" sqref="D10"/>
    </sheetView>
  </sheetViews>
  <sheetFormatPr defaultRowHeight="13.5" x14ac:dyDescent="0.15"/>
  <cols>
    <col min="1" max="1" width="18.75" customWidth="1"/>
    <col min="3" max="3" width="13.375" customWidth="1"/>
  </cols>
  <sheetData>
    <row r="1" spans="1:10" ht="30" customHeight="1" x14ac:dyDescent="0.15">
      <c r="A1" s="140" t="s">
        <v>1079</v>
      </c>
      <c r="B1" s="140"/>
      <c r="C1" s="140"/>
      <c r="D1" s="140"/>
    </row>
    <row r="2" spans="1:10" ht="27" x14ac:dyDescent="0.15">
      <c r="A2" s="107" t="s">
        <v>1005</v>
      </c>
      <c r="B2" s="107" t="s">
        <v>1003</v>
      </c>
      <c r="C2" s="107" t="s">
        <v>1004</v>
      </c>
      <c r="D2" s="107" t="s">
        <v>1016</v>
      </c>
    </row>
    <row r="3" spans="1:10" x14ac:dyDescent="0.15">
      <c r="A3" s="57" t="s">
        <v>1013</v>
      </c>
      <c r="B3" s="57">
        <v>56241200</v>
      </c>
      <c r="C3" s="57">
        <v>51920634</v>
      </c>
      <c r="D3" s="57">
        <v>92.32</v>
      </c>
    </row>
    <row r="4" spans="1:10" x14ac:dyDescent="0.15">
      <c r="A4" s="57" t="s">
        <v>1006</v>
      </c>
      <c r="B4" s="57">
        <v>52252194</v>
      </c>
      <c r="C4" s="57">
        <v>48403562</v>
      </c>
      <c r="D4" s="57">
        <v>92.63</v>
      </c>
    </row>
    <row r="5" spans="1:10" x14ac:dyDescent="0.15">
      <c r="A5" s="57" t="s">
        <v>1007</v>
      </c>
      <c r="B5" s="57">
        <v>54700384</v>
      </c>
      <c r="C5" s="57">
        <v>50081056</v>
      </c>
      <c r="D5" s="57">
        <v>91.56</v>
      </c>
      <c r="J5" s="57"/>
    </row>
    <row r="6" spans="1:10" x14ac:dyDescent="0.15">
      <c r="A6" s="57" t="s">
        <v>1015</v>
      </c>
      <c r="B6" s="57">
        <v>51196550</v>
      </c>
      <c r="C6" s="57">
        <v>47990023</v>
      </c>
      <c r="D6" s="57">
        <v>93.74</v>
      </c>
    </row>
    <row r="7" spans="1:10" x14ac:dyDescent="0.15">
      <c r="A7" s="59" t="s">
        <v>1014</v>
      </c>
      <c r="B7" s="59">
        <v>50654138</v>
      </c>
      <c r="C7" s="59">
        <v>47289306</v>
      </c>
      <c r="D7" s="59">
        <v>93.36</v>
      </c>
    </row>
    <row r="8" spans="1:10" ht="13.5" customHeight="1" x14ac:dyDescent="0.15">
      <c r="A8" s="57" t="s">
        <v>1008</v>
      </c>
      <c r="B8" s="57">
        <v>44042196</v>
      </c>
      <c r="C8" s="57">
        <v>41420345</v>
      </c>
      <c r="D8" s="57">
        <v>94.05</v>
      </c>
    </row>
    <row r="9" spans="1:10" x14ac:dyDescent="0.15">
      <c r="A9" s="57" t="s">
        <v>1009</v>
      </c>
      <c r="B9" s="57">
        <v>47148912</v>
      </c>
      <c r="C9" s="57">
        <v>44245415</v>
      </c>
      <c r="D9" s="57">
        <v>93.84</v>
      </c>
    </row>
    <row r="10" spans="1:10" x14ac:dyDescent="0.15">
      <c r="A10" s="57" t="s">
        <v>1010</v>
      </c>
      <c r="B10" s="57">
        <v>56349990</v>
      </c>
      <c r="C10" s="57">
        <v>52688594</v>
      </c>
      <c r="D10" s="57">
        <v>93.5</v>
      </c>
    </row>
    <row r="11" spans="1:10" x14ac:dyDescent="0.15">
      <c r="A11" s="57" t="s">
        <v>1011</v>
      </c>
      <c r="B11" s="57">
        <v>51858126</v>
      </c>
      <c r="C11" s="57">
        <v>48759936</v>
      </c>
      <c r="D11" s="57">
        <v>94.03</v>
      </c>
    </row>
    <row r="12" spans="1:10" x14ac:dyDescent="0.15">
      <c r="A12" s="60" t="s">
        <v>1012</v>
      </c>
      <c r="B12" s="60">
        <v>50760696</v>
      </c>
      <c r="C12" s="60">
        <v>47627936</v>
      </c>
      <c r="D12" s="60">
        <v>93.83</v>
      </c>
    </row>
    <row r="14" spans="1:10" x14ac:dyDescent="0.15">
      <c r="A14" s="108"/>
    </row>
  </sheetData>
  <mergeCells count="1">
    <mergeCell ref="A1:D1"/>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A2" sqref="A2:A3"/>
    </sheetView>
  </sheetViews>
  <sheetFormatPr defaultRowHeight="13.5" x14ac:dyDescent="0.15"/>
  <cols>
    <col min="1" max="1" width="14.875" customWidth="1"/>
    <col min="2" max="2" width="13.875" bestFit="1" customWidth="1"/>
    <col min="3" max="4" width="12.75" bestFit="1" customWidth="1"/>
    <col min="5" max="5" width="13.125" customWidth="1"/>
    <col min="6" max="6" width="13.875" bestFit="1" customWidth="1"/>
    <col min="7" max="7" width="12.75" bestFit="1" customWidth="1"/>
    <col min="10" max="10" width="11.625" customWidth="1"/>
  </cols>
  <sheetData>
    <row r="1" spans="1:11" ht="15" x14ac:dyDescent="0.25">
      <c r="A1" s="7" t="s">
        <v>1017</v>
      </c>
      <c r="B1" s="7"/>
      <c r="C1" s="7"/>
      <c r="D1" s="7"/>
      <c r="E1" s="7"/>
      <c r="F1" s="7"/>
      <c r="G1" s="7"/>
      <c r="J1" s="3"/>
      <c r="K1" s="3"/>
    </row>
    <row r="2" spans="1:11" ht="15" x14ac:dyDescent="0.25">
      <c r="A2" s="142" t="s">
        <v>215</v>
      </c>
      <c r="B2" s="142" t="s">
        <v>52</v>
      </c>
      <c r="C2" s="142"/>
      <c r="D2" s="142" t="s">
        <v>53</v>
      </c>
      <c r="E2" s="142"/>
      <c r="F2" s="142" t="s">
        <v>54</v>
      </c>
      <c r="G2" s="142"/>
      <c r="J2" s="3"/>
      <c r="K2" s="3"/>
    </row>
    <row r="3" spans="1:11" ht="15" x14ac:dyDescent="0.25">
      <c r="A3" s="147"/>
      <c r="B3" s="69" t="s">
        <v>55</v>
      </c>
      <c r="C3" s="69" t="s">
        <v>56</v>
      </c>
      <c r="D3" s="69" t="s">
        <v>55</v>
      </c>
      <c r="E3" s="69" t="s">
        <v>56</v>
      </c>
      <c r="F3" s="69" t="s">
        <v>55</v>
      </c>
      <c r="G3" s="69" t="s">
        <v>56</v>
      </c>
      <c r="J3" s="3"/>
      <c r="K3" s="3"/>
    </row>
    <row r="4" spans="1:11" ht="15" x14ac:dyDescent="0.25">
      <c r="A4" s="9" t="s">
        <v>57</v>
      </c>
      <c r="B4" s="9">
        <v>13389974</v>
      </c>
      <c r="C4" s="25">
        <v>3.0174400000000001</v>
      </c>
      <c r="D4" s="9">
        <v>3317977</v>
      </c>
      <c r="E4" s="25">
        <v>0.74770899999999996</v>
      </c>
      <c r="F4" s="9">
        <v>15774143</v>
      </c>
      <c r="G4" s="25">
        <v>3.5547149999999998</v>
      </c>
      <c r="J4" s="3"/>
      <c r="K4" s="3"/>
    </row>
    <row r="5" spans="1:11" ht="15" x14ac:dyDescent="0.25">
      <c r="A5" s="9" t="s">
        <v>58</v>
      </c>
      <c r="B5" s="9">
        <v>15223848</v>
      </c>
      <c r="C5" s="25">
        <v>3.4307050000000001</v>
      </c>
      <c r="D5" s="9">
        <v>4300038</v>
      </c>
      <c r="E5" s="25">
        <v>0.96901700000000002</v>
      </c>
      <c r="F5" s="9">
        <v>18084844</v>
      </c>
      <c r="G5" s="25">
        <v>4.0754330000000003</v>
      </c>
      <c r="J5" s="3"/>
      <c r="K5" s="3"/>
    </row>
    <row r="6" spans="1:11" ht="15" x14ac:dyDescent="0.25">
      <c r="A6" s="9" t="s">
        <v>59</v>
      </c>
      <c r="B6" s="9">
        <v>31787</v>
      </c>
      <c r="C6" s="25">
        <v>7.1630000000000001E-3</v>
      </c>
      <c r="D6" s="9">
        <v>0</v>
      </c>
      <c r="E6" s="25">
        <v>0</v>
      </c>
      <c r="F6" s="9">
        <v>31787</v>
      </c>
      <c r="G6" s="25">
        <v>7.1630000000000001E-3</v>
      </c>
      <c r="J6" s="3"/>
      <c r="K6" s="3"/>
    </row>
    <row r="7" spans="1:11" ht="15" x14ac:dyDescent="0.25">
      <c r="A7" s="9" t="s">
        <v>31</v>
      </c>
      <c r="B7" s="9">
        <v>161405159</v>
      </c>
      <c r="C7" s="25">
        <v>36.372768999999998</v>
      </c>
      <c r="D7" s="9">
        <v>37094484</v>
      </c>
      <c r="E7" s="25">
        <v>8.3592689999999994</v>
      </c>
      <c r="F7" s="9">
        <v>169651693</v>
      </c>
      <c r="G7" s="28">
        <v>38.231132000000002</v>
      </c>
      <c r="J7" s="3"/>
      <c r="K7" s="3"/>
    </row>
    <row r="8" spans="1:11" ht="15" x14ac:dyDescent="0.25">
      <c r="A8" s="9" t="s">
        <v>60</v>
      </c>
      <c r="B8" s="9">
        <v>1164598</v>
      </c>
      <c r="C8" s="25">
        <v>0.26244299999999998</v>
      </c>
      <c r="D8" s="9">
        <v>0</v>
      </c>
      <c r="E8" s="25">
        <v>0</v>
      </c>
      <c r="F8" s="9">
        <v>1164598</v>
      </c>
      <c r="G8" s="25">
        <v>0.26244299999999998</v>
      </c>
      <c r="J8" s="3"/>
      <c r="K8" s="3"/>
    </row>
    <row r="9" spans="1:11" ht="15" x14ac:dyDescent="0.25">
      <c r="A9" s="9" t="s">
        <v>61</v>
      </c>
      <c r="B9" s="9">
        <v>770315</v>
      </c>
      <c r="C9" s="25">
        <v>0.173591</v>
      </c>
      <c r="D9" s="9">
        <v>0</v>
      </c>
      <c r="E9" s="25">
        <v>0</v>
      </c>
      <c r="F9" s="9">
        <v>770315</v>
      </c>
      <c r="G9" s="25">
        <v>0.173591</v>
      </c>
      <c r="J9" s="3"/>
      <c r="K9" s="3"/>
    </row>
    <row r="10" spans="1:11" ht="15" x14ac:dyDescent="0.25">
      <c r="A10" s="9" t="s">
        <v>29</v>
      </c>
      <c r="B10" s="9">
        <v>8118814</v>
      </c>
      <c r="C10" s="25">
        <v>1.8295809999999999</v>
      </c>
      <c r="D10" s="9">
        <v>0</v>
      </c>
      <c r="E10" s="25">
        <v>0</v>
      </c>
      <c r="F10" s="9">
        <v>8118814</v>
      </c>
      <c r="G10" s="25">
        <v>1.8295809999999999</v>
      </c>
      <c r="J10" s="3"/>
      <c r="K10" s="3"/>
    </row>
    <row r="11" spans="1:11" ht="15" x14ac:dyDescent="0.25">
      <c r="A11" s="12" t="s">
        <v>30</v>
      </c>
      <c r="B11" s="12">
        <v>193244678</v>
      </c>
      <c r="C11" s="27">
        <v>43.547828000000003</v>
      </c>
      <c r="D11" s="12">
        <v>44646490</v>
      </c>
      <c r="E11" s="27">
        <v>10.061119</v>
      </c>
      <c r="F11" s="12">
        <v>205553181</v>
      </c>
      <c r="G11" s="29">
        <v>46.321558000000003</v>
      </c>
      <c r="J11" s="3"/>
      <c r="K11" s="3"/>
    </row>
    <row r="12" spans="1:11" ht="15" x14ac:dyDescent="0.25">
      <c r="A12" s="6"/>
      <c r="B12" s="6"/>
      <c r="C12" s="6"/>
      <c r="D12" s="6"/>
      <c r="E12" s="6"/>
      <c r="F12" s="6"/>
      <c r="G12" s="6"/>
      <c r="J12" s="3"/>
      <c r="K12" s="3"/>
    </row>
  </sheetData>
  <sortState ref="J4:K20">
    <sortCondition ref="K4:K20"/>
  </sortState>
  <mergeCells count="4">
    <mergeCell ref="B2:C2"/>
    <mergeCell ref="D2:E2"/>
    <mergeCell ref="F2:G2"/>
    <mergeCell ref="A2:A3"/>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A2" sqref="A2"/>
    </sheetView>
  </sheetViews>
  <sheetFormatPr defaultRowHeight="15" x14ac:dyDescent="0.25"/>
  <cols>
    <col min="1" max="1" width="12.625" style="14" customWidth="1"/>
    <col min="2" max="2" width="18.625" style="9" customWidth="1"/>
    <col min="3" max="4" width="12.625" style="14" customWidth="1"/>
    <col min="5" max="5" width="15.5" style="14" customWidth="1"/>
    <col min="6" max="8" width="12.625" style="14" customWidth="1"/>
  </cols>
  <sheetData>
    <row r="1" spans="1:8" x14ac:dyDescent="0.25">
      <c r="A1" s="30" t="s">
        <v>1087</v>
      </c>
    </row>
    <row r="2" spans="1:8" ht="30" x14ac:dyDescent="0.15">
      <c r="A2" s="31" t="s">
        <v>70</v>
      </c>
      <c r="B2" s="31" t="s">
        <v>71</v>
      </c>
      <c r="C2" s="31" t="s">
        <v>62</v>
      </c>
      <c r="D2" s="31" t="s">
        <v>72</v>
      </c>
      <c r="E2" s="31" t="s">
        <v>524</v>
      </c>
      <c r="F2" s="31" t="s">
        <v>73</v>
      </c>
      <c r="G2" s="31" t="s">
        <v>74</v>
      </c>
      <c r="H2" s="31" t="s">
        <v>75</v>
      </c>
    </row>
    <row r="3" spans="1:8" ht="15" customHeight="1" x14ac:dyDescent="0.25">
      <c r="A3" s="148" t="s">
        <v>76</v>
      </c>
      <c r="B3" s="26" t="s">
        <v>63</v>
      </c>
      <c r="C3" s="32">
        <v>29543</v>
      </c>
      <c r="D3" s="33">
        <v>2780.4</v>
      </c>
      <c r="E3" s="36">
        <v>1091.9000000000001</v>
      </c>
      <c r="F3" s="33">
        <v>4.3</v>
      </c>
      <c r="G3" s="33">
        <v>253.9</v>
      </c>
      <c r="H3" s="33">
        <v>506.3</v>
      </c>
    </row>
    <row r="4" spans="1:8" x14ac:dyDescent="0.25">
      <c r="A4" s="149"/>
      <c r="B4" s="22" t="s">
        <v>64</v>
      </c>
      <c r="C4" s="34">
        <v>67120</v>
      </c>
      <c r="D4" s="35">
        <v>5454.8</v>
      </c>
      <c r="E4" s="35">
        <v>597.29999999999995</v>
      </c>
      <c r="F4" s="35">
        <v>2.6</v>
      </c>
      <c r="G4" s="35">
        <v>229.7</v>
      </c>
      <c r="H4" s="35">
        <v>2981.1</v>
      </c>
    </row>
    <row r="5" spans="1:8" x14ac:dyDescent="0.25">
      <c r="A5" s="149"/>
      <c r="B5" s="22" t="s">
        <v>65</v>
      </c>
      <c r="C5" s="34">
        <v>38929</v>
      </c>
      <c r="D5" s="35">
        <v>3589.1</v>
      </c>
      <c r="E5" s="35">
        <v>704.6</v>
      </c>
      <c r="F5" s="35">
        <v>3.3</v>
      </c>
      <c r="G5" s="35">
        <v>213.5</v>
      </c>
      <c r="H5" s="35">
        <v>1233.9000000000001</v>
      </c>
    </row>
    <row r="6" spans="1:8" x14ac:dyDescent="0.25">
      <c r="A6" s="149"/>
      <c r="B6" s="22" t="s">
        <v>66</v>
      </c>
      <c r="C6" s="34">
        <v>38988</v>
      </c>
      <c r="D6" s="35">
        <v>7860.5</v>
      </c>
      <c r="E6" s="35">
        <v>1221.5999999999999</v>
      </c>
      <c r="F6" s="35">
        <v>6.3</v>
      </c>
      <c r="G6" s="35">
        <v>193.9</v>
      </c>
      <c r="H6" s="35">
        <v>1247</v>
      </c>
    </row>
    <row r="7" spans="1:8" x14ac:dyDescent="0.25">
      <c r="A7" s="149"/>
      <c r="B7" s="22" t="s">
        <v>67</v>
      </c>
      <c r="C7" s="34">
        <v>65641</v>
      </c>
      <c r="D7" s="35">
        <v>2956.9</v>
      </c>
      <c r="E7" s="35">
        <v>677.9</v>
      </c>
      <c r="F7" s="35">
        <v>3.4</v>
      </c>
      <c r="G7" s="35">
        <v>199.4</v>
      </c>
      <c r="H7" s="35">
        <v>962</v>
      </c>
    </row>
    <row r="8" spans="1:8" ht="15.75" customHeight="1" x14ac:dyDescent="0.15">
      <c r="A8" s="150" t="s">
        <v>77</v>
      </c>
      <c r="B8" s="38" t="s">
        <v>6</v>
      </c>
      <c r="C8" s="40">
        <v>31850</v>
      </c>
      <c r="D8" s="41">
        <v>2229.1</v>
      </c>
      <c r="E8" s="41">
        <v>927.64</v>
      </c>
      <c r="F8" s="41">
        <v>3.3</v>
      </c>
      <c r="G8" s="41">
        <v>280.83999999999997</v>
      </c>
      <c r="H8" s="41">
        <v>565.08000000000004</v>
      </c>
    </row>
    <row r="9" spans="1:8" x14ac:dyDescent="0.15">
      <c r="A9" s="150"/>
      <c r="B9" s="39" t="s">
        <v>91</v>
      </c>
      <c r="C9" s="40">
        <v>23560</v>
      </c>
      <c r="D9" s="41">
        <v>3044.07</v>
      </c>
      <c r="E9" s="41">
        <v>1192.18</v>
      </c>
      <c r="F9" s="41">
        <v>4.1100000000000003</v>
      </c>
      <c r="G9" s="41">
        <v>290.26</v>
      </c>
      <c r="H9" s="41">
        <v>595.99</v>
      </c>
    </row>
    <row r="10" spans="1:8" x14ac:dyDescent="0.15">
      <c r="A10" s="150"/>
      <c r="B10" s="39" t="s">
        <v>88</v>
      </c>
      <c r="C10" s="40">
        <v>24512</v>
      </c>
      <c r="D10" s="41">
        <v>3316.7</v>
      </c>
      <c r="E10" s="41">
        <v>1343.39</v>
      </c>
      <c r="F10" s="41">
        <v>4.41</v>
      </c>
      <c r="G10" s="41">
        <v>304.88</v>
      </c>
      <c r="H10" s="41">
        <v>579.30999999999995</v>
      </c>
    </row>
    <row r="11" spans="1:8" x14ac:dyDescent="0.15">
      <c r="A11" s="150"/>
      <c r="B11" s="39" t="s">
        <v>89</v>
      </c>
      <c r="C11" s="40">
        <v>30360</v>
      </c>
      <c r="D11" s="41">
        <v>2748.08</v>
      </c>
      <c r="E11" s="41">
        <v>1186.76</v>
      </c>
      <c r="F11" s="41">
        <v>3.54</v>
      </c>
      <c r="G11" s="41">
        <v>335.52</v>
      </c>
      <c r="H11" s="41">
        <v>615.4</v>
      </c>
    </row>
    <row r="12" spans="1:8" x14ac:dyDescent="0.15">
      <c r="A12" s="150"/>
      <c r="B12" s="39" t="s">
        <v>90</v>
      </c>
      <c r="C12" s="40">
        <v>26423</v>
      </c>
      <c r="D12" s="41">
        <v>2861</v>
      </c>
      <c r="E12" s="41">
        <v>1207.3499999999999</v>
      </c>
      <c r="F12" s="41">
        <v>3.85</v>
      </c>
      <c r="G12" s="41">
        <v>313.23</v>
      </c>
      <c r="H12" s="41">
        <v>579.30999999999995</v>
      </c>
    </row>
    <row r="13" spans="1:8" ht="15" customHeight="1" x14ac:dyDescent="0.25">
      <c r="A13" s="150" t="s">
        <v>78</v>
      </c>
      <c r="B13" s="22" t="s">
        <v>79</v>
      </c>
      <c r="C13" s="14">
        <v>28146</v>
      </c>
      <c r="D13" s="47">
        <v>3898.47</v>
      </c>
      <c r="E13" s="47">
        <v>1173.32</v>
      </c>
      <c r="F13" s="47">
        <v>5.14</v>
      </c>
      <c r="G13" s="47">
        <v>228.25</v>
      </c>
      <c r="H13" s="47">
        <v>658.16</v>
      </c>
    </row>
    <row r="14" spans="1:8" x14ac:dyDescent="0.25">
      <c r="A14" s="150"/>
      <c r="B14" s="22" t="s">
        <v>523</v>
      </c>
      <c r="C14" s="14">
        <v>57942</v>
      </c>
      <c r="D14" s="47">
        <v>6638.87</v>
      </c>
      <c r="E14" s="47">
        <v>2588.7600000000002</v>
      </c>
      <c r="F14" s="47">
        <v>6.64</v>
      </c>
      <c r="G14" s="47">
        <v>389.75</v>
      </c>
      <c r="H14" s="47">
        <v>717.84</v>
      </c>
    </row>
    <row r="15" spans="1:8" x14ac:dyDescent="0.25">
      <c r="A15" s="76" t="s">
        <v>68</v>
      </c>
      <c r="B15" s="76"/>
      <c r="C15" s="14">
        <v>28312</v>
      </c>
      <c r="D15" s="47">
        <v>3982.33</v>
      </c>
      <c r="E15" s="47">
        <v>1169.95</v>
      </c>
      <c r="F15" s="47">
        <v>5.21</v>
      </c>
      <c r="G15" s="47">
        <v>224.52</v>
      </c>
      <c r="H15" s="47">
        <v>667.9</v>
      </c>
    </row>
    <row r="16" spans="1:8" ht="14.25" x14ac:dyDescent="0.2">
      <c r="A16" s="77" t="s">
        <v>69</v>
      </c>
      <c r="B16" s="77"/>
      <c r="C16" s="42">
        <v>25601</v>
      </c>
      <c r="D16" s="42">
        <v>4083.32</v>
      </c>
      <c r="E16" s="42">
        <v>1238.19</v>
      </c>
      <c r="F16" s="42">
        <v>5.39</v>
      </c>
      <c r="G16" s="42">
        <v>229.84</v>
      </c>
      <c r="H16" s="42">
        <v>648.52</v>
      </c>
    </row>
  </sheetData>
  <mergeCells count="3">
    <mergeCell ref="A3:A7"/>
    <mergeCell ref="A8:A12"/>
    <mergeCell ref="A13:A14"/>
  </mergeCells>
  <phoneticPr fontId="1" type="noConversion"/>
  <pageMargins left="0.7" right="0.7" top="0.75" bottom="0.75" header="0.3" footer="0.3"/>
  <pageSetup paperSize="9"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A2" sqref="A2"/>
    </sheetView>
  </sheetViews>
  <sheetFormatPr defaultRowHeight="15" x14ac:dyDescent="0.25"/>
  <cols>
    <col min="1" max="3" width="15.625" style="3" customWidth="1"/>
  </cols>
  <sheetData>
    <row r="1" spans="1:3" x14ac:dyDescent="0.25">
      <c r="A1" s="3" t="s">
        <v>1270</v>
      </c>
    </row>
    <row r="2" spans="1:3" x14ac:dyDescent="0.15">
      <c r="A2" s="43" t="s">
        <v>92</v>
      </c>
      <c r="B2" s="43" t="s">
        <v>93</v>
      </c>
      <c r="C2" s="43" t="s">
        <v>94</v>
      </c>
    </row>
    <row r="3" spans="1:3" x14ac:dyDescent="0.15">
      <c r="A3" s="37" t="s">
        <v>95</v>
      </c>
      <c r="B3" s="44">
        <v>19206</v>
      </c>
      <c r="C3" s="64">
        <f>B3/25601*100</f>
        <v>75.020507011444863</v>
      </c>
    </row>
    <row r="4" spans="1:3" x14ac:dyDescent="0.15">
      <c r="A4" s="9" t="s">
        <v>98</v>
      </c>
      <c r="B4" s="68">
        <v>23536</v>
      </c>
      <c r="C4" s="65">
        <v>91.9</v>
      </c>
    </row>
    <row r="5" spans="1:3" x14ac:dyDescent="0.15">
      <c r="A5" s="9" t="s">
        <v>214</v>
      </c>
      <c r="B5" s="68">
        <v>23301</v>
      </c>
      <c r="C5" s="65">
        <v>91</v>
      </c>
    </row>
    <row r="6" spans="1:3" x14ac:dyDescent="0.15">
      <c r="A6" s="9" t="s">
        <v>213</v>
      </c>
      <c r="B6" s="68">
        <v>18184</v>
      </c>
      <c r="C6" s="65">
        <v>71</v>
      </c>
    </row>
    <row r="7" spans="1:3" x14ac:dyDescent="0.15">
      <c r="A7" s="9" t="s">
        <v>99</v>
      </c>
      <c r="B7" s="68">
        <v>18869</v>
      </c>
      <c r="C7" s="65">
        <v>73.7</v>
      </c>
    </row>
    <row r="8" spans="1:3" x14ac:dyDescent="0.15">
      <c r="A8" s="22" t="s">
        <v>96</v>
      </c>
      <c r="B8" s="45">
        <v>25297</v>
      </c>
      <c r="C8" s="66">
        <f t="shared" ref="C8:C9" si="0">B8/25601*100</f>
        <v>98.812546384906838</v>
      </c>
    </row>
    <row r="9" spans="1:3" x14ac:dyDescent="0.15">
      <c r="A9" s="12" t="s">
        <v>97</v>
      </c>
      <c r="B9" s="46">
        <v>25428</v>
      </c>
      <c r="C9" s="67">
        <f t="shared" si="0"/>
        <v>99.32424514667396</v>
      </c>
    </row>
    <row r="10" spans="1:3" x14ac:dyDescent="0.15">
      <c r="A10" s="9"/>
      <c r="B10" s="9"/>
      <c r="C10" s="9"/>
    </row>
    <row r="11" spans="1:3" x14ac:dyDescent="0.15">
      <c r="A11" s="9"/>
      <c r="B11" s="9"/>
      <c r="C11" s="9"/>
    </row>
    <row r="12" spans="1:3" x14ac:dyDescent="0.15">
      <c r="A12" s="9"/>
      <c r="B12" s="40"/>
      <c r="C12" s="9"/>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2" sqref="A2"/>
    </sheetView>
  </sheetViews>
  <sheetFormatPr defaultRowHeight="13.5" x14ac:dyDescent="0.15"/>
  <cols>
    <col min="1" max="1" width="16.75" customWidth="1"/>
  </cols>
  <sheetData>
    <row r="1" spans="1:3" ht="33.75" customHeight="1" x14ac:dyDescent="0.15">
      <c r="A1" s="151" t="s">
        <v>1269</v>
      </c>
      <c r="B1" s="152"/>
      <c r="C1" s="152"/>
    </row>
    <row r="2" spans="1:3" ht="30" x14ac:dyDescent="0.15">
      <c r="A2" s="116" t="s">
        <v>80</v>
      </c>
      <c r="B2" s="116" t="s">
        <v>18</v>
      </c>
      <c r="C2" s="116" t="s">
        <v>83</v>
      </c>
    </row>
    <row r="3" spans="1:3" ht="15" x14ac:dyDescent="0.15">
      <c r="A3" s="117" t="s">
        <v>81</v>
      </c>
      <c r="B3" s="117">
        <v>330</v>
      </c>
      <c r="C3" s="118">
        <v>135.9</v>
      </c>
    </row>
    <row r="4" spans="1:3" ht="15" x14ac:dyDescent="0.15">
      <c r="A4" s="117" t="s">
        <v>82</v>
      </c>
      <c r="B4" s="117">
        <v>405</v>
      </c>
      <c r="C4" s="118">
        <v>74.8</v>
      </c>
    </row>
    <row r="5" spans="1:3" ht="15" x14ac:dyDescent="0.15">
      <c r="A5" s="119" t="s">
        <v>84</v>
      </c>
      <c r="B5" s="119">
        <v>100</v>
      </c>
      <c r="C5" s="120">
        <v>491.9</v>
      </c>
    </row>
    <row r="6" spans="1:3" ht="15" x14ac:dyDescent="0.15">
      <c r="A6" s="119" t="s">
        <v>85</v>
      </c>
      <c r="B6" s="121">
        <v>73</v>
      </c>
      <c r="C6" s="122">
        <v>134.80000000000001</v>
      </c>
    </row>
    <row r="7" spans="1:3" ht="15" x14ac:dyDescent="0.15">
      <c r="A7" s="119" t="s">
        <v>86</v>
      </c>
      <c r="B7" s="121">
        <v>23</v>
      </c>
      <c r="C7" s="122">
        <v>138</v>
      </c>
    </row>
    <row r="8" spans="1:3" ht="15" x14ac:dyDescent="0.15">
      <c r="A8" s="123" t="s">
        <v>87</v>
      </c>
      <c r="B8" s="124">
        <v>648</v>
      </c>
      <c r="C8" s="125">
        <v>120.5</v>
      </c>
    </row>
  </sheetData>
  <mergeCells count="1">
    <mergeCell ref="A1:C1"/>
  </mergeCells>
  <phoneticPr fontId="1"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23</vt:i4>
      </vt:variant>
    </vt:vector>
  </HeadingPairs>
  <TitlesOfParts>
    <vt:vector size="23" baseType="lpstr">
      <vt:lpstr>Table S1</vt:lpstr>
      <vt:lpstr>Table S2</vt:lpstr>
      <vt:lpstr>Table S3</vt:lpstr>
      <vt:lpstr>Table S4</vt:lpstr>
      <vt:lpstr>Table S5</vt:lpstr>
      <vt:lpstr>Table S6</vt:lpstr>
      <vt:lpstr>Table S7</vt:lpstr>
      <vt:lpstr>Table S8</vt:lpstr>
      <vt:lpstr>Table S9</vt:lpstr>
      <vt:lpstr>Table S10</vt:lpstr>
      <vt:lpstr>Table S11</vt:lpstr>
      <vt:lpstr>Table S12</vt:lpstr>
      <vt:lpstr>Table S13</vt:lpstr>
      <vt:lpstr>Table S14</vt:lpstr>
      <vt:lpstr>Table S15</vt:lpstr>
      <vt:lpstr>Table S16</vt:lpstr>
      <vt:lpstr>Table S17</vt:lpstr>
      <vt:lpstr>Table S18</vt:lpstr>
      <vt:lpstr>Table S19</vt:lpstr>
      <vt:lpstr>Table S20</vt:lpstr>
      <vt:lpstr>Table S21</vt:lpstr>
      <vt:lpstr>Table S22</vt:lpstr>
      <vt:lpstr>Table S23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2020-09-23T09:07:21Z</dcterms:modified>
</cp:coreProperties>
</file>