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rry Kiche\Documents\"/>
    </mc:Choice>
  </mc:AlternateContent>
  <xr:revisionPtr revIDLastSave="0" documentId="13_ncr:1_{9EDB0090-3018-4AD6-BCC7-08FFCCDA5041}" xr6:coauthVersionLast="47" xr6:coauthVersionMax="47" xr10:uidLastSave="{00000000-0000-0000-0000-000000000000}"/>
  <bookViews>
    <workbookView xWindow="-110" yWindow="-110" windowWidth="19420" windowHeight="10300" xr2:uid="{2D803262-3CB0-400D-B391-91AD0E6B683C}"/>
  </bookViews>
  <sheets>
    <sheet name="budget" sheetId="1" r:id="rId1"/>
  </sheets>
  <calcPr calcId="191029"/>
</workbook>
</file>

<file path=xl/calcChain.xml><?xml version="1.0" encoding="utf-8"?>
<calcChain xmlns="http://schemas.openxmlformats.org/spreadsheetml/2006/main">
  <c r="E21" i="1" l="1"/>
  <c r="I23" i="1"/>
  <c r="G23" i="1"/>
  <c r="E24" i="1"/>
  <c r="E23" i="1"/>
  <c r="E58" i="1"/>
  <c r="E59" i="1"/>
  <c r="E60" i="1"/>
  <c r="E61" i="1"/>
  <c r="E62" i="1"/>
  <c r="E63" i="1"/>
  <c r="E57" i="1"/>
  <c r="E67" i="1"/>
  <c r="E68" i="1"/>
  <c r="E69" i="1"/>
  <c r="E70" i="1"/>
  <c r="E71" i="1"/>
  <c r="E72" i="1"/>
  <c r="E73" i="1"/>
  <c r="E66" i="1"/>
  <c r="G33" i="1"/>
  <c r="I33" i="1" s="1"/>
  <c r="G34" i="1"/>
  <c r="I34" i="1" s="1"/>
  <c r="G35" i="1"/>
  <c r="I35" i="1" s="1"/>
  <c r="G36" i="1"/>
  <c r="I36" i="1" s="1"/>
  <c r="G40" i="1"/>
  <c r="G41" i="1"/>
  <c r="G42" i="1"/>
  <c r="G43" i="1"/>
  <c r="G44" i="1"/>
  <c r="G45" i="1"/>
  <c r="G49" i="1"/>
  <c r="G50" i="1"/>
  <c r="G51" i="1"/>
  <c r="G52" i="1"/>
  <c r="G53" i="1"/>
  <c r="G54" i="1"/>
  <c r="G58" i="1"/>
  <c r="G59" i="1"/>
  <c r="G60" i="1"/>
  <c r="G61" i="1"/>
  <c r="G62" i="1"/>
  <c r="G63" i="1"/>
  <c r="G67" i="1"/>
  <c r="G68" i="1"/>
  <c r="G69" i="1"/>
  <c r="G74" i="1" s="1"/>
  <c r="G70" i="1"/>
  <c r="G71" i="1"/>
  <c r="G72" i="1"/>
  <c r="G73" i="1"/>
  <c r="G66" i="1"/>
  <c r="G57" i="1"/>
  <c r="I57" i="1" s="1"/>
  <c r="I64" i="1" s="1"/>
  <c r="G48" i="1"/>
  <c r="I48" i="1" s="1"/>
  <c r="I55" i="1" s="1"/>
  <c r="G39" i="1"/>
  <c r="G32" i="1"/>
  <c r="G26" i="1"/>
  <c r="G30" i="1" s="1"/>
  <c r="G13" i="1"/>
  <c r="I13" i="1" s="1"/>
  <c r="I30" i="1"/>
  <c r="E49" i="1"/>
  <c r="E50" i="1"/>
  <c r="E51" i="1"/>
  <c r="E52" i="1"/>
  <c r="E53" i="1"/>
  <c r="E54" i="1"/>
  <c r="E48" i="1"/>
  <c r="I74" i="1"/>
  <c r="I66" i="1"/>
  <c r="I39" i="1"/>
  <c r="I46" i="1" s="1"/>
  <c r="I26" i="1"/>
  <c r="E40" i="1"/>
  <c r="E41" i="1"/>
  <c r="E42" i="1"/>
  <c r="E43" i="1"/>
  <c r="E44" i="1"/>
  <c r="E45" i="1"/>
  <c r="E39" i="1"/>
  <c r="E33" i="1"/>
  <c r="E34" i="1"/>
  <c r="E35" i="1"/>
  <c r="E37" i="1" s="1"/>
  <c r="E36" i="1"/>
  <c r="E32" i="1"/>
  <c r="E27" i="1"/>
  <c r="E28" i="1"/>
  <c r="E29" i="1"/>
  <c r="E26" i="1"/>
  <c r="G3" i="1"/>
  <c r="I3" i="1" s="1"/>
  <c r="G4" i="1"/>
  <c r="I4" i="1" s="1"/>
  <c r="G5" i="1"/>
  <c r="G6" i="1"/>
  <c r="G11" i="1" s="1"/>
  <c r="G7" i="1"/>
  <c r="I7" i="1" s="1"/>
  <c r="G8" i="1"/>
  <c r="G9" i="1"/>
  <c r="G10" i="1"/>
  <c r="G2" i="1"/>
  <c r="I2" i="1" s="1"/>
  <c r="I14" i="1"/>
  <c r="I15" i="1"/>
  <c r="I16" i="1"/>
  <c r="I17" i="1"/>
  <c r="I18" i="1"/>
  <c r="I19" i="1"/>
  <c r="I20" i="1"/>
  <c r="I5" i="1"/>
  <c r="I8" i="1"/>
  <c r="I9" i="1"/>
  <c r="E14" i="1"/>
  <c r="E15" i="1"/>
  <c r="E16" i="1"/>
  <c r="E17" i="1"/>
  <c r="E18" i="1"/>
  <c r="E19" i="1"/>
  <c r="E20" i="1"/>
  <c r="E13" i="1"/>
  <c r="E3" i="1"/>
  <c r="E4" i="1"/>
  <c r="E5" i="1"/>
  <c r="E6" i="1"/>
  <c r="E11" i="1" s="1"/>
  <c r="E7" i="1"/>
  <c r="E8" i="1"/>
  <c r="E9" i="1"/>
  <c r="E10" i="1"/>
  <c r="E2" i="1"/>
  <c r="E64" i="1"/>
  <c r="G21" i="1"/>
  <c r="E74" i="1" l="1"/>
  <c r="I6" i="1"/>
  <c r="I11" i="1" s="1"/>
  <c r="G46" i="1"/>
  <c r="E46" i="1"/>
  <c r="G37" i="1"/>
  <c r="G64" i="1"/>
  <c r="G55" i="1"/>
  <c r="I32" i="1"/>
  <c r="I37" i="1" s="1"/>
  <c r="I21" i="1"/>
  <c r="E55" i="1"/>
  <c r="E30" i="1"/>
  <c r="I10" i="1"/>
</calcChain>
</file>

<file path=xl/sharedStrings.xml><?xml version="1.0" encoding="utf-8"?>
<sst xmlns="http://schemas.openxmlformats.org/spreadsheetml/2006/main" count="158" uniqueCount="76">
  <si>
    <t>Mode</t>
  </si>
  <si>
    <t>Subsystem</t>
  </si>
  <si>
    <t>Notes</t>
  </si>
  <si>
    <t>OBC (Raspberry Pi 4)</t>
  </si>
  <si>
    <t>Nominal OBC</t>
  </si>
  <si>
    <t>OBC (Low-power)</t>
  </si>
  <si>
    <t>Sleep/low-power variant (not used in Normal)</t>
  </si>
  <si>
    <t>COMM (RFM95) Tx</t>
  </si>
  <si>
    <t>Tx bursts</t>
  </si>
  <si>
    <t>COMM (RFM95) Rx</t>
  </si>
  <si>
    <t>Receiver listening</t>
  </si>
  <si>
    <t>ESP32 (Telemetry)</t>
  </si>
  <si>
    <t>ESP32 active fraction</t>
  </si>
  <si>
    <t>Camera (Raspberry Cam)</t>
  </si>
  <si>
    <t>Imaging short bursts</t>
  </si>
  <si>
    <t>ADCS</t>
  </si>
  <si>
    <t>Reaction wheels / sensors active portion</t>
  </si>
  <si>
    <t>EPS &amp; Watchdog</t>
  </si>
  <si>
    <t>Always on</t>
  </si>
  <si>
    <t>Other Peripherals</t>
  </si>
  <si>
    <t>Sensors, LEDs, etc.</t>
  </si>
  <si>
    <t xml:space="preserve"> </t>
  </si>
  <si>
    <t>OBC under heavy processing</t>
  </si>
  <si>
    <t>Sustained high-rate Tx bursts</t>
  </si>
  <si>
    <t>RX listen</t>
  </si>
  <si>
    <t>ESP32 fully active</t>
  </si>
  <si>
    <t>Imaging heavy</t>
  </si>
  <si>
    <t>More ADCS activity</t>
  </si>
  <si>
    <t>Extra sensors</t>
  </si>
  <si>
    <t>EPS + watchdog only (eclipse safe)</t>
  </si>
  <si>
    <t>OBC limited activity</t>
  </si>
  <si>
    <t>ADCS remains active to safe-pointing</t>
  </si>
  <si>
    <t>Minimal peripherals</t>
  </si>
  <si>
    <t>Waiting for battery recharge</t>
  </si>
  <si>
    <t>Occasional listen</t>
  </si>
  <si>
    <t>Minimal pointing</t>
  </si>
  <si>
    <t>Minimal sensors</t>
  </si>
  <si>
    <t>Processing imagery</t>
  </si>
  <si>
    <t>Housekeeping</t>
  </si>
  <si>
    <t>Mid activity telemetry</t>
  </si>
  <si>
    <t>Strip imaging cadence</t>
  </si>
  <si>
    <t>Pointing during imaging</t>
  </si>
  <si>
    <t>Processing for spot shots</t>
  </si>
  <si>
    <t>ESP32 heavy during spot ops</t>
  </si>
  <si>
    <t>Short spot captures</t>
  </si>
  <si>
    <t>High accuracy pointing</t>
  </si>
  <si>
    <t>Aux sensors</t>
  </si>
  <si>
    <t>Continuous processing</t>
  </si>
  <si>
    <t>Moderate ESP32 activity</t>
  </si>
  <si>
    <t>Scan imaging high duty</t>
  </si>
  <si>
    <t>Continuous pointing</t>
  </si>
  <si>
    <t>Data handling during downlink</t>
  </si>
  <si>
    <t>High duty Tx</t>
  </si>
  <si>
    <t>Dual listen</t>
  </si>
  <si>
    <t>Full control stacks active</t>
  </si>
  <si>
    <t>Camera idle during downlink</t>
  </si>
  <si>
    <t>Pointing for comm link</t>
  </si>
  <si>
    <t>Sensors/housekeeping</t>
  </si>
  <si>
    <t>Voltage(V)</t>
  </si>
  <si>
    <t>Peak Current(A)</t>
  </si>
  <si>
    <t>Peak Power (W)</t>
  </si>
  <si>
    <t>Average Current (A)</t>
  </si>
  <si>
    <t>Average Power (W)</t>
  </si>
  <si>
    <t>NORMAL</t>
  </si>
  <si>
    <t>HIGH POWER</t>
  </si>
  <si>
    <t>LOW POWER (ECLIPSE)</t>
  </si>
  <si>
    <t>SUN SAFE</t>
  </si>
  <si>
    <t>IMAGING (STRIP)</t>
  </si>
  <si>
    <t>IMAGING (SPOT)</t>
  </si>
  <si>
    <t>DOWNLINK</t>
  </si>
  <si>
    <t>IMAGING (SCAN)</t>
  </si>
  <si>
    <t>STANDBY</t>
  </si>
  <si>
    <t>MODE TOTAL</t>
  </si>
  <si>
    <t>Duty Cycle</t>
  </si>
  <si>
    <t>OAP (W)</t>
  </si>
  <si>
    <t>Orbit Average Power,OAP (W)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</si>
</sst>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onsolas"/>
      <family val="3"/>
    </font>
    <font>
      <sz val="11"/>
      <color theme="1"/>
      <name val="Consolas"/>
      <family val="3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8" fillId="0" borderId="0" xfId="0" applyFont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0" xfId="0" applyFont="1" applyAlignment="1">
      <alignment horizontal="center"/>
    </xf>
    <xf numFmtId="0" fontId="19" fillId="0" borderId="0" xfId="0" applyFont="1" applyAlignment="1">
      <alignment horizontal="right"/>
    </xf>
    <xf numFmtId="0" fontId="18" fillId="33" borderId="0" xfId="0" applyFont="1" applyFill="1"/>
    <xf numFmtId="0" fontId="18" fillId="0" borderId="0" xfId="0" applyFont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2A3494-379E-4EDF-8976-B4556BFA1029}">
  <dimension ref="A1:J74"/>
  <sheetViews>
    <sheetView tabSelected="1" topLeftCell="A7" zoomScaleNormal="100" workbookViewId="0">
      <selection activeCell="F18" sqref="F18"/>
    </sheetView>
  </sheetViews>
  <sheetFormatPr defaultRowHeight="14.5" x14ac:dyDescent="0.35"/>
  <cols>
    <col min="1" max="1" width="21.54296875" style="1" customWidth="1"/>
    <col min="2" max="2" width="24.6328125" style="3" customWidth="1"/>
    <col min="3" max="3" width="18.08984375" style="3" customWidth="1"/>
    <col min="4" max="4" width="23.26953125" style="3" customWidth="1"/>
    <col min="5" max="5" width="20.81640625" style="3" customWidth="1"/>
    <col min="6" max="6" width="24.6328125" style="3" customWidth="1"/>
    <col min="7" max="7" width="21.08984375" style="3" customWidth="1"/>
    <col min="8" max="8" width="15.90625" style="3" customWidth="1"/>
    <col min="9" max="9" width="32.453125" style="3" customWidth="1"/>
    <col min="10" max="10" width="51.453125" style="4" customWidth="1"/>
    <col min="11" max="16384" width="8.7265625" style="3"/>
  </cols>
  <sheetData>
    <row r="1" spans="1:10" s="2" customFormat="1" x14ac:dyDescent="0.35">
      <c r="A1" s="1" t="s">
        <v>0</v>
      </c>
      <c r="B1" s="2" t="s">
        <v>1</v>
      </c>
      <c r="C1" s="2" t="s">
        <v>58</v>
      </c>
      <c r="D1" s="2" t="s">
        <v>59</v>
      </c>
      <c r="E1" s="2" t="s">
        <v>60</v>
      </c>
      <c r="F1" s="2" t="s">
        <v>61</v>
      </c>
      <c r="G1" s="2" t="s">
        <v>62</v>
      </c>
      <c r="H1" s="2" t="s">
        <v>73</v>
      </c>
      <c r="I1" s="2" t="s">
        <v>75</v>
      </c>
      <c r="J1" s="1" t="s">
        <v>2</v>
      </c>
    </row>
    <row r="2" spans="1:10" x14ac:dyDescent="0.35">
      <c r="A2" s="7" t="s">
        <v>63</v>
      </c>
      <c r="B2" s="3" t="s">
        <v>3</v>
      </c>
      <c r="C2" s="3">
        <v>5</v>
      </c>
      <c r="D2" s="3">
        <v>2.5</v>
      </c>
      <c r="E2" s="3">
        <f>C2*D2</f>
        <v>12.5</v>
      </c>
      <c r="F2" s="3">
        <v>0.6</v>
      </c>
      <c r="G2" s="3">
        <f>C2*F2</f>
        <v>3</v>
      </c>
      <c r="H2" s="3">
        <v>1</v>
      </c>
      <c r="I2" s="3">
        <f>G2*H2</f>
        <v>3</v>
      </c>
      <c r="J2" s="4" t="s">
        <v>4</v>
      </c>
    </row>
    <row r="3" spans="1:10" x14ac:dyDescent="0.35">
      <c r="A3" s="7"/>
      <c r="B3" s="3" t="s">
        <v>5</v>
      </c>
      <c r="C3" s="3">
        <v>5</v>
      </c>
      <c r="D3" s="3">
        <v>0.2</v>
      </c>
      <c r="E3" s="3">
        <f t="shared" ref="E3:E10" si="0">C3*D3</f>
        <v>1</v>
      </c>
      <c r="F3" s="3">
        <v>0.2</v>
      </c>
      <c r="G3" s="3">
        <f t="shared" ref="G3:G10" si="1">C3*F3</f>
        <v>1</v>
      </c>
      <c r="H3" s="3">
        <v>0</v>
      </c>
      <c r="I3" s="3">
        <f t="shared" ref="I3:I10" si="2">G3*H3</f>
        <v>0</v>
      </c>
      <c r="J3" s="4" t="s">
        <v>6</v>
      </c>
    </row>
    <row r="4" spans="1:10" x14ac:dyDescent="0.35">
      <c r="A4" s="7"/>
      <c r="B4" s="3" t="s">
        <v>7</v>
      </c>
      <c r="C4" s="3">
        <v>5</v>
      </c>
      <c r="D4" s="3">
        <v>0.8</v>
      </c>
      <c r="E4" s="3">
        <f t="shared" si="0"/>
        <v>4</v>
      </c>
      <c r="F4" s="3">
        <v>0.8</v>
      </c>
      <c r="G4" s="3">
        <f t="shared" si="1"/>
        <v>4</v>
      </c>
      <c r="H4" s="3">
        <v>0.05</v>
      </c>
      <c r="I4" s="3">
        <f t="shared" si="2"/>
        <v>0.2</v>
      </c>
      <c r="J4" s="4" t="s">
        <v>8</v>
      </c>
    </row>
    <row r="5" spans="1:10" x14ac:dyDescent="0.35">
      <c r="A5" s="7"/>
      <c r="B5" s="3" t="s">
        <v>9</v>
      </c>
      <c r="C5" s="3">
        <v>3.3</v>
      </c>
      <c r="D5" s="3">
        <v>0.1</v>
      </c>
      <c r="E5" s="3">
        <f t="shared" si="0"/>
        <v>0.33</v>
      </c>
      <c r="F5" s="3">
        <v>0.1</v>
      </c>
      <c r="G5" s="3">
        <f t="shared" si="1"/>
        <v>0.33</v>
      </c>
      <c r="H5" s="3">
        <v>0.5</v>
      </c>
      <c r="I5" s="3">
        <f t="shared" si="2"/>
        <v>0.16500000000000001</v>
      </c>
      <c r="J5" s="4" t="s">
        <v>10</v>
      </c>
    </row>
    <row r="6" spans="1:10" x14ac:dyDescent="0.35">
      <c r="A6" s="7"/>
      <c r="B6" s="3" t="s">
        <v>11</v>
      </c>
      <c r="C6" s="3">
        <v>5</v>
      </c>
      <c r="D6" s="3">
        <v>0.25</v>
      </c>
      <c r="E6" s="3">
        <f t="shared" si="0"/>
        <v>1.25</v>
      </c>
      <c r="F6" s="3">
        <v>9.0899999999999995E-2</v>
      </c>
      <c r="G6" s="3">
        <f t="shared" si="1"/>
        <v>0.45449999999999996</v>
      </c>
      <c r="H6" s="3">
        <v>0.2</v>
      </c>
      <c r="I6" s="3">
        <f t="shared" si="2"/>
        <v>9.0899999999999995E-2</v>
      </c>
      <c r="J6" s="4" t="s">
        <v>12</v>
      </c>
    </row>
    <row r="7" spans="1:10" x14ac:dyDescent="0.35">
      <c r="A7" s="7"/>
      <c r="B7" s="3" t="s">
        <v>13</v>
      </c>
      <c r="C7" s="3">
        <v>3.3</v>
      </c>
      <c r="D7" s="3">
        <v>0.5</v>
      </c>
      <c r="E7" s="3">
        <f t="shared" si="0"/>
        <v>1.65</v>
      </c>
      <c r="F7" s="3">
        <v>0.5</v>
      </c>
      <c r="G7" s="3">
        <f t="shared" si="1"/>
        <v>1.65</v>
      </c>
      <c r="H7" s="3">
        <v>0.05</v>
      </c>
      <c r="I7" s="3">
        <f t="shared" si="2"/>
        <v>8.2500000000000004E-2</v>
      </c>
      <c r="J7" s="4" t="s">
        <v>14</v>
      </c>
    </row>
    <row r="8" spans="1:10" x14ac:dyDescent="0.35">
      <c r="A8" s="7"/>
      <c r="B8" s="3" t="s">
        <v>15</v>
      </c>
      <c r="C8" s="3">
        <v>5</v>
      </c>
      <c r="D8" s="3">
        <v>0.5</v>
      </c>
      <c r="E8" s="3">
        <f t="shared" si="0"/>
        <v>2.5</v>
      </c>
      <c r="F8" s="3">
        <v>0.15</v>
      </c>
      <c r="G8" s="3">
        <f t="shared" si="1"/>
        <v>0.75</v>
      </c>
      <c r="H8" s="3">
        <v>0.5</v>
      </c>
      <c r="I8" s="3">
        <f t="shared" si="2"/>
        <v>0.375</v>
      </c>
      <c r="J8" s="4" t="s">
        <v>16</v>
      </c>
    </row>
    <row r="9" spans="1:10" x14ac:dyDescent="0.35">
      <c r="A9" s="7"/>
      <c r="B9" s="3" t="s">
        <v>17</v>
      </c>
      <c r="C9" s="3">
        <v>5</v>
      </c>
      <c r="D9" s="3">
        <v>5.0000000000000001E-4</v>
      </c>
      <c r="E9" s="3">
        <f t="shared" si="0"/>
        <v>2.5000000000000001E-3</v>
      </c>
      <c r="F9" s="3">
        <v>0.05</v>
      </c>
      <c r="G9" s="3">
        <f t="shared" si="1"/>
        <v>0.25</v>
      </c>
      <c r="H9" s="3">
        <v>1</v>
      </c>
      <c r="I9" s="3">
        <f t="shared" si="2"/>
        <v>0.25</v>
      </c>
      <c r="J9" s="4" t="s">
        <v>18</v>
      </c>
    </row>
    <row r="10" spans="1:10" x14ac:dyDescent="0.35">
      <c r="A10" s="7"/>
      <c r="B10" s="3" t="s">
        <v>19</v>
      </c>
      <c r="C10" s="3">
        <v>5</v>
      </c>
      <c r="D10" s="3">
        <v>0.2</v>
      </c>
      <c r="E10" s="3">
        <f t="shared" si="0"/>
        <v>1</v>
      </c>
      <c r="F10" s="5">
        <v>0.09</v>
      </c>
      <c r="G10" s="3">
        <f t="shared" si="1"/>
        <v>0.44999999999999996</v>
      </c>
      <c r="H10" s="3">
        <v>0.5</v>
      </c>
      <c r="I10" s="3">
        <f t="shared" si="2"/>
        <v>0.22499999999999998</v>
      </c>
      <c r="J10" s="4" t="s">
        <v>20</v>
      </c>
    </row>
    <row r="11" spans="1:10" x14ac:dyDescent="0.35">
      <c r="A11" s="7"/>
      <c r="B11" s="3" t="s">
        <v>72</v>
      </c>
      <c r="E11" s="2">
        <f>SUM(E2:E10)</f>
        <v>24.232499999999998</v>
      </c>
      <c r="G11" s="2">
        <f>SUM(G2:G10)</f>
        <v>11.884499999999999</v>
      </c>
      <c r="H11" s="3" t="s">
        <v>21</v>
      </c>
      <c r="I11" s="6">
        <f>SUM(I2:I10)</f>
        <v>4.3883999999999999</v>
      </c>
      <c r="J11" s="4" t="s">
        <v>74</v>
      </c>
    </row>
    <row r="13" spans="1:10" x14ac:dyDescent="0.35">
      <c r="A13" s="7" t="s">
        <v>64</v>
      </c>
      <c r="B13" s="3" t="s">
        <v>3</v>
      </c>
      <c r="C13" s="3">
        <v>5</v>
      </c>
      <c r="D13" s="3">
        <v>2.5</v>
      </c>
      <c r="E13" s="3">
        <f>C13*D13</f>
        <v>12.5</v>
      </c>
      <c r="F13" s="3">
        <v>1.2</v>
      </c>
      <c r="G13" s="3">
        <f>C13*F13</f>
        <v>6</v>
      </c>
      <c r="H13" s="3">
        <v>1</v>
      </c>
      <c r="I13" s="3">
        <f>G13*H13</f>
        <v>6</v>
      </c>
      <c r="J13" s="4" t="s">
        <v>22</v>
      </c>
    </row>
    <row r="14" spans="1:10" x14ac:dyDescent="0.35">
      <c r="A14" s="7"/>
      <c r="B14" s="3" t="s">
        <v>7</v>
      </c>
      <c r="C14" s="3">
        <v>5</v>
      </c>
      <c r="D14" s="3">
        <v>0.8</v>
      </c>
      <c r="E14" s="3">
        <f t="shared" ref="E14:E20" si="3">C14*D14</f>
        <v>4</v>
      </c>
      <c r="F14" s="3">
        <v>0.8</v>
      </c>
      <c r="G14" s="3">
        <v>4</v>
      </c>
      <c r="H14" s="3">
        <v>0.5</v>
      </c>
      <c r="I14" s="3">
        <f t="shared" ref="I14:I20" si="4">G14*H14</f>
        <v>2</v>
      </c>
      <c r="J14" s="4" t="s">
        <v>23</v>
      </c>
    </row>
    <row r="15" spans="1:10" x14ac:dyDescent="0.35">
      <c r="A15" s="7"/>
      <c r="B15" s="3" t="s">
        <v>9</v>
      </c>
      <c r="C15" s="3">
        <v>3.3</v>
      </c>
      <c r="D15" s="3">
        <v>0.1</v>
      </c>
      <c r="E15" s="3">
        <f t="shared" si="3"/>
        <v>0.33</v>
      </c>
      <c r="F15" s="3">
        <v>0.1</v>
      </c>
      <c r="G15" s="3">
        <v>0.33</v>
      </c>
      <c r="H15" s="3">
        <v>0.2</v>
      </c>
      <c r="I15" s="3">
        <f t="shared" si="4"/>
        <v>6.6000000000000003E-2</v>
      </c>
      <c r="J15" s="4" t="s">
        <v>24</v>
      </c>
    </row>
    <row r="16" spans="1:10" x14ac:dyDescent="0.35">
      <c r="A16" s="7"/>
      <c r="B16" s="3" t="s">
        <v>11</v>
      </c>
      <c r="C16" s="3">
        <v>5</v>
      </c>
      <c r="D16" s="3">
        <v>0.25</v>
      </c>
      <c r="E16" s="3">
        <f t="shared" si="3"/>
        <v>1.25</v>
      </c>
      <c r="F16" s="3">
        <v>9.0899999999999995E-2</v>
      </c>
      <c r="G16" s="3">
        <v>0.3</v>
      </c>
      <c r="H16" s="3">
        <v>1</v>
      </c>
      <c r="I16" s="3">
        <f t="shared" si="4"/>
        <v>0.3</v>
      </c>
      <c r="J16" s="4" t="s">
        <v>25</v>
      </c>
    </row>
    <row r="17" spans="1:10" x14ac:dyDescent="0.35">
      <c r="A17" s="7"/>
      <c r="B17" s="3" t="s">
        <v>13</v>
      </c>
      <c r="C17" s="3">
        <v>3.3</v>
      </c>
      <c r="D17" s="3">
        <v>0.5</v>
      </c>
      <c r="E17" s="3">
        <f t="shared" si="3"/>
        <v>1.65</v>
      </c>
      <c r="F17" s="3">
        <v>0.5</v>
      </c>
      <c r="G17" s="3">
        <v>1.65</v>
      </c>
      <c r="H17" s="3">
        <v>0.5</v>
      </c>
      <c r="I17" s="3">
        <f t="shared" si="4"/>
        <v>0.82499999999999996</v>
      </c>
      <c r="J17" s="4" t="s">
        <v>26</v>
      </c>
    </row>
    <row r="18" spans="1:10" x14ac:dyDescent="0.35">
      <c r="A18" s="7"/>
      <c r="B18" s="3" t="s">
        <v>15</v>
      </c>
      <c r="C18" s="3">
        <v>5</v>
      </c>
      <c r="D18" s="3">
        <v>0.5</v>
      </c>
      <c r="E18" s="3">
        <f t="shared" si="3"/>
        <v>2.5</v>
      </c>
      <c r="F18" s="3">
        <v>0.15</v>
      </c>
      <c r="G18" s="3">
        <v>0.75</v>
      </c>
      <c r="H18" s="3">
        <v>0.7</v>
      </c>
      <c r="I18" s="3">
        <f t="shared" si="4"/>
        <v>0.52499999999999991</v>
      </c>
      <c r="J18" s="4" t="s">
        <v>27</v>
      </c>
    </row>
    <row r="19" spans="1:10" x14ac:dyDescent="0.35">
      <c r="A19" s="7"/>
      <c r="B19" s="3" t="s">
        <v>17</v>
      </c>
      <c r="C19" s="3">
        <v>5</v>
      </c>
      <c r="D19" s="3">
        <v>5.0000000000000001E-4</v>
      </c>
      <c r="E19" s="3">
        <f t="shared" si="3"/>
        <v>2.5000000000000001E-3</v>
      </c>
      <c r="F19" s="3">
        <v>0.05</v>
      </c>
      <c r="G19" s="3">
        <v>0.16500000000000001</v>
      </c>
      <c r="H19" s="3">
        <v>1</v>
      </c>
      <c r="I19" s="3">
        <f t="shared" si="4"/>
        <v>0.16500000000000001</v>
      </c>
      <c r="J19" s="4" t="s">
        <v>18</v>
      </c>
    </row>
    <row r="20" spans="1:10" x14ac:dyDescent="0.35">
      <c r="A20" s="7"/>
      <c r="B20" s="3" t="s">
        <v>19</v>
      </c>
      <c r="C20" s="3">
        <v>5</v>
      </c>
      <c r="D20" s="3">
        <v>0.2</v>
      </c>
      <c r="E20" s="3">
        <f t="shared" si="3"/>
        <v>1</v>
      </c>
      <c r="F20" s="3">
        <v>0.09</v>
      </c>
      <c r="G20" s="3">
        <v>0.3</v>
      </c>
      <c r="H20" s="3">
        <v>0.5</v>
      </c>
      <c r="I20" s="3">
        <f t="shared" si="4"/>
        <v>0.15</v>
      </c>
      <c r="J20" s="4" t="s">
        <v>28</v>
      </c>
    </row>
    <row r="21" spans="1:10" x14ac:dyDescent="0.35">
      <c r="A21" s="7"/>
      <c r="B21" s="3" t="s">
        <v>72</v>
      </c>
      <c r="E21" s="2">
        <f>SUM(E13:E20)</f>
        <v>23.232499999999998</v>
      </c>
      <c r="G21" s="2">
        <f>SUM(G13:G20)</f>
        <v>13.495000000000001</v>
      </c>
      <c r="H21" s="3" t="s">
        <v>21</v>
      </c>
      <c r="I21" s="6">
        <f>SUM(I13:I20)</f>
        <v>10.031000000000001</v>
      </c>
      <c r="J21" s="4" t="s">
        <v>74</v>
      </c>
    </row>
    <row r="23" spans="1:10" x14ac:dyDescent="0.35">
      <c r="A23" s="7" t="s">
        <v>65</v>
      </c>
      <c r="B23" s="3" t="s">
        <v>17</v>
      </c>
      <c r="C23" s="3">
        <v>5</v>
      </c>
      <c r="D23" s="3">
        <v>5.0000000000000001E-4</v>
      </c>
      <c r="E23" s="3">
        <f>C23*D23</f>
        <v>2.5000000000000001E-3</v>
      </c>
      <c r="F23" s="3">
        <v>0.05</v>
      </c>
      <c r="G23" s="3">
        <f>C23*F23</f>
        <v>0.25</v>
      </c>
      <c r="H23" s="3">
        <v>1</v>
      </c>
      <c r="I23" s="3">
        <f>G23*H23</f>
        <v>0.25</v>
      </c>
      <c r="J23" s="4" t="s">
        <v>29</v>
      </c>
    </row>
    <row r="24" spans="1:10" x14ac:dyDescent="0.35">
      <c r="A24" s="7"/>
      <c r="B24" s="3" t="s">
        <v>72</v>
      </c>
      <c r="E24" s="3">
        <f>E23</f>
        <v>2.5000000000000001E-3</v>
      </c>
      <c r="G24" s="2">
        <v>0.25</v>
      </c>
      <c r="H24" s="3" t="s">
        <v>21</v>
      </c>
      <c r="I24" s="3">
        <v>0.25</v>
      </c>
      <c r="J24" s="4" t="s">
        <v>74</v>
      </c>
    </row>
    <row r="26" spans="1:10" x14ac:dyDescent="0.35">
      <c r="A26" s="7" t="s">
        <v>66</v>
      </c>
      <c r="B26" s="3" t="s">
        <v>5</v>
      </c>
      <c r="C26" s="3">
        <v>5</v>
      </c>
      <c r="D26" s="3">
        <v>0.2</v>
      </c>
      <c r="E26" s="3">
        <f>C26*D26</f>
        <v>1</v>
      </c>
      <c r="F26" s="3">
        <v>0.2</v>
      </c>
      <c r="G26" s="3">
        <f>C26*F26</f>
        <v>1</v>
      </c>
      <c r="H26" s="3">
        <v>0.2</v>
      </c>
      <c r="I26" s="3">
        <f>G26*H26</f>
        <v>0.2</v>
      </c>
      <c r="J26" s="4" t="s">
        <v>30</v>
      </c>
    </row>
    <row r="27" spans="1:10" x14ac:dyDescent="0.35">
      <c r="A27" s="7"/>
      <c r="B27" s="3" t="s">
        <v>15</v>
      </c>
      <c r="C27" s="3">
        <v>5</v>
      </c>
      <c r="D27" s="3">
        <v>0.5</v>
      </c>
      <c r="E27" s="3">
        <f t="shared" ref="E27:E29" si="5">C27*D27</f>
        <v>2.5</v>
      </c>
      <c r="F27" s="3">
        <v>0.15</v>
      </c>
      <c r="G27" s="3">
        <v>0.75</v>
      </c>
      <c r="H27" s="3">
        <v>1</v>
      </c>
      <c r="I27" s="3">
        <v>0.75</v>
      </c>
      <c r="J27" s="4" t="s">
        <v>31</v>
      </c>
    </row>
    <row r="28" spans="1:10" x14ac:dyDescent="0.35">
      <c r="A28" s="7"/>
      <c r="B28" s="3" t="s">
        <v>17</v>
      </c>
      <c r="C28" s="3">
        <v>5</v>
      </c>
      <c r="D28" s="3">
        <v>5.0000000000000001E-4</v>
      </c>
      <c r="E28" s="3">
        <f t="shared" si="5"/>
        <v>2.5000000000000001E-3</v>
      </c>
      <c r="F28" s="3">
        <v>0.05</v>
      </c>
      <c r="G28" s="3">
        <v>0.16500000000000001</v>
      </c>
      <c r="H28" s="3">
        <v>1</v>
      </c>
      <c r="I28" s="3">
        <v>0.16500000000000001</v>
      </c>
      <c r="J28" s="4" t="s">
        <v>18</v>
      </c>
    </row>
    <row r="29" spans="1:10" x14ac:dyDescent="0.35">
      <c r="A29" s="7"/>
      <c r="B29" s="3" t="s">
        <v>19</v>
      </c>
      <c r="C29" s="3">
        <v>5</v>
      </c>
      <c r="D29" s="3">
        <v>0.2</v>
      </c>
      <c r="E29" s="3">
        <f t="shared" si="5"/>
        <v>1</v>
      </c>
      <c r="F29" s="3">
        <v>0.09</v>
      </c>
      <c r="G29" s="3">
        <v>0.3</v>
      </c>
      <c r="H29" s="3">
        <v>0.1</v>
      </c>
      <c r="I29" s="3">
        <v>0.03</v>
      </c>
      <c r="J29" s="4" t="s">
        <v>32</v>
      </c>
    </row>
    <row r="30" spans="1:10" x14ac:dyDescent="0.35">
      <c r="A30" s="7"/>
      <c r="B30" s="3" t="s">
        <v>72</v>
      </c>
      <c r="E30" s="2">
        <f>SUM(E26:E29)</f>
        <v>4.5024999999999995</v>
      </c>
      <c r="G30" s="2">
        <f>SUM(G26:G29)</f>
        <v>2.2149999999999999</v>
      </c>
      <c r="H30" s="3" t="s">
        <v>21</v>
      </c>
      <c r="I30" s="6">
        <f>SUM(I26:I29)</f>
        <v>1.145</v>
      </c>
      <c r="J30" s="4" t="s">
        <v>74</v>
      </c>
    </row>
    <row r="32" spans="1:10" x14ac:dyDescent="0.35">
      <c r="A32" s="7" t="s">
        <v>71</v>
      </c>
      <c r="B32" s="3" t="s">
        <v>5</v>
      </c>
      <c r="C32" s="3">
        <v>5</v>
      </c>
      <c r="D32" s="3">
        <v>0.2</v>
      </c>
      <c r="E32" s="3">
        <f>C32*D32</f>
        <v>1</v>
      </c>
      <c r="F32" s="3">
        <v>0.2</v>
      </c>
      <c r="G32" s="3">
        <f>C32*F32</f>
        <v>1</v>
      </c>
      <c r="H32" s="3">
        <v>0.2</v>
      </c>
      <c r="I32" s="3">
        <f>G32*H32</f>
        <v>0.2</v>
      </c>
      <c r="J32" s="4" t="s">
        <v>33</v>
      </c>
    </row>
    <row r="33" spans="1:10" x14ac:dyDescent="0.35">
      <c r="A33" s="7"/>
      <c r="B33" s="3" t="s">
        <v>9</v>
      </c>
      <c r="C33" s="3">
        <v>3.3</v>
      </c>
      <c r="D33" s="3">
        <v>0.1</v>
      </c>
      <c r="E33" s="3">
        <f t="shared" ref="E33:E36" si="6">C33*D33</f>
        <v>0.33</v>
      </c>
      <c r="F33" s="3">
        <v>0.1</v>
      </c>
      <c r="G33" s="3">
        <f t="shared" ref="G33:G36" si="7">C33*F33</f>
        <v>0.33</v>
      </c>
      <c r="H33" s="3">
        <v>0.1</v>
      </c>
      <c r="I33" s="3">
        <f t="shared" ref="I33:I36" si="8">G33*H33</f>
        <v>3.3000000000000002E-2</v>
      </c>
      <c r="J33" s="4" t="s">
        <v>34</v>
      </c>
    </row>
    <row r="34" spans="1:10" x14ac:dyDescent="0.35">
      <c r="A34" s="7"/>
      <c r="B34" s="3" t="s">
        <v>15</v>
      </c>
      <c r="C34" s="3">
        <v>5</v>
      </c>
      <c r="D34" s="3">
        <v>0.5</v>
      </c>
      <c r="E34" s="3">
        <f t="shared" si="6"/>
        <v>2.5</v>
      </c>
      <c r="F34" s="3">
        <v>0.15</v>
      </c>
      <c r="G34" s="3">
        <f t="shared" si="7"/>
        <v>0.75</v>
      </c>
      <c r="H34" s="3">
        <v>0.2</v>
      </c>
      <c r="I34" s="3">
        <f t="shared" si="8"/>
        <v>0.15000000000000002</v>
      </c>
      <c r="J34" s="4" t="s">
        <v>35</v>
      </c>
    </row>
    <row r="35" spans="1:10" x14ac:dyDescent="0.35">
      <c r="A35" s="7"/>
      <c r="B35" s="3" t="s">
        <v>17</v>
      </c>
      <c r="C35" s="3">
        <v>5</v>
      </c>
      <c r="D35" s="3">
        <v>5.0000000000000001E-4</v>
      </c>
      <c r="E35" s="3">
        <f t="shared" si="6"/>
        <v>2.5000000000000001E-3</v>
      </c>
      <c r="F35" s="3">
        <v>0.05</v>
      </c>
      <c r="G35" s="3">
        <f t="shared" si="7"/>
        <v>0.25</v>
      </c>
      <c r="H35" s="3">
        <v>1</v>
      </c>
      <c r="I35" s="3">
        <f t="shared" si="8"/>
        <v>0.25</v>
      </c>
      <c r="J35" s="4" t="s">
        <v>18</v>
      </c>
    </row>
    <row r="36" spans="1:10" x14ac:dyDescent="0.35">
      <c r="A36" s="7"/>
      <c r="B36" s="3" t="s">
        <v>19</v>
      </c>
      <c r="C36" s="3">
        <v>5</v>
      </c>
      <c r="D36" s="3">
        <v>0.2</v>
      </c>
      <c r="E36" s="3">
        <f t="shared" si="6"/>
        <v>1</v>
      </c>
      <c r="F36" s="3">
        <v>0.09</v>
      </c>
      <c r="G36" s="3">
        <f t="shared" si="7"/>
        <v>0.44999999999999996</v>
      </c>
      <c r="H36" s="3">
        <v>0.1</v>
      </c>
      <c r="I36" s="3">
        <f t="shared" si="8"/>
        <v>4.4999999999999998E-2</v>
      </c>
      <c r="J36" s="4" t="s">
        <v>36</v>
      </c>
    </row>
    <row r="37" spans="1:10" x14ac:dyDescent="0.35">
      <c r="A37" s="7"/>
      <c r="B37" s="3" t="s">
        <v>72</v>
      </c>
      <c r="E37" s="2">
        <f>SUM(E32:E36)</f>
        <v>4.8324999999999996</v>
      </c>
      <c r="G37" s="2">
        <f>SUM(G32:G36)</f>
        <v>2.7800000000000002</v>
      </c>
      <c r="H37" s="3" t="s">
        <v>21</v>
      </c>
      <c r="I37" s="6">
        <f>SUM(I32:I36)</f>
        <v>0.67800000000000005</v>
      </c>
      <c r="J37" s="4" t="s">
        <v>74</v>
      </c>
    </row>
    <row r="39" spans="1:10" x14ac:dyDescent="0.35">
      <c r="A39" s="7" t="s">
        <v>67</v>
      </c>
      <c r="B39" s="3" t="s">
        <v>3</v>
      </c>
      <c r="C39" s="3">
        <v>5</v>
      </c>
      <c r="D39" s="3">
        <v>2.5</v>
      </c>
      <c r="E39" s="3">
        <f>C39*D39</f>
        <v>12.5</v>
      </c>
      <c r="F39" s="3">
        <v>0.6</v>
      </c>
      <c r="G39" s="3">
        <f>C39*F39</f>
        <v>3</v>
      </c>
      <c r="H39" s="3">
        <v>1</v>
      </c>
      <c r="I39" s="3">
        <f>G39*H39</f>
        <v>3</v>
      </c>
      <c r="J39" s="4" t="s">
        <v>37</v>
      </c>
    </row>
    <row r="40" spans="1:10" x14ac:dyDescent="0.35">
      <c r="A40" s="7"/>
      <c r="B40" s="3" t="s">
        <v>9</v>
      </c>
      <c r="C40" s="3">
        <v>3.3</v>
      </c>
      <c r="D40" s="3">
        <v>0.1</v>
      </c>
      <c r="E40" s="3">
        <f t="shared" ref="E40:E45" si="9">C40*D40</f>
        <v>0.33</v>
      </c>
      <c r="F40" s="3">
        <v>0.1</v>
      </c>
      <c r="G40" s="3">
        <f t="shared" ref="G40:G45" si="10">C40*F40</f>
        <v>0.33</v>
      </c>
      <c r="H40" s="3">
        <v>0.1</v>
      </c>
      <c r="I40" s="3">
        <v>3.3000000000000002E-2</v>
      </c>
      <c r="J40" s="4" t="s">
        <v>38</v>
      </c>
    </row>
    <row r="41" spans="1:10" x14ac:dyDescent="0.35">
      <c r="A41" s="7"/>
      <c r="B41" s="3" t="s">
        <v>11</v>
      </c>
      <c r="C41" s="3">
        <v>5</v>
      </c>
      <c r="D41" s="3">
        <v>0.25</v>
      </c>
      <c r="E41" s="3">
        <f t="shared" si="9"/>
        <v>1.25</v>
      </c>
      <c r="F41" s="3">
        <v>9.0899999999999995E-2</v>
      </c>
      <c r="G41" s="3">
        <f t="shared" si="10"/>
        <v>0.45449999999999996</v>
      </c>
      <c r="H41" s="3">
        <v>0.5</v>
      </c>
      <c r="I41" s="3">
        <v>0.15</v>
      </c>
      <c r="J41" s="4" t="s">
        <v>39</v>
      </c>
    </row>
    <row r="42" spans="1:10" x14ac:dyDescent="0.35">
      <c r="A42" s="7"/>
      <c r="B42" s="3" t="s">
        <v>13</v>
      </c>
      <c r="C42" s="3">
        <v>3.3</v>
      </c>
      <c r="D42" s="3">
        <v>0.5</v>
      </c>
      <c r="E42" s="3">
        <f t="shared" si="9"/>
        <v>1.65</v>
      </c>
      <c r="F42" s="3">
        <v>0.5</v>
      </c>
      <c r="G42" s="3">
        <f t="shared" si="10"/>
        <v>1.65</v>
      </c>
      <c r="H42" s="3">
        <v>0.3</v>
      </c>
      <c r="I42" s="3">
        <v>0.495</v>
      </c>
      <c r="J42" s="4" t="s">
        <v>40</v>
      </c>
    </row>
    <row r="43" spans="1:10" x14ac:dyDescent="0.35">
      <c r="A43" s="7"/>
      <c r="B43" s="3" t="s">
        <v>15</v>
      </c>
      <c r="C43" s="3">
        <v>5</v>
      </c>
      <c r="D43" s="3">
        <v>0.5</v>
      </c>
      <c r="E43" s="3">
        <f t="shared" si="9"/>
        <v>2.5</v>
      </c>
      <c r="F43" s="3">
        <v>0.15</v>
      </c>
      <c r="G43" s="3">
        <f t="shared" si="10"/>
        <v>0.75</v>
      </c>
      <c r="H43" s="3">
        <v>0.6</v>
      </c>
      <c r="I43" s="3">
        <v>0.45</v>
      </c>
      <c r="J43" s="4" t="s">
        <v>41</v>
      </c>
    </row>
    <row r="44" spans="1:10" x14ac:dyDescent="0.35">
      <c r="A44" s="7"/>
      <c r="B44" s="3" t="s">
        <v>17</v>
      </c>
      <c r="C44" s="3">
        <v>5</v>
      </c>
      <c r="D44" s="3">
        <v>5.0000000000000001E-4</v>
      </c>
      <c r="E44" s="3">
        <f t="shared" si="9"/>
        <v>2.5000000000000001E-3</v>
      </c>
      <c r="F44" s="3">
        <v>0.05</v>
      </c>
      <c r="G44" s="3">
        <f t="shared" si="10"/>
        <v>0.25</v>
      </c>
      <c r="H44" s="3">
        <v>1</v>
      </c>
      <c r="I44" s="3">
        <v>0.16500000000000001</v>
      </c>
      <c r="J44" s="4" t="s">
        <v>18</v>
      </c>
    </row>
    <row r="45" spans="1:10" x14ac:dyDescent="0.35">
      <c r="A45" s="7"/>
      <c r="B45" s="3" t="s">
        <v>19</v>
      </c>
      <c r="C45" s="3">
        <v>5</v>
      </c>
      <c r="D45" s="3">
        <v>0.2</v>
      </c>
      <c r="E45" s="3">
        <f t="shared" si="9"/>
        <v>1</v>
      </c>
      <c r="F45" s="3">
        <v>0.09</v>
      </c>
      <c r="G45" s="3">
        <f t="shared" si="10"/>
        <v>0.44999999999999996</v>
      </c>
      <c r="H45" s="3">
        <v>0.2</v>
      </c>
      <c r="I45" s="3">
        <v>0.06</v>
      </c>
      <c r="J45" s="4" t="s">
        <v>28</v>
      </c>
    </row>
    <row r="46" spans="1:10" x14ac:dyDescent="0.35">
      <c r="A46" s="7"/>
      <c r="B46" s="3" t="s">
        <v>72</v>
      </c>
      <c r="E46" s="2">
        <f>SUM(E39:E45)</f>
        <v>19.232500000000002</v>
      </c>
      <c r="G46" s="2">
        <f>SUM(G39:G45)</f>
        <v>6.8845000000000001</v>
      </c>
      <c r="H46" s="3" t="s">
        <v>21</v>
      </c>
      <c r="I46" s="6">
        <f>SUM(I39:I45)</f>
        <v>4.3529999999999998</v>
      </c>
      <c r="J46" s="4" t="s">
        <v>74</v>
      </c>
    </row>
    <row r="48" spans="1:10" x14ac:dyDescent="0.35">
      <c r="A48" s="7" t="s">
        <v>68</v>
      </c>
      <c r="B48" s="3" t="s">
        <v>3</v>
      </c>
      <c r="C48" s="3">
        <v>5</v>
      </c>
      <c r="D48" s="3">
        <v>2.5</v>
      </c>
      <c r="E48" s="3">
        <f>C48*D48</f>
        <v>12.5</v>
      </c>
      <c r="F48" s="3">
        <v>0.6</v>
      </c>
      <c r="G48" s="3">
        <f>C48*F48</f>
        <v>3</v>
      </c>
      <c r="H48" s="3">
        <v>1</v>
      </c>
      <c r="I48" s="3">
        <f>G48*H48</f>
        <v>3</v>
      </c>
      <c r="J48" s="4" t="s">
        <v>42</v>
      </c>
    </row>
    <row r="49" spans="1:10" x14ac:dyDescent="0.35">
      <c r="A49" s="7"/>
      <c r="B49" s="3" t="s">
        <v>9</v>
      </c>
      <c r="C49" s="3">
        <v>3.3</v>
      </c>
      <c r="D49" s="3">
        <v>0.1</v>
      </c>
      <c r="E49" s="3">
        <f t="shared" ref="E49:E54" si="11">C49*D49</f>
        <v>0.33</v>
      </c>
      <c r="F49" s="3">
        <v>0.1</v>
      </c>
      <c r="G49" s="3">
        <f t="shared" ref="G49:G54" si="12">C49*F49</f>
        <v>0.33</v>
      </c>
      <c r="H49" s="3">
        <v>0.1</v>
      </c>
      <c r="I49" s="3">
        <v>3.3000000000000002E-2</v>
      </c>
      <c r="J49" s="4" t="s">
        <v>38</v>
      </c>
    </row>
    <row r="50" spans="1:10" x14ac:dyDescent="0.35">
      <c r="A50" s="7"/>
      <c r="B50" s="3" t="s">
        <v>11</v>
      </c>
      <c r="C50" s="3">
        <v>5</v>
      </c>
      <c r="D50" s="3">
        <v>0.25</v>
      </c>
      <c r="E50" s="3">
        <f t="shared" si="11"/>
        <v>1.25</v>
      </c>
      <c r="F50" s="3">
        <v>9.0899999999999995E-2</v>
      </c>
      <c r="G50" s="3">
        <f t="shared" si="12"/>
        <v>0.45449999999999996</v>
      </c>
      <c r="H50" s="3">
        <v>0.8</v>
      </c>
      <c r="I50" s="3">
        <v>0.24</v>
      </c>
      <c r="J50" s="4" t="s">
        <v>43</v>
      </c>
    </row>
    <row r="51" spans="1:10" x14ac:dyDescent="0.35">
      <c r="A51" s="7"/>
      <c r="B51" s="3" t="s">
        <v>13</v>
      </c>
      <c r="C51" s="3">
        <v>3.3</v>
      </c>
      <c r="D51" s="3">
        <v>0.5</v>
      </c>
      <c r="E51" s="3">
        <f t="shared" si="11"/>
        <v>1.65</v>
      </c>
      <c r="F51" s="3">
        <v>0.5</v>
      </c>
      <c r="G51" s="3">
        <f t="shared" si="12"/>
        <v>1.65</v>
      </c>
      <c r="H51" s="3">
        <v>0.1</v>
      </c>
      <c r="I51" s="3">
        <v>0.16500000000000001</v>
      </c>
      <c r="J51" s="4" t="s">
        <v>44</v>
      </c>
    </row>
    <row r="52" spans="1:10" x14ac:dyDescent="0.35">
      <c r="A52" s="7"/>
      <c r="B52" s="3" t="s">
        <v>15</v>
      </c>
      <c r="C52" s="3">
        <v>5</v>
      </c>
      <c r="D52" s="3">
        <v>0.5</v>
      </c>
      <c r="E52" s="3">
        <f t="shared" si="11"/>
        <v>2.5</v>
      </c>
      <c r="F52" s="3">
        <v>0.15</v>
      </c>
      <c r="G52" s="3">
        <f t="shared" si="12"/>
        <v>0.75</v>
      </c>
      <c r="H52" s="3">
        <v>0.6</v>
      </c>
      <c r="I52" s="3">
        <v>0.45</v>
      </c>
      <c r="J52" s="4" t="s">
        <v>45</v>
      </c>
    </row>
    <row r="53" spans="1:10" x14ac:dyDescent="0.35">
      <c r="A53" s="7"/>
      <c r="B53" s="3" t="s">
        <v>17</v>
      </c>
      <c r="C53" s="3">
        <v>5</v>
      </c>
      <c r="D53" s="3">
        <v>5.0000000000000001E-4</v>
      </c>
      <c r="E53" s="3">
        <f t="shared" si="11"/>
        <v>2.5000000000000001E-3</v>
      </c>
      <c r="F53" s="3">
        <v>0.05</v>
      </c>
      <c r="G53" s="3">
        <f t="shared" si="12"/>
        <v>0.25</v>
      </c>
      <c r="H53" s="3">
        <v>1</v>
      </c>
      <c r="I53" s="3">
        <v>0.16500000000000001</v>
      </c>
      <c r="J53" s="4" t="s">
        <v>18</v>
      </c>
    </row>
    <row r="54" spans="1:10" x14ac:dyDescent="0.35">
      <c r="A54" s="7"/>
      <c r="B54" s="3" t="s">
        <v>19</v>
      </c>
      <c r="C54" s="3">
        <v>5</v>
      </c>
      <c r="D54" s="3">
        <v>0.2</v>
      </c>
      <c r="E54" s="3">
        <f t="shared" si="11"/>
        <v>1</v>
      </c>
      <c r="F54" s="3">
        <v>0.09</v>
      </c>
      <c r="G54" s="3">
        <f t="shared" si="12"/>
        <v>0.44999999999999996</v>
      </c>
      <c r="H54" s="3">
        <v>0.2</v>
      </c>
      <c r="I54" s="3">
        <v>0.06</v>
      </c>
      <c r="J54" s="4" t="s">
        <v>46</v>
      </c>
    </row>
    <row r="55" spans="1:10" x14ac:dyDescent="0.35">
      <c r="A55" s="7"/>
      <c r="B55" s="3" t="s">
        <v>72</v>
      </c>
      <c r="E55" s="2">
        <f>SUM(E48:E54)</f>
        <v>19.232500000000002</v>
      </c>
      <c r="G55" s="2">
        <f>SUM(G48:G54)</f>
        <v>6.8845000000000001</v>
      </c>
      <c r="H55" s="3" t="s">
        <v>21</v>
      </c>
      <c r="I55" s="6">
        <f>SUM(I48:I54)</f>
        <v>4.1129999999999995</v>
      </c>
      <c r="J55" s="4" t="s">
        <v>74</v>
      </c>
    </row>
    <row r="57" spans="1:10" x14ac:dyDescent="0.35">
      <c r="A57" s="7" t="s">
        <v>70</v>
      </c>
      <c r="B57" s="3" t="s">
        <v>3</v>
      </c>
      <c r="C57" s="3">
        <v>5</v>
      </c>
      <c r="D57" s="3">
        <v>2.5</v>
      </c>
      <c r="E57" s="3">
        <f>C57*D57</f>
        <v>12.5</v>
      </c>
      <c r="F57" s="3">
        <v>0.6</v>
      </c>
      <c r="G57" s="3">
        <f>C57*F57</f>
        <v>3</v>
      </c>
      <c r="H57" s="3">
        <v>1</v>
      </c>
      <c r="I57" s="3">
        <f>G57*H57</f>
        <v>3</v>
      </c>
      <c r="J57" s="4" t="s">
        <v>47</v>
      </c>
    </row>
    <row r="58" spans="1:10" x14ac:dyDescent="0.35">
      <c r="A58" s="7"/>
      <c r="B58" s="3" t="s">
        <v>9</v>
      </c>
      <c r="C58" s="3">
        <v>3.3</v>
      </c>
      <c r="D58" s="3">
        <v>0.1</v>
      </c>
      <c r="E58" s="3">
        <f t="shared" ref="E58:E63" si="13">C58*D58</f>
        <v>0.33</v>
      </c>
      <c r="F58" s="3">
        <v>0.1</v>
      </c>
      <c r="G58" s="3">
        <f t="shared" ref="G58:G63" si="14">C58*F58</f>
        <v>0.33</v>
      </c>
      <c r="H58" s="3">
        <v>0.1</v>
      </c>
      <c r="I58" s="3">
        <v>3.3000000000000002E-2</v>
      </c>
      <c r="J58" s="4" t="s">
        <v>38</v>
      </c>
    </row>
    <row r="59" spans="1:10" x14ac:dyDescent="0.35">
      <c r="A59" s="7"/>
      <c r="B59" s="3" t="s">
        <v>11</v>
      </c>
      <c r="C59" s="3">
        <v>5</v>
      </c>
      <c r="D59" s="3">
        <v>0.25</v>
      </c>
      <c r="E59" s="3">
        <f t="shared" si="13"/>
        <v>1.25</v>
      </c>
      <c r="F59" s="3">
        <v>9.0899999999999995E-2</v>
      </c>
      <c r="G59" s="3">
        <f t="shared" si="14"/>
        <v>0.45449999999999996</v>
      </c>
      <c r="H59" s="3">
        <v>0.6</v>
      </c>
      <c r="I59" s="3">
        <v>0.18</v>
      </c>
      <c r="J59" s="4" t="s">
        <v>48</v>
      </c>
    </row>
    <row r="60" spans="1:10" x14ac:dyDescent="0.35">
      <c r="A60" s="7"/>
      <c r="B60" s="3" t="s">
        <v>13</v>
      </c>
      <c r="C60" s="3">
        <v>3.3</v>
      </c>
      <c r="D60" s="3">
        <v>0.5</v>
      </c>
      <c r="E60" s="3">
        <f t="shared" si="13"/>
        <v>1.65</v>
      </c>
      <c r="F60" s="3">
        <v>0.5</v>
      </c>
      <c r="G60" s="3">
        <f t="shared" si="14"/>
        <v>1.65</v>
      </c>
      <c r="H60" s="3">
        <v>0.5</v>
      </c>
      <c r="I60" s="3">
        <v>0.82499999999999996</v>
      </c>
      <c r="J60" s="4" t="s">
        <v>49</v>
      </c>
    </row>
    <row r="61" spans="1:10" x14ac:dyDescent="0.35">
      <c r="A61" s="7"/>
      <c r="B61" s="3" t="s">
        <v>15</v>
      </c>
      <c r="C61" s="3">
        <v>5</v>
      </c>
      <c r="D61" s="3">
        <v>0.5</v>
      </c>
      <c r="E61" s="3">
        <f t="shared" si="13"/>
        <v>2.5</v>
      </c>
      <c r="F61" s="3">
        <v>0.15</v>
      </c>
      <c r="G61" s="3">
        <f t="shared" si="14"/>
        <v>0.75</v>
      </c>
      <c r="H61" s="3">
        <v>0.6</v>
      </c>
      <c r="I61" s="3">
        <v>0.45</v>
      </c>
      <c r="J61" s="4" t="s">
        <v>50</v>
      </c>
    </row>
    <row r="62" spans="1:10" x14ac:dyDescent="0.35">
      <c r="A62" s="7"/>
      <c r="B62" s="3" t="s">
        <v>17</v>
      </c>
      <c r="C62" s="3">
        <v>5</v>
      </c>
      <c r="D62" s="3">
        <v>5.0000000000000001E-4</v>
      </c>
      <c r="E62" s="3">
        <f t="shared" si="13"/>
        <v>2.5000000000000001E-3</v>
      </c>
      <c r="F62" s="3">
        <v>0.05</v>
      </c>
      <c r="G62" s="3">
        <f t="shared" si="14"/>
        <v>0.25</v>
      </c>
      <c r="H62" s="3">
        <v>1</v>
      </c>
      <c r="I62" s="3">
        <v>0.16500000000000001</v>
      </c>
      <c r="J62" s="4" t="s">
        <v>18</v>
      </c>
    </row>
    <row r="63" spans="1:10" x14ac:dyDescent="0.35">
      <c r="A63" s="7"/>
      <c r="B63" s="3" t="s">
        <v>19</v>
      </c>
      <c r="C63" s="3">
        <v>5</v>
      </c>
      <c r="D63" s="3">
        <v>0.2</v>
      </c>
      <c r="E63" s="3">
        <f t="shared" si="13"/>
        <v>1</v>
      </c>
      <c r="F63" s="3">
        <v>0.09</v>
      </c>
      <c r="G63" s="3">
        <f t="shared" si="14"/>
        <v>0.44999999999999996</v>
      </c>
      <c r="H63" s="3">
        <v>0.2</v>
      </c>
      <c r="I63" s="3">
        <v>0.06</v>
      </c>
      <c r="J63" s="4" t="s">
        <v>46</v>
      </c>
    </row>
    <row r="64" spans="1:10" x14ac:dyDescent="0.35">
      <c r="A64" s="7"/>
      <c r="B64" s="3" t="s">
        <v>72</v>
      </c>
      <c r="E64" s="2">
        <f>SUM(E57:E63)</f>
        <v>19.232500000000002</v>
      </c>
      <c r="G64" s="2">
        <f>SUM(G57:G63)</f>
        <v>6.8845000000000001</v>
      </c>
      <c r="H64" s="3" t="s">
        <v>21</v>
      </c>
      <c r="I64" s="6">
        <f>SUM(I57:I63)</f>
        <v>4.7130000000000001</v>
      </c>
      <c r="J64" s="4" t="s">
        <v>74</v>
      </c>
    </row>
    <row r="66" spans="1:10" x14ac:dyDescent="0.35">
      <c r="A66" s="7" t="s">
        <v>69</v>
      </c>
      <c r="B66" s="3" t="s">
        <v>3</v>
      </c>
      <c r="C66" s="3">
        <v>5</v>
      </c>
      <c r="D66" s="3">
        <v>2.5</v>
      </c>
      <c r="E66" s="3">
        <f>C66*D66</f>
        <v>12.5</v>
      </c>
      <c r="F66" s="3">
        <v>0.6</v>
      </c>
      <c r="G66" s="3">
        <f>C66*F66</f>
        <v>3</v>
      </c>
      <c r="H66" s="3">
        <v>1</v>
      </c>
      <c r="I66" s="3">
        <f>G66*H66</f>
        <v>3</v>
      </c>
      <c r="J66" s="4" t="s">
        <v>51</v>
      </c>
    </row>
    <row r="67" spans="1:10" x14ac:dyDescent="0.35">
      <c r="A67" s="7"/>
      <c r="B67" s="3" t="s">
        <v>7</v>
      </c>
      <c r="C67" s="3">
        <v>5</v>
      </c>
      <c r="D67" s="3">
        <v>0.8</v>
      </c>
      <c r="E67" s="3">
        <f t="shared" ref="E67:E73" si="15">C67*D67</f>
        <v>4</v>
      </c>
      <c r="F67" s="3">
        <v>0.8</v>
      </c>
      <c r="G67" s="3">
        <f t="shared" ref="G67:G73" si="16">C67*F67</f>
        <v>4</v>
      </c>
      <c r="H67" s="3">
        <v>0.8</v>
      </c>
      <c r="I67" s="3">
        <v>3.2</v>
      </c>
      <c r="J67" s="4" t="s">
        <v>52</v>
      </c>
    </row>
    <row r="68" spans="1:10" x14ac:dyDescent="0.35">
      <c r="A68" s="7"/>
      <c r="B68" s="3" t="s">
        <v>9</v>
      </c>
      <c r="C68" s="3">
        <v>3.3</v>
      </c>
      <c r="D68" s="3">
        <v>0.1</v>
      </c>
      <c r="E68" s="3">
        <f t="shared" si="15"/>
        <v>0.33</v>
      </c>
      <c r="F68" s="3">
        <v>0.1</v>
      </c>
      <c r="G68" s="3">
        <f t="shared" si="16"/>
        <v>0.33</v>
      </c>
      <c r="H68" s="3">
        <v>0.2</v>
      </c>
      <c r="I68" s="3">
        <v>6.6000000000000003E-2</v>
      </c>
      <c r="J68" s="4" t="s">
        <v>53</v>
      </c>
    </row>
    <row r="69" spans="1:10" x14ac:dyDescent="0.35">
      <c r="A69" s="7"/>
      <c r="B69" s="3" t="s">
        <v>11</v>
      </c>
      <c r="C69" s="3">
        <v>5</v>
      </c>
      <c r="D69" s="3">
        <v>0.25</v>
      </c>
      <c r="E69" s="3">
        <f t="shared" si="15"/>
        <v>1.25</v>
      </c>
      <c r="F69" s="3">
        <v>9.0899999999999995E-2</v>
      </c>
      <c r="G69" s="3">
        <f t="shared" si="16"/>
        <v>0.45449999999999996</v>
      </c>
      <c r="H69" s="3">
        <v>1</v>
      </c>
      <c r="I69" s="3">
        <v>0.3</v>
      </c>
      <c r="J69" s="4" t="s">
        <v>54</v>
      </c>
    </row>
    <row r="70" spans="1:10" x14ac:dyDescent="0.35">
      <c r="A70" s="7"/>
      <c r="B70" s="3" t="s">
        <v>13</v>
      </c>
      <c r="C70" s="3">
        <v>3.3</v>
      </c>
      <c r="D70" s="3">
        <v>0.5</v>
      </c>
      <c r="E70" s="3">
        <f t="shared" si="15"/>
        <v>1.65</v>
      </c>
      <c r="F70" s="3">
        <v>0.5</v>
      </c>
      <c r="G70" s="3">
        <f t="shared" si="16"/>
        <v>1.65</v>
      </c>
      <c r="H70" s="3">
        <v>0</v>
      </c>
      <c r="I70" s="3">
        <v>0</v>
      </c>
      <c r="J70" s="4" t="s">
        <v>55</v>
      </c>
    </row>
    <row r="71" spans="1:10" x14ac:dyDescent="0.35">
      <c r="A71" s="7"/>
      <c r="B71" s="3" t="s">
        <v>15</v>
      </c>
      <c r="C71" s="3">
        <v>5</v>
      </c>
      <c r="D71" s="3">
        <v>0.5</v>
      </c>
      <c r="E71" s="3">
        <f t="shared" si="15"/>
        <v>2.5</v>
      </c>
      <c r="F71" s="3">
        <v>0.15</v>
      </c>
      <c r="G71" s="3">
        <f t="shared" si="16"/>
        <v>0.75</v>
      </c>
      <c r="H71" s="3">
        <v>0.5</v>
      </c>
      <c r="I71" s="3">
        <v>0.375</v>
      </c>
      <c r="J71" s="4" t="s">
        <v>56</v>
      </c>
    </row>
    <row r="72" spans="1:10" x14ac:dyDescent="0.35">
      <c r="A72" s="7"/>
      <c r="B72" s="3" t="s">
        <v>17</v>
      </c>
      <c r="C72" s="3">
        <v>5</v>
      </c>
      <c r="D72" s="3">
        <v>5.0000000000000001E-4</v>
      </c>
      <c r="E72" s="3">
        <f t="shared" si="15"/>
        <v>2.5000000000000001E-3</v>
      </c>
      <c r="F72" s="3">
        <v>0.05</v>
      </c>
      <c r="G72" s="3">
        <f t="shared" si="16"/>
        <v>0.25</v>
      </c>
      <c r="H72" s="3">
        <v>1</v>
      </c>
      <c r="I72" s="3">
        <v>0.16500000000000001</v>
      </c>
      <c r="J72" s="4" t="s">
        <v>18</v>
      </c>
    </row>
    <row r="73" spans="1:10" x14ac:dyDescent="0.35">
      <c r="A73" s="7"/>
      <c r="B73" s="3" t="s">
        <v>19</v>
      </c>
      <c r="C73" s="3">
        <v>5</v>
      </c>
      <c r="D73" s="3">
        <v>0.2</v>
      </c>
      <c r="E73" s="3">
        <f t="shared" si="15"/>
        <v>1</v>
      </c>
      <c r="F73" s="3">
        <v>0.09</v>
      </c>
      <c r="G73" s="3">
        <f t="shared" si="16"/>
        <v>0.44999999999999996</v>
      </c>
      <c r="H73" s="3">
        <v>0.2</v>
      </c>
      <c r="I73" s="3">
        <v>0.06</v>
      </c>
      <c r="J73" s="4" t="s">
        <v>57</v>
      </c>
    </row>
    <row r="74" spans="1:10" x14ac:dyDescent="0.35">
      <c r="A74" s="7"/>
      <c r="B74" s="3" t="s">
        <v>72</v>
      </c>
      <c r="E74" s="2">
        <f>SUM(E66:E73)</f>
        <v>23.232499999999998</v>
      </c>
      <c r="G74" s="2">
        <f>SUM(G66:G73)</f>
        <v>10.884499999999999</v>
      </c>
      <c r="H74" s="3" t="s">
        <v>21</v>
      </c>
      <c r="I74" s="6">
        <f>SUM(I66:I73)</f>
        <v>7.1659999999999995</v>
      </c>
      <c r="J74" s="4" t="s">
        <v>74</v>
      </c>
    </row>
  </sheetData>
  <mergeCells count="9">
    <mergeCell ref="A66:A74"/>
    <mergeCell ref="A57:A64"/>
    <mergeCell ref="A32:A37"/>
    <mergeCell ref="A2:A11"/>
    <mergeCell ref="A13:A21"/>
    <mergeCell ref="A23:A24"/>
    <mergeCell ref="A26:A30"/>
    <mergeCell ref="A39:A46"/>
    <mergeCell ref="A48:A5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budget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Jerry Kiche</cp:lastModifiedBy>
  <dcterms:created xsi:type="dcterms:W3CDTF">2025-10-01T06:22:50Z</dcterms:created>
  <dcterms:modified xsi:type="dcterms:W3CDTF">2025-10-01T22:39:26Z</dcterms:modified>
</cp:coreProperties>
</file>