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C-PROD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<sst xmlns="http://schemas.openxmlformats.org/spreadsheetml/2006/main" count="98" uniqueCount="47">
  <si>
    <t xml:space="preserve">CRUDE OIL AND CONDENSATE PRODUCTION - 2021</t>
  </si>
  <si>
    <t xml:space="preserve">TERMINAL/STREAM</t>
  </si>
  <si>
    <t xml:space="preserve">Liquid Type</t>
  </si>
  <si>
    <t xml:space="preserve">BONNY </t>
  </si>
  <si>
    <t xml:space="preserve">Crude Oil</t>
  </si>
  <si>
    <t xml:space="preserve">Condensate</t>
  </si>
  <si>
    <t xml:space="preserve">Blend Total</t>
  </si>
  <si>
    <t xml:space="preserve">BRASS</t>
  </si>
  <si>
    <t xml:space="preserve">QUA IBOE</t>
  </si>
  <si>
    <t xml:space="preserve">Condensate </t>
  </si>
  <si>
    <t xml:space="preserve">FORCADOS</t>
  </si>
  <si>
    <t xml:space="preserve">ESCRAVOS (Oil Terminal)</t>
  </si>
  <si>
    <t xml:space="preserve">ODUDU (AMENAM BLEND)</t>
  </si>
  <si>
    <t xml:space="preserve">TULJA - OKWUIBOME</t>
  </si>
  <si>
    <t xml:space="preserve">AJE</t>
  </si>
  <si>
    <t xml:space="preserve">OKORO (Ex Ima Terminal)</t>
  </si>
  <si>
    <t xml:space="preserve">Crude Oil </t>
  </si>
  <si>
    <t xml:space="preserve">ASARAMATORU (Ex Ima Terminal)</t>
  </si>
  <si>
    <t xml:space="preserve">OTAKPIPO (Ex Ima Terminal)</t>
  </si>
  <si>
    <t xml:space="preserve">ANTAN</t>
  </si>
  <si>
    <t xml:space="preserve">OKONO</t>
  </si>
  <si>
    <t xml:space="preserve">YOHO</t>
  </si>
  <si>
    <t xml:space="preserve">OKWORI</t>
  </si>
  <si>
    <t xml:space="preserve">EBOK</t>
  </si>
  <si>
    <t xml:space="preserve">AJAPA (Atala Oil)</t>
  </si>
  <si>
    <t xml:space="preserve">ANAMBRA BASIN</t>
  </si>
  <si>
    <t xml:space="preserve">BONGA</t>
  </si>
  <si>
    <t xml:space="preserve">ERHA</t>
  </si>
  <si>
    <t xml:space="preserve">USAN</t>
  </si>
  <si>
    <t xml:space="preserve">EGINA</t>
  </si>
  <si>
    <t xml:space="preserve">OYO </t>
  </si>
  <si>
    <t xml:space="preserve">ABO</t>
  </si>
  <si>
    <t xml:space="preserve">PENNINGTON</t>
  </si>
  <si>
    <t xml:space="preserve">UKPOKITI</t>
  </si>
  <si>
    <t xml:space="preserve">UGO OCHA (JONES CREEK) </t>
  </si>
  <si>
    <t xml:space="preserve">SEA EAGLE (EA)</t>
  </si>
  <si>
    <t xml:space="preserve">ANYALA MADU (CJ Blend)</t>
  </si>
  <si>
    <t xml:space="preserve">AGBAMI </t>
  </si>
  <si>
    <t xml:space="preserve">AKPO </t>
  </si>
  <si>
    <t xml:space="preserve">IMA</t>
  </si>
  <si>
    <t xml:space="preserve">AJAPA </t>
  </si>
  <si>
    <t xml:space="preserve">Total Liquid (Barrels)</t>
  </si>
  <si>
    <t xml:space="preserve">Blended Condensate</t>
  </si>
  <si>
    <t xml:space="preserve">Unblended Condensate</t>
  </si>
  <si>
    <t xml:space="preserve">Total</t>
  </si>
  <si>
    <t xml:space="preserve">Daily Average of Liquid (Bopd)</t>
  </si>
  <si>
    <t xml:space="preserve">Note: January figures have been updated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</si>
</sst>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(* #,##0.00_);_(* \(#,##0.00\);_(* \-??_);_(@_)"/>
    <numFmt numFmtId="167" formatCode="_-* #,##0_-;\-* #,##0_-;_-* \-??_-;_-@_-"/>
    <numFmt numFmtId="168" formatCode="mmm\-yy"/>
    <numFmt numFmtId="169" formatCode="0%"/>
    <numFmt numFmtId="170" formatCode="#,##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ndara"/>
      <family val="2"/>
      <charset val="1"/>
    </font>
    <font>
      <b val="true"/>
      <sz val="11"/>
      <color rgb="FFFFFFFF"/>
      <name val="Candara"/>
      <family val="2"/>
      <charset val="1"/>
    </font>
    <font>
      <b val="true"/>
      <sz val="11"/>
      <color theme="1"/>
      <name val="Candara"/>
      <family val="2"/>
      <charset val="1"/>
    </font>
    <font>
      <b val="true"/>
      <sz val="11"/>
      <name val="Candara"/>
      <family val="2"/>
      <charset val="1"/>
    </font>
    <font>
      <sz val="11"/>
      <name val="Candara"/>
      <family val="2"/>
      <charset val="1"/>
    </font>
    <font>
      <sz val="11"/>
      <color rgb="FF000000"/>
      <name val="Candara"/>
      <family val="2"/>
      <charset val="1"/>
    </font>
    <font>
      <sz val="14"/>
      <color theme="1"/>
      <name val="Candar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D0CECE"/>
        <bgColor rgb="FFCCCC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5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2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1" xfId="20"/>
    <cellStyle name="Comma 2 2" xfId="21"/>
    <cellStyle name="Comma 2 3" xfId="22"/>
    <cellStyle name="Normal 2 2" xfId="23"/>
    <cellStyle name="Warning Text 8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Q65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10" zoomScalePageLayoutView="100" workbookViewId="0">
      <pane xSplit="2" ySplit="3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D3" activeCellId="0" sqref="D3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31.11"/>
    <col collapsed="false" customWidth="true" hidden="false" outlineLevel="0" max="2" min="2" style="1" width="19.45"/>
    <col collapsed="false" customWidth="true" hidden="false" outlineLevel="0" max="3" min="3" style="1" width="15.45"/>
    <col collapsed="false" customWidth="true" hidden="false" outlineLevel="0" max="4" min="4" style="1" width="18.78"/>
    <col collapsed="false" customWidth="true" hidden="false" outlineLevel="0" max="5" min="5" style="1" width="15.45"/>
    <col collapsed="false" customWidth="true" hidden="false" outlineLevel="0" max="6" min="6" style="1" width="14.56"/>
    <col collapsed="false" customWidth="true" hidden="false" outlineLevel="0" max="10" min="7" style="1" width="15.11"/>
    <col collapsed="false" customWidth="true" hidden="false" outlineLevel="0" max="11" min="11" style="1" width="17.11"/>
    <col collapsed="false" customWidth="true" hidden="false" outlineLevel="0" max="12" min="12" style="1" width="15.45"/>
    <col collapsed="false" customWidth="true" hidden="false" outlineLevel="0" max="13" min="13" style="1" width="15.67"/>
    <col collapsed="false" customWidth="true" hidden="false" outlineLevel="0" max="14" min="14" style="1" width="15.45"/>
    <col collapsed="false" customWidth="true" hidden="false" outlineLevel="0" max="15" min="15" style="1" width="11.33"/>
    <col collapsed="false" customWidth="false" hidden="false" outlineLevel="0" max="16" min="16" style="1" width="8.45"/>
    <col collapsed="false" customWidth="true" hidden="false" outlineLevel="0" max="17" min="17" style="1" width="13.11"/>
    <col collapsed="false" customWidth="false" hidden="false" outlineLevel="0" max="16384" min="18" style="1" width="8.45"/>
  </cols>
  <sheetData>
    <row r="1" customFormat="false" ht="34.5" hidden="false" customHeight="true" outlineLevel="0" collapsed="false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32.2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4.25" hidden="false" customHeight="false" outlineLevel="0" collapsed="false">
      <c r="A3" s="4" t="s">
        <v>1</v>
      </c>
      <c r="B3" s="4" t="s">
        <v>2</v>
      </c>
      <c r="C3" s="5" t="n">
        <v>44227</v>
      </c>
      <c r="D3" s="5" t="n">
        <v>44255</v>
      </c>
      <c r="E3" s="5" t="n">
        <v>44286</v>
      </c>
      <c r="F3" s="5" t="n">
        <v>44316</v>
      </c>
      <c r="G3" s="5" t="n">
        <v>44347</v>
      </c>
      <c r="H3" s="5" t="n">
        <v>44377</v>
      </c>
      <c r="I3" s="5" t="n">
        <v>44408</v>
      </c>
      <c r="J3" s="5" t="n">
        <v>44439</v>
      </c>
      <c r="K3" s="5" t="n">
        <v>44469</v>
      </c>
      <c r="L3" s="5" t="n">
        <v>44500</v>
      </c>
      <c r="M3" s="5" t="n">
        <v>44530</v>
      </c>
      <c r="N3" s="5" t="n">
        <v>44561</v>
      </c>
    </row>
    <row r="4" customFormat="false" ht="14.25" hidden="false" customHeight="false" outlineLevel="0" collapsed="false">
      <c r="A4" s="6" t="s">
        <v>3</v>
      </c>
      <c r="B4" s="7" t="s">
        <v>4</v>
      </c>
      <c r="C4" s="8" t="n">
        <v>6776015.92518233</v>
      </c>
      <c r="D4" s="9" t="n">
        <v>5176077</v>
      </c>
      <c r="E4" s="9" t="n">
        <v>5133029</v>
      </c>
      <c r="F4" s="9" t="n">
        <v>4323813.65</v>
      </c>
      <c r="G4" s="9" t="n">
        <v>4955284</v>
      </c>
      <c r="H4" s="9" t="n">
        <v>4399246.88666667</v>
      </c>
      <c r="I4" s="9" t="n">
        <v>3606254</v>
      </c>
      <c r="J4" s="9" t="n">
        <v>5135367</v>
      </c>
      <c r="K4" s="9" t="n">
        <v>3318975.634</v>
      </c>
      <c r="L4" s="9" t="n">
        <v>2373790</v>
      </c>
      <c r="M4" s="9" t="n">
        <v>2737971.16</v>
      </c>
      <c r="N4" s="9" t="n">
        <v>2301542.41</v>
      </c>
    </row>
    <row r="5" customFormat="false" ht="14.25" hidden="false" customHeight="false" outlineLevel="0" collapsed="false">
      <c r="A5" s="6"/>
      <c r="B5" s="10" t="s">
        <v>5</v>
      </c>
      <c r="C5" s="11" t="n">
        <v>1263344</v>
      </c>
      <c r="D5" s="12" t="n">
        <v>1132523</v>
      </c>
      <c r="E5" s="12" t="n">
        <v>1102312</v>
      </c>
      <c r="F5" s="12" t="n">
        <v>1006904.35</v>
      </c>
      <c r="G5" s="12" t="n">
        <v>1092934</v>
      </c>
      <c r="H5" s="12" t="n">
        <v>1398297</v>
      </c>
      <c r="I5" s="12" t="n">
        <v>1378602</v>
      </c>
      <c r="J5" s="12" t="n">
        <v>831345</v>
      </c>
      <c r="K5" s="12" t="n">
        <v>881235.556</v>
      </c>
      <c r="L5" s="12" t="n">
        <v>1275970</v>
      </c>
      <c r="M5" s="12" t="n">
        <v>710806</v>
      </c>
      <c r="N5" s="12" t="n">
        <v>767013</v>
      </c>
    </row>
    <row r="6" customFormat="false" ht="14.25" hidden="false" customHeight="false" outlineLevel="0" collapsed="false">
      <c r="A6" s="6"/>
      <c r="B6" s="13" t="s">
        <v>6</v>
      </c>
      <c r="C6" s="14" t="n">
        <f aca="false">C4+C5</f>
        <v>8039359.92518233</v>
      </c>
      <c r="D6" s="14" t="n">
        <f aca="false">D4+D5</f>
        <v>6308600</v>
      </c>
      <c r="E6" s="14" t="n">
        <f aca="false">E4+E5</f>
        <v>6235341</v>
      </c>
      <c r="F6" s="14" t="n">
        <f aca="false">F4+F5</f>
        <v>5330718</v>
      </c>
      <c r="G6" s="14" t="n">
        <f aca="false">G4+G5</f>
        <v>6048218</v>
      </c>
      <c r="H6" s="14" t="n">
        <f aca="false">H4+H5</f>
        <v>5797543.88666667</v>
      </c>
      <c r="I6" s="14" t="n">
        <f aca="false">I4+I5</f>
        <v>4984856</v>
      </c>
      <c r="J6" s="14" t="n">
        <f aca="false">J4+J5</f>
        <v>5966712</v>
      </c>
      <c r="K6" s="14" t="n">
        <f aca="false">K4+K5</f>
        <v>4200211.19</v>
      </c>
      <c r="L6" s="14" t="n">
        <f aca="false">L4+L5</f>
        <v>3649760</v>
      </c>
      <c r="M6" s="14" t="n">
        <f aca="false">M4+M5</f>
        <v>3448777.16</v>
      </c>
      <c r="N6" s="14" t="n">
        <f aca="false">N4+N5</f>
        <v>3068555.41</v>
      </c>
      <c r="O6" s="2"/>
      <c r="P6" s="15"/>
      <c r="Q6" s="16"/>
    </row>
    <row r="7" customFormat="false" ht="15.75" hidden="false" customHeight="true" outlineLevel="0" collapsed="false">
      <c r="A7" s="6" t="s">
        <v>7</v>
      </c>
      <c r="B7" s="7" t="s">
        <v>4</v>
      </c>
      <c r="C7" s="17" t="n">
        <v>1314356</v>
      </c>
      <c r="D7" s="18" t="n">
        <v>1338219</v>
      </c>
      <c r="E7" s="18" t="n">
        <v>1097169.0009</v>
      </c>
      <c r="F7" s="18" t="n">
        <v>1176170</v>
      </c>
      <c r="G7" s="18" t="n">
        <v>983425.2</v>
      </c>
      <c r="H7" s="19" t="n">
        <v>763261.307333333</v>
      </c>
      <c r="I7" s="18" t="n">
        <v>833311.51</v>
      </c>
      <c r="J7" s="18" t="n">
        <v>1206171.51</v>
      </c>
      <c r="K7" s="18" t="n">
        <v>1303911.66999</v>
      </c>
      <c r="L7" s="18" t="n">
        <v>1031990</v>
      </c>
      <c r="M7" s="18" t="n">
        <v>841068.99</v>
      </c>
      <c r="N7" s="18" t="n">
        <v>1129263</v>
      </c>
      <c r="O7" s="2"/>
      <c r="P7" s="15"/>
      <c r="Q7" s="16"/>
    </row>
    <row r="8" customFormat="false" ht="14.25" hidden="false" customHeight="false" outlineLevel="0" collapsed="false">
      <c r="A8" s="6"/>
      <c r="B8" s="10" t="s">
        <v>5</v>
      </c>
      <c r="C8" s="11" t="n">
        <v>741302</v>
      </c>
      <c r="D8" s="12" t="n">
        <v>629058</v>
      </c>
      <c r="E8" s="12" t="n">
        <v>694336.0001</v>
      </c>
      <c r="F8" s="12" t="n">
        <v>564241</v>
      </c>
      <c r="G8" s="12" t="n">
        <v>469656.8</v>
      </c>
      <c r="H8" s="20" t="n">
        <v>430486.692666667</v>
      </c>
      <c r="I8" s="12" t="n">
        <v>372460.49</v>
      </c>
      <c r="J8" s="12" t="n">
        <v>338805.49</v>
      </c>
      <c r="K8" s="12" t="n">
        <v>372710.33001</v>
      </c>
      <c r="L8" s="12" t="n">
        <v>418545</v>
      </c>
      <c r="M8" s="12" t="n">
        <v>475058.01</v>
      </c>
      <c r="N8" s="12" t="n">
        <v>413286</v>
      </c>
      <c r="O8" s="2"/>
      <c r="P8" s="15"/>
      <c r="Q8" s="16"/>
    </row>
    <row r="9" customFormat="false" ht="14.25" hidden="false" customHeight="false" outlineLevel="0" collapsed="false">
      <c r="A9" s="6"/>
      <c r="B9" s="13" t="s">
        <v>6</v>
      </c>
      <c r="C9" s="14" t="n">
        <f aca="false">C7+C8</f>
        <v>2055658</v>
      </c>
      <c r="D9" s="14" t="n">
        <f aca="false">D7+D8</f>
        <v>1967277</v>
      </c>
      <c r="E9" s="14" t="n">
        <f aca="false">E7+E8</f>
        <v>1791505.001</v>
      </c>
      <c r="F9" s="14" t="n">
        <f aca="false">F7+F8</f>
        <v>1740411</v>
      </c>
      <c r="G9" s="14" t="n">
        <f aca="false">G7+G8</f>
        <v>1453082</v>
      </c>
      <c r="H9" s="14" t="n">
        <f aca="false">H7+H8</f>
        <v>1193748</v>
      </c>
      <c r="I9" s="14" t="n">
        <f aca="false">I7+I8</f>
        <v>1205772</v>
      </c>
      <c r="J9" s="14" t="n">
        <f aca="false">J7+J8</f>
        <v>1544977</v>
      </c>
      <c r="K9" s="14" t="n">
        <f aca="false">K7+K8</f>
        <v>1676622</v>
      </c>
      <c r="L9" s="14" t="n">
        <f aca="false">L7+L8</f>
        <v>1450535</v>
      </c>
      <c r="M9" s="14" t="n">
        <f aca="false">M7+M8</f>
        <v>1316127</v>
      </c>
      <c r="N9" s="14" t="n">
        <f aca="false">N7+N8</f>
        <v>1542549</v>
      </c>
      <c r="O9" s="2"/>
      <c r="P9" s="15"/>
      <c r="Q9" s="16"/>
    </row>
    <row r="10" customFormat="false" ht="14.25" hidden="false" customHeight="false" outlineLevel="0" collapsed="false">
      <c r="A10" s="21" t="s">
        <v>8</v>
      </c>
      <c r="B10" s="22" t="s">
        <v>4</v>
      </c>
      <c r="C10" s="23" t="n">
        <v>3657873</v>
      </c>
      <c r="D10" s="23" t="n">
        <v>4684125</v>
      </c>
      <c r="E10" s="23" t="n">
        <v>5009825</v>
      </c>
      <c r="F10" s="23" t="n">
        <v>5014925</v>
      </c>
      <c r="G10" s="23" t="n">
        <v>5316929</v>
      </c>
      <c r="H10" s="23" t="n">
        <v>4221253.17</v>
      </c>
      <c r="I10" s="23" t="n">
        <v>4552450</v>
      </c>
      <c r="J10" s="23" t="n">
        <v>4121739</v>
      </c>
      <c r="K10" s="23" t="n">
        <v>4406253</v>
      </c>
      <c r="L10" s="23" t="n">
        <v>4851163</v>
      </c>
      <c r="M10" s="23" t="n">
        <v>4503518</v>
      </c>
      <c r="N10" s="23" t="n">
        <v>5107938</v>
      </c>
      <c r="O10" s="2"/>
      <c r="P10" s="15"/>
      <c r="Q10" s="16"/>
    </row>
    <row r="11" customFormat="false" ht="14.25" hidden="false" customHeight="false" outlineLevel="0" collapsed="false">
      <c r="A11" s="21"/>
      <c r="B11" s="24" t="s">
        <v>9</v>
      </c>
      <c r="C11" s="25" t="n">
        <v>55132</v>
      </c>
      <c r="D11" s="25" t="n">
        <v>98134</v>
      </c>
      <c r="E11" s="25" t="n">
        <v>91422</v>
      </c>
      <c r="F11" s="25" t="n">
        <v>103490</v>
      </c>
      <c r="G11" s="25" t="n">
        <v>106602</v>
      </c>
      <c r="H11" s="25" t="n">
        <v>102019.83</v>
      </c>
      <c r="I11" s="25" t="n">
        <v>111055</v>
      </c>
      <c r="J11" s="25" t="n">
        <v>123794</v>
      </c>
      <c r="K11" s="25" t="n">
        <v>107179</v>
      </c>
      <c r="L11" s="25" t="n">
        <v>93363</v>
      </c>
      <c r="M11" s="25" t="n">
        <v>94689</v>
      </c>
      <c r="N11" s="25" t="n">
        <v>75937</v>
      </c>
      <c r="O11" s="2"/>
      <c r="P11" s="15"/>
      <c r="Q11" s="16"/>
    </row>
    <row r="12" customFormat="false" ht="14.25" hidden="false" customHeight="false" outlineLevel="0" collapsed="false">
      <c r="A12" s="21"/>
      <c r="B12" s="13" t="s">
        <v>6</v>
      </c>
      <c r="C12" s="14" t="n">
        <f aca="false">C10+C11</f>
        <v>3713005</v>
      </c>
      <c r="D12" s="14" t="n">
        <f aca="false">D10+D11</f>
        <v>4782259</v>
      </c>
      <c r="E12" s="14" t="n">
        <f aca="false">E10+E11</f>
        <v>5101247</v>
      </c>
      <c r="F12" s="14" t="n">
        <f aca="false">F10+F11</f>
        <v>5118415</v>
      </c>
      <c r="G12" s="14" t="n">
        <f aca="false">G10+G11</f>
        <v>5423531</v>
      </c>
      <c r="H12" s="14" t="n">
        <f aca="false">H10+H11</f>
        <v>4323273</v>
      </c>
      <c r="I12" s="14" t="n">
        <f aca="false">I10+I11</f>
        <v>4663505</v>
      </c>
      <c r="J12" s="14" t="n">
        <f aca="false">J10+J11</f>
        <v>4245533</v>
      </c>
      <c r="K12" s="14" t="n">
        <f aca="false">K10+K11</f>
        <v>4513432</v>
      </c>
      <c r="L12" s="14" t="n">
        <f aca="false">L10+L11</f>
        <v>4944526</v>
      </c>
      <c r="M12" s="14" t="n">
        <f aca="false">M10+M11</f>
        <v>4598207</v>
      </c>
      <c r="N12" s="14" t="n">
        <f aca="false">N10+N11</f>
        <v>5183875</v>
      </c>
      <c r="O12" s="2"/>
      <c r="P12" s="15"/>
      <c r="Q12" s="16"/>
    </row>
    <row r="13" customFormat="false" ht="16.5" hidden="false" customHeight="true" outlineLevel="0" collapsed="false">
      <c r="A13" s="26" t="s">
        <v>10</v>
      </c>
      <c r="B13" s="27" t="s">
        <v>4</v>
      </c>
      <c r="C13" s="8" t="n">
        <v>6319101.60825865</v>
      </c>
      <c r="D13" s="9" t="n">
        <v>6263376</v>
      </c>
      <c r="E13" s="9" t="n">
        <v>7355248</v>
      </c>
      <c r="F13" s="9" t="n">
        <v>5909442</v>
      </c>
      <c r="G13" s="23" t="n">
        <v>6181744.34666667</v>
      </c>
      <c r="H13" s="9" t="n">
        <v>6176793.06810562</v>
      </c>
      <c r="I13" s="23" t="n">
        <v>5733591.49</v>
      </c>
      <c r="J13" s="23" t="n">
        <v>2038786.49</v>
      </c>
      <c r="K13" s="9" t="n">
        <v>4737979.62</v>
      </c>
      <c r="L13" s="23" t="n">
        <v>5955063</v>
      </c>
      <c r="M13" s="9" t="n">
        <v>6321545.65</v>
      </c>
      <c r="N13" s="23" t="n">
        <v>4618073</v>
      </c>
      <c r="O13" s="2"/>
      <c r="P13" s="15"/>
      <c r="Q13" s="16"/>
    </row>
    <row r="14" customFormat="false" ht="14.25" hidden="false" customHeight="false" outlineLevel="0" collapsed="false">
      <c r="A14" s="26"/>
      <c r="B14" s="28" t="s">
        <v>5</v>
      </c>
      <c r="C14" s="29" t="n">
        <v>1123485.89730045</v>
      </c>
      <c r="D14" s="30" t="n">
        <v>871640</v>
      </c>
      <c r="E14" s="30" t="n">
        <v>805076</v>
      </c>
      <c r="F14" s="30" t="n">
        <v>765427</v>
      </c>
      <c r="G14" s="11" t="n">
        <v>979077.653333333</v>
      </c>
      <c r="H14" s="30" t="n">
        <v>1041207.59856105</v>
      </c>
      <c r="I14" s="11" t="n">
        <v>1030470.51</v>
      </c>
      <c r="J14" s="11" t="n">
        <v>927738.51</v>
      </c>
      <c r="K14" s="30" t="n">
        <v>776384.38</v>
      </c>
      <c r="L14" s="11" t="n">
        <v>743617</v>
      </c>
      <c r="M14" s="30" t="n">
        <v>795889.99</v>
      </c>
      <c r="N14" s="11" t="n">
        <v>750099</v>
      </c>
      <c r="O14" s="2"/>
      <c r="P14" s="15"/>
      <c r="Q14" s="16"/>
    </row>
    <row r="15" customFormat="false" ht="14.25" hidden="false" customHeight="false" outlineLevel="0" collapsed="false">
      <c r="A15" s="26"/>
      <c r="B15" s="31" t="s">
        <v>6</v>
      </c>
      <c r="C15" s="14" t="n">
        <f aca="false">C13+C14</f>
        <v>7442587.50555909</v>
      </c>
      <c r="D15" s="14" t="n">
        <f aca="false">D13+D14</f>
        <v>7135016</v>
      </c>
      <c r="E15" s="14" t="n">
        <f aca="false">E13+E14</f>
        <v>8160324</v>
      </c>
      <c r="F15" s="14" t="n">
        <f aca="false">F13+F14</f>
        <v>6674869</v>
      </c>
      <c r="G15" s="14" t="n">
        <f aca="false">G13+G14</f>
        <v>7160822</v>
      </c>
      <c r="H15" s="14" t="n">
        <f aca="false">H13+H14</f>
        <v>7218000.66666667</v>
      </c>
      <c r="I15" s="14" t="n">
        <f aca="false">I13+I14</f>
        <v>6764062</v>
      </c>
      <c r="J15" s="14" t="n">
        <f aca="false">J13+J14</f>
        <v>2966525</v>
      </c>
      <c r="K15" s="14" t="n">
        <f aca="false">K13+K14</f>
        <v>5514364</v>
      </c>
      <c r="L15" s="14" t="n">
        <f aca="false">L13+L14</f>
        <v>6698680</v>
      </c>
      <c r="M15" s="14" t="n">
        <f aca="false">M13+M14</f>
        <v>7117435.64</v>
      </c>
      <c r="N15" s="14" t="n">
        <f aca="false">N13+N14</f>
        <v>5368172</v>
      </c>
      <c r="O15" s="2"/>
      <c r="P15" s="15"/>
      <c r="Q15" s="16"/>
    </row>
    <row r="16" customFormat="false" ht="14.25" hidden="false" customHeight="false" outlineLevel="0" collapsed="false">
      <c r="A16" s="32" t="s">
        <v>11</v>
      </c>
      <c r="B16" s="33" t="s">
        <v>4</v>
      </c>
      <c r="C16" s="23" t="n">
        <v>4459845</v>
      </c>
      <c r="D16" s="23" t="n">
        <v>4116900</v>
      </c>
      <c r="E16" s="23" t="n">
        <v>4361116</v>
      </c>
      <c r="F16" s="23" t="n">
        <v>4143082</v>
      </c>
      <c r="G16" s="34" t="n">
        <v>4142446</v>
      </c>
      <c r="H16" s="23" t="n">
        <v>3973185</v>
      </c>
      <c r="I16" s="34" t="n">
        <v>3747219</v>
      </c>
      <c r="J16" s="34" t="n">
        <v>4132799</v>
      </c>
      <c r="K16" s="23" t="n">
        <v>3975689</v>
      </c>
      <c r="L16" s="34" t="n">
        <v>4053366</v>
      </c>
      <c r="M16" s="23" t="n">
        <v>3760354</v>
      </c>
      <c r="N16" s="34" t="n">
        <v>3665966</v>
      </c>
      <c r="O16" s="2"/>
      <c r="P16" s="15"/>
      <c r="Q16" s="16"/>
    </row>
    <row r="17" customFormat="false" ht="14.25" hidden="false" customHeight="false" outlineLevel="0" collapsed="false">
      <c r="A17" s="32"/>
      <c r="B17" s="35" t="s">
        <v>5</v>
      </c>
      <c r="C17" s="11" t="n">
        <v>141526</v>
      </c>
      <c r="D17" s="11" t="n">
        <v>125191</v>
      </c>
      <c r="E17" s="11" t="n">
        <v>82262</v>
      </c>
      <c r="F17" s="11" t="n">
        <v>77998</v>
      </c>
      <c r="G17" s="36" t="n">
        <v>86568</v>
      </c>
      <c r="H17" s="11" t="n">
        <v>120907</v>
      </c>
      <c r="I17" s="36" t="n">
        <v>101806</v>
      </c>
      <c r="J17" s="36" t="n">
        <v>90682</v>
      </c>
      <c r="K17" s="11" t="n">
        <v>42592</v>
      </c>
      <c r="L17" s="36" t="n">
        <v>111481</v>
      </c>
      <c r="M17" s="11" t="n">
        <v>61351</v>
      </c>
      <c r="N17" s="36" t="n">
        <v>53165</v>
      </c>
      <c r="O17" s="2"/>
      <c r="P17" s="15"/>
      <c r="Q17" s="16"/>
    </row>
    <row r="18" customFormat="false" ht="14.25" hidden="false" customHeight="false" outlineLevel="0" collapsed="false">
      <c r="A18" s="32"/>
      <c r="B18" s="37" t="s">
        <v>6</v>
      </c>
      <c r="C18" s="38" t="n">
        <f aca="false">C16+C17</f>
        <v>4601371</v>
      </c>
      <c r="D18" s="38" t="n">
        <f aca="false">D16+D17</f>
        <v>4242091</v>
      </c>
      <c r="E18" s="38" t="n">
        <f aca="false">E16+E17</f>
        <v>4443378</v>
      </c>
      <c r="F18" s="38" t="n">
        <f aca="false">F16+F17</f>
        <v>4221080</v>
      </c>
      <c r="G18" s="38" t="n">
        <f aca="false">G16+G17</f>
        <v>4229014</v>
      </c>
      <c r="H18" s="38" t="n">
        <f aca="false">H16+H17</f>
        <v>4094092</v>
      </c>
      <c r="I18" s="38" t="n">
        <f aca="false">I16+I17</f>
        <v>3849025</v>
      </c>
      <c r="J18" s="38" t="n">
        <f aca="false">J16+J17</f>
        <v>4223481</v>
      </c>
      <c r="K18" s="38" t="n">
        <f aca="false">K16+K17</f>
        <v>4018281</v>
      </c>
      <c r="L18" s="38" t="n">
        <f aca="false">L16+L17</f>
        <v>4164847</v>
      </c>
      <c r="M18" s="38" t="n">
        <f aca="false">M16+M17</f>
        <v>3821705</v>
      </c>
      <c r="N18" s="38" t="n">
        <f aca="false">N16+N17</f>
        <v>3719131</v>
      </c>
      <c r="O18" s="2"/>
      <c r="P18" s="15"/>
      <c r="Q18" s="16"/>
    </row>
    <row r="19" customFormat="false" ht="14.25" hidden="false" customHeight="false" outlineLevel="0" collapsed="false">
      <c r="A19" s="6" t="s">
        <v>12</v>
      </c>
      <c r="B19" s="39" t="s">
        <v>4</v>
      </c>
      <c r="C19" s="40" t="n">
        <v>1970719</v>
      </c>
      <c r="D19" s="40" t="n">
        <v>1873990</v>
      </c>
      <c r="E19" s="40" t="n">
        <v>2244822</v>
      </c>
      <c r="F19" s="34" t="n">
        <v>2225474</v>
      </c>
      <c r="G19" s="34" t="n">
        <v>2279893</v>
      </c>
      <c r="H19" s="34" t="n">
        <v>2234127</v>
      </c>
      <c r="I19" s="34" t="n">
        <v>2271142</v>
      </c>
      <c r="J19" s="34" t="n">
        <v>2202349</v>
      </c>
      <c r="K19" s="34" t="n">
        <v>2121909</v>
      </c>
      <c r="L19" s="34" t="n">
        <v>2146710</v>
      </c>
      <c r="M19" s="34" t="n">
        <v>1461690</v>
      </c>
      <c r="N19" s="34" t="n">
        <v>1831672</v>
      </c>
      <c r="O19" s="2"/>
      <c r="P19" s="15"/>
      <c r="Q19" s="16"/>
    </row>
    <row r="20" customFormat="false" ht="14.25" hidden="false" customHeight="false" outlineLevel="0" collapsed="false">
      <c r="A20" s="6"/>
      <c r="B20" s="41" t="s">
        <v>5</v>
      </c>
      <c r="C20" s="42" t="n">
        <v>13558</v>
      </c>
      <c r="D20" s="42" t="n">
        <v>13702</v>
      </c>
      <c r="E20" s="42" t="n">
        <v>14217</v>
      </c>
      <c r="F20" s="36" t="n">
        <v>10163</v>
      </c>
      <c r="G20" s="36" t="n">
        <v>13924</v>
      </c>
      <c r="H20" s="36" t="n">
        <v>16132</v>
      </c>
      <c r="I20" s="36" t="n">
        <v>16317</v>
      </c>
      <c r="J20" s="36" t="n">
        <v>15998</v>
      </c>
      <c r="K20" s="36" t="n">
        <v>11377</v>
      </c>
      <c r="L20" s="36" t="n">
        <v>7829</v>
      </c>
      <c r="M20" s="36" t="n">
        <v>6526</v>
      </c>
      <c r="N20" s="36" t="n">
        <v>9184</v>
      </c>
      <c r="O20" s="2"/>
      <c r="P20" s="15"/>
      <c r="Q20" s="16"/>
    </row>
    <row r="21" customFormat="false" ht="14.25" hidden="false" customHeight="false" outlineLevel="0" collapsed="false">
      <c r="A21" s="6"/>
      <c r="B21" s="43" t="s">
        <v>6</v>
      </c>
      <c r="C21" s="14" t="n">
        <f aca="false">C19+C20</f>
        <v>1984277</v>
      </c>
      <c r="D21" s="14" t="n">
        <f aca="false">D19+D20</f>
        <v>1887692</v>
      </c>
      <c r="E21" s="14" t="n">
        <f aca="false">E19+E20</f>
        <v>2259039</v>
      </c>
      <c r="F21" s="14" t="n">
        <f aca="false">F19+F20</f>
        <v>2235637</v>
      </c>
      <c r="G21" s="14" t="n">
        <f aca="false">G19+G20</f>
        <v>2293817</v>
      </c>
      <c r="H21" s="14" t="n">
        <f aca="false">H19+H20</f>
        <v>2250259</v>
      </c>
      <c r="I21" s="14" t="n">
        <f aca="false">I19+I20</f>
        <v>2287459</v>
      </c>
      <c r="J21" s="14" t="n">
        <f aca="false">J19+J20</f>
        <v>2218347</v>
      </c>
      <c r="K21" s="14" t="n">
        <f aca="false">K19+K20</f>
        <v>2133286</v>
      </c>
      <c r="L21" s="14" t="n">
        <f aca="false">L19+L20</f>
        <v>2154539</v>
      </c>
      <c r="M21" s="14" t="n">
        <f aca="false">M19+M20</f>
        <v>1468216</v>
      </c>
      <c r="N21" s="14" t="n">
        <f aca="false">N19+N20</f>
        <v>1840856</v>
      </c>
      <c r="O21" s="2"/>
      <c r="P21" s="15"/>
      <c r="Q21" s="16"/>
    </row>
    <row r="22" customFormat="false" ht="14.25" hidden="false" customHeight="false" outlineLevel="0" collapsed="false">
      <c r="A22" s="44" t="s">
        <v>13</v>
      </c>
      <c r="B22" s="45" t="s">
        <v>4</v>
      </c>
      <c r="C22" s="46" t="n">
        <v>1249468</v>
      </c>
      <c r="D22" s="46" t="n">
        <v>1112310</v>
      </c>
      <c r="E22" s="46" t="n">
        <v>1231520</v>
      </c>
      <c r="F22" s="46" t="n">
        <v>1189553</v>
      </c>
      <c r="G22" s="46" t="n">
        <v>1247241</v>
      </c>
      <c r="H22" s="46" t="n">
        <v>1386462</v>
      </c>
      <c r="I22" s="46" t="n">
        <v>1374300</v>
      </c>
      <c r="J22" s="46" t="n">
        <v>1207561</v>
      </c>
      <c r="K22" s="46" t="n">
        <v>1213397</v>
      </c>
      <c r="L22" s="46" t="n">
        <v>1378952</v>
      </c>
      <c r="M22" s="46" t="n">
        <v>1326620</v>
      </c>
      <c r="N22" s="46" t="n">
        <v>1400755</v>
      </c>
      <c r="O22" s="2"/>
      <c r="P22" s="15"/>
      <c r="Q22" s="16"/>
    </row>
    <row r="23" customFormat="false" ht="14.25" hidden="false" customHeight="false" outlineLevel="0" collapsed="false">
      <c r="A23" s="44"/>
      <c r="B23" s="41" t="s">
        <v>5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2"/>
      <c r="P23" s="15"/>
      <c r="Q23" s="16"/>
    </row>
    <row r="24" customFormat="false" ht="14.25" hidden="false" customHeight="false" outlineLevel="0" collapsed="false">
      <c r="A24" s="44"/>
      <c r="B24" s="13" t="s">
        <v>6</v>
      </c>
      <c r="C24" s="47" t="n">
        <f aca="false">C22+C23</f>
        <v>1249468</v>
      </c>
      <c r="D24" s="47" t="n">
        <f aca="false">D22+D23</f>
        <v>1112310</v>
      </c>
      <c r="E24" s="47" t="n">
        <f aca="false">E22+E23</f>
        <v>1231520</v>
      </c>
      <c r="F24" s="47" t="n">
        <f aca="false">F22+F23</f>
        <v>1189553</v>
      </c>
      <c r="G24" s="47" t="n">
        <f aca="false">G22+G23</f>
        <v>1247241</v>
      </c>
      <c r="H24" s="47" t="n">
        <f aca="false">H22+H23</f>
        <v>1386462</v>
      </c>
      <c r="I24" s="47" t="n">
        <f aca="false">I22+I23</f>
        <v>1374300</v>
      </c>
      <c r="J24" s="47" t="n">
        <f aca="false">J22+J23</f>
        <v>1207561</v>
      </c>
      <c r="K24" s="47" t="n">
        <f aca="false">K22+K23</f>
        <v>1213397</v>
      </c>
      <c r="L24" s="47" t="n">
        <f aca="false">L22+L23</f>
        <v>1378952</v>
      </c>
      <c r="M24" s="47" t="n">
        <f aca="false">M22+M23</f>
        <v>1326620</v>
      </c>
      <c r="N24" s="47" t="n">
        <f aca="false">N22+N23</f>
        <v>1400755</v>
      </c>
      <c r="O24" s="2"/>
      <c r="P24" s="15"/>
      <c r="Q24" s="16"/>
    </row>
    <row r="25" customFormat="false" ht="14.25" hidden="false" customHeight="false" outlineLevel="0" collapsed="false">
      <c r="A25" s="6" t="s">
        <v>14</v>
      </c>
      <c r="B25" s="39" t="s">
        <v>4</v>
      </c>
      <c r="C25" s="23" t="n">
        <v>44429</v>
      </c>
      <c r="D25" s="23" t="n">
        <v>38363</v>
      </c>
      <c r="E25" s="23" t="n">
        <v>42115</v>
      </c>
      <c r="F25" s="23" t="n">
        <v>44243</v>
      </c>
      <c r="G25" s="23" t="n">
        <v>39806</v>
      </c>
      <c r="H25" s="48" t="n">
        <v>37872</v>
      </c>
      <c r="I25" s="23" t="n">
        <v>38866</v>
      </c>
      <c r="J25" s="23" t="n">
        <v>38810</v>
      </c>
      <c r="K25" s="23" t="n">
        <v>44051</v>
      </c>
      <c r="L25" s="23" t="n">
        <v>37602</v>
      </c>
      <c r="M25" s="23" t="n">
        <v>1196</v>
      </c>
      <c r="N25" s="23" t="n">
        <v>0</v>
      </c>
      <c r="O25" s="2"/>
      <c r="P25" s="15"/>
      <c r="Q25" s="16"/>
    </row>
    <row r="26" customFormat="false" ht="14.25" hidden="false" customHeight="false" outlineLevel="0" collapsed="false">
      <c r="A26" s="6"/>
      <c r="B26" s="41" t="s">
        <v>5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49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2"/>
      <c r="P26" s="15"/>
      <c r="Q26" s="16"/>
    </row>
    <row r="27" customFormat="false" ht="14.25" hidden="false" customHeight="false" outlineLevel="0" collapsed="false">
      <c r="A27" s="6"/>
      <c r="B27" s="43" t="s">
        <v>6</v>
      </c>
      <c r="C27" s="47" t="n">
        <f aca="false">C25+C26</f>
        <v>44429</v>
      </c>
      <c r="D27" s="47" t="n">
        <f aca="false">D25+D26</f>
        <v>38363</v>
      </c>
      <c r="E27" s="47" t="n">
        <f aca="false">E25+E26</f>
        <v>42115</v>
      </c>
      <c r="F27" s="47" t="n">
        <f aca="false">F25+F26</f>
        <v>44243</v>
      </c>
      <c r="G27" s="47" t="n">
        <f aca="false">G25+G26</f>
        <v>39806</v>
      </c>
      <c r="H27" s="47" t="n">
        <f aca="false">H25+H26</f>
        <v>37872</v>
      </c>
      <c r="I27" s="47" t="n">
        <f aca="false">I25+I26</f>
        <v>38866</v>
      </c>
      <c r="J27" s="47" t="n">
        <f aca="false">J25+J26</f>
        <v>38810</v>
      </c>
      <c r="K27" s="47" t="n">
        <f aca="false">K25+K26</f>
        <v>44051</v>
      </c>
      <c r="L27" s="47" t="n">
        <f aca="false">L25+L26</f>
        <v>37602</v>
      </c>
      <c r="M27" s="47" t="n">
        <f aca="false">M25+M26</f>
        <v>1196</v>
      </c>
      <c r="N27" s="47" t="n">
        <f aca="false">N25+N26</f>
        <v>0</v>
      </c>
      <c r="O27" s="2"/>
      <c r="P27" s="15"/>
      <c r="Q27" s="16"/>
    </row>
    <row r="28" customFormat="false" ht="14.25" hidden="false" customHeight="false" outlineLevel="0" collapsed="false">
      <c r="A28" s="50" t="s">
        <v>15</v>
      </c>
      <c r="B28" s="51" t="s">
        <v>16</v>
      </c>
      <c r="C28" s="52" t="n">
        <v>318318</v>
      </c>
      <c r="D28" s="52" t="n">
        <v>368800</v>
      </c>
      <c r="E28" s="52" t="n">
        <v>389207</v>
      </c>
      <c r="F28" s="52" t="n">
        <v>363465</v>
      </c>
      <c r="G28" s="52" t="n">
        <v>385908</v>
      </c>
      <c r="H28" s="52" t="n">
        <v>357017</v>
      </c>
      <c r="I28" s="52" t="n">
        <v>349102</v>
      </c>
      <c r="J28" s="52" t="n">
        <v>164270</v>
      </c>
      <c r="K28" s="52" t="n">
        <v>309948</v>
      </c>
      <c r="L28" s="52" t="n">
        <v>322153</v>
      </c>
      <c r="M28" s="52" t="n">
        <v>308361</v>
      </c>
      <c r="N28" s="52" t="n">
        <v>316595</v>
      </c>
      <c r="O28" s="2"/>
      <c r="P28" s="15"/>
      <c r="Q28" s="16"/>
    </row>
    <row r="29" customFormat="false" ht="14.25" hidden="false" customHeight="false" outlineLevel="0" collapsed="false">
      <c r="A29" s="53" t="s">
        <v>17</v>
      </c>
      <c r="B29" s="54" t="s">
        <v>16</v>
      </c>
      <c r="C29" s="11" t="n">
        <v>0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2"/>
      <c r="P29" s="15"/>
      <c r="Q29" s="16"/>
    </row>
    <row r="30" customFormat="false" ht="14.25" hidden="false" customHeight="false" outlineLevel="0" collapsed="false">
      <c r="A30" s="53" t="s">
        <v>18</v>
      </c>
      <c r="B30" s="54" t="s">
        <v>16</v>
      </c>
      <c r="C30" s="11" t="n">
        <v>174559</v>
      </c>
      <c r="D30" s="11" t="n">
        <v>146450</v>
      </c>
      <c r="E30" s="11" t="n">
        <v>185710</v>
      </c>
      <c r="F30" s="11" t="n">
        <v>115872</v>
      </c>
      <c r="G30" s="11" t="n">
        <v>206334</v>
      </c>
      <c r="H30" s="11" t="n">
        <v>196973</v>
      </c>
      <c r="I30" s="11" t="n">
        <v>121727</v>
      </c>
      <c r="J30" s="11" t="n">
        <v>54626</v>
      </c>
      <c r="K30" s="11" t="n">
        <v>192159</v>
      </c>
      <c r="L30" s="11" t="n">
        <v>190415</v>
      </c>
      <c r="M30" s="11" t="n">
        <v>149600</v>
      </c>
      <c r="N30" s="11" t="n">
        <v>161541</v>
      </c>
      <c r="O30" s="2"/>
      <c r="P30" s="15"/>
      <c r="Q30" s="16"/>
    </row>
    <row r="31" customFormat="false" ht="14.25" hidden="false" customHeight="false" outlineLevel="0" collapsed="false">
      <c r="A31" s="55" t="s">
        <v>19</v>
      </c>
      <c r="B31" s="56" t="s">
        <v>4</v>
      </c>
      <c r="C31" s="11" t="n">
        <v>498693</v>
      </c>
      <c r="D31" s="11" t="n">
        <v>477635</v>
      </c>
      <c r="E31" s="11" t="n">
        <v>513685</v>
      </c>
      <c r="F31" s="11" t="n">
        <v>483758</v>
      </c>
      <c r="G31" s="11" t="n">
        <v>476839</v>
      </c>
      <c r="H31" s="11" t="n">
        <v>488765</v>
      </c>
      <c r="I31" s="11" t="n">
        <v>369563</v>
      </c>
      <c r="J31" s="11" t="n">
        <v>440722</v>
      </c>
      <c r="K31" s="11" t="n">
        <v>418023</v>
      </c>
      <c r="L31" s="11" t="n">
        <v>500313</v>
      </c>
      <c r="M31" s="11" t="n">
        <v>463230</v>
      </c>
      <c r="N31" s="11" t="n">
        <v>446262</v>
      </c>
      <c r="O31" s="2"/>
      <c r="P31" s="15"/>
      <c r="Q31" s="16"/>
    </row>
    <row r="32" customFormat="false" ht="14.25" hidden="false" customHeight="false" outlineLevel="0" collapsed="false">
      <c r="A32" s="55" t="s">
        <v>20</v>
      </c>
      <c r="B32" s="56" t="s">
        <v>4</v>
      </c>
      <c r="C32" s="11" t="n">
        <v>312470</v>
      </c>
      <c r="D32" s="11" t="n">
        <v>327659</v>
      </c>
      <c r="E32" s="11" t="n">
        <v>359293</v>
      </c>
      <c r="F32" s="11" t="n">
        <v>273796</v>
      </c>
      <c r="G32" s="11" t="n">
        <v>388028</v>
      </c>
      <c r="H32" s="11" t="n">
        <v>275853</v>
      </c>
      <c r="I32" s="11" t="n">
        <v>408147</v>
      </c>
      <c r="J32" s="11" t="n">
        <v>370686</v>
      </c>
      <c r="K32" s="11" t="n">
        <v>351641</v>
      </c>
      <c r="L32" s="11" t="n">
        <v>315230</v>
      </c>
      <c r="M32" s="11" t="n">
        <v>366337</v>
      </c>
      <c r="N32" s="11" t="n">
        <v>411193</v>
      </c>
      <c r="O32" s="2"/>
      <c r="P32" s="15"/>
      <c r="Q32" s="16"/>
    </row>
    <row r="33" customFormat="false" ht="14.25" hidden="false" customHeight="false" outlineLevel="0" collapsed="false">
      <c r="A33" s="55" t="s">
        <v>21</v>
      </c>
      <c r="B33" s="56" t="s">
        <v>4</v>
      </c>
      <c r="C33" s="11" t="n">
        <v>337694</v>
      </c>
      <c r="D33" s="11" t="n">
        <v>921809</v>
      </c>
      <c r="E33" s="11" t="n">
        <v>708319</v>
      </c>
      <c r="F33" s="11" t="n">
        <v>769407</v>
      </c>
      <c r="G33" s="11" t="n">
        <v>877631</v>
      </c>
      <c r="H33" s="11" t="n">
        <v>807960</v>
      </c>
      <c r="I33" s="11" t="n">
        <v>964070</v>
      </c>
      <c r="J33" s="11" t="n">
        <v>971101</v>
      </c>
      <c r="K33" s="11" t="n">
        <v>902537</v>
      </c>
      <c r="L33" s="11" t="n">
        <v>870903</v>
      </c>
      <c r="M33" s="11" t="n">
        <v>1103010</v>
      </c>
      <c r="N33" s="11" t="n">
        <v>773799</v>
      </c>
      <c r="O33" s="2"/>
      <c r="P33" s="15"/>
      <c r="Q33" s="16"/>
    </row>
    <row r="34" customFormat="false" ht="14.25" hidden="false" customHeight="false" outlineLevel="0" collapsed="false">
      <c r="A34" s="55" t="s">
        <v>22</v>
      </c>
      <c r="B34" s="56" t="s">
        <v>4</v>
      </c>
      <c r="C34" s="11" t="n">
        <v>227799</v>
      </c>
      <c r="D34" s="11" t="n">
        <v>169842</v>
      </c>
      <c r="E34" s="11" t="n">
        <v>176591</v>
      </c>
      <c r="F34" s="11" t="n">
        <v>145450</v>
      </c>
      <c r="G34" s="11" t="n">
        <v>127857</v>
      </c>
      <c r="H34" s="11" t="n">
        <v>122130</v>
      </c>
      <c r="I34" s="11" t="n">
        <v>122266</v>
      </c>
      <c r="J34" s="11" t="n">
        <v>136295</v>
      </c>
      <c r="K34" s="11" t="n">
        <v>43799</v>
      </c>
      <c r="L34" s="11" t="n">
        <v>8050</v>
      </c>
      <c r="M34" s="11" t="n">
        <v>0</v>
      </c>
      <c r="N34" s="11" t="n">
        <v>6312</v>
      </c>
      <c r="O34" s="2"/>
      <c r="P34" s="15"/>
      <c r="Q34" s="16"/>
    </row>
    <row r="35" customFormat="false" ht="14.25" hidden="false" customHeight="false" outlineLevel="0" collapsed="false">
      <c r="A35" s="55" t="s">
        <v>23</v>
      </c>
      <c r="B35" s="56" t="s">
        <v>4</v>
      </c>
      <c r="C35" s="11" t="n">
        <v>397575</v>
      </c>
      <c r="D35" s="11" t="n">
        <v>265640</v>
      </c>
      <c r="E35" s="11" t="n">
        <v>300177</v>
      </c>
      <c r="F35" s="11" t="n">
        <v>361846</v>
      </c>
      <c r="G35" s="11" t="n">
        <v>349799</v>
      </c>
      <c r="H35" s="11" t="n">
        <v>353681</v>
      </c>
      <c r="I35" s="11" t="n">
        <v>383425</v>
      </c>
      <c r="J35" s="11" t="n">
        <v>304301</v>
      </c>
      <c r="K35" s="11" t="n">
        <v>359809</v>
      </c>
      <c r="L35" s="11" t="n">
        <v>383271</v>
      </c>
      <c r="M35" s="11" t="n">
        <v>366223</v>
      </c>
      <c r="N35" s="11" t="n">
        <v>361678</v>
      </c>
      <c r="O35" s="2"/>
      <c r="P35" s="15"/>
      <c r="Q35" s="16"/>
    </row>
    <row r="36" customFormat="false" ht="14.25" hidden="false" customHeight="false" outlineLevel="0" collapsed="false">
      <c r="A36" s="55" t="s">
        <v>24</v>
      </c>
      <c r="B36" s="56" t="s">
        <v>4</v>
      </c>
      <c r="C36" s="11" t="n">
        <v>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2"/>
      <c r="P36" s="15"/>
      <c r="Q36" s="16"/>
    </row>
    <row r="37" customFormat="false" ht="14.25" hidden="false" customHeight="false" outlineLevel="0" collapsed="false">
      <c r="A37" s="55" t="s">
        <v>25</v>
      </c>
      <c r="B37" s="56" t="s">
        <v>4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2"/>
      <c r="P37" s="15"/>
      <c r="Q37" s="16"/>
    </row>
    <row r="38" customFormat="false" ht="14.25" hidden="false" customHeight="false" outlineLevel="0" collapsed="false">
      <c r="A38" s="55" t="s">
        <v>26</v>
      </c>
      <c r="B38" s="56" t="s">
        <v>4</v>
      </c>
      <c r="C38" s="11" t="n">
        <v>3130842</v>
      </c>
      <c r="D38" s="11" t="n">
        <v>2613751</v>
      </c>
      <c r="E38" s="11" t="n">
        <v>3534348</v>
      </c>
      <c r="F38" s="11" t="n">
        <v>2915533</v>
      </c>
      <c r="G38" s="11" t="n">
        <v>3188023</v>
      </c>
      <c r="H38" s="11" t="n">
        <v>3098341</v>
      </c>
      <c r="I38" s="11" t="n">
        <v>3543831</v>
      </c>
      <c r="J38" s="11" t="n">
        <v>3503413</v>
      </c>
      <c r="K38" s="11" t="n">
        <v>2975790</v>
      </c>
      <c r="L38" s="11" t="n">
        <v>3556165</v>
      </c>
      <c r="M38" s="11" t="n">
        <v>3432813</v>
      </c>
      <c r="N38" s="11" t="n">
        <v>2859499</v>
      </c>
      <c r="O38" s="2"/>
      <c r="P38" s="15"/>
      <c r="Q38" s="16"/>
    </row>
    <row r="39" customFormat="false" ht="14.25" hidden="false" customHeight="false" outlineLevel="0" collapsed="false">
      <c r="A39" s="55" t="s">
        <v>27</v>
      </c>
      <c r="B39" s="56" t="s">
        <v>4</v>
      </c>
      <c r="C39" s="11" t="n">
        <v>2205161</v>
      </c>
      <c r="D39" s="11" t="n">
        <v>1806980</v>
      </c>
      <c r="E39" s="11" t="n">
        <v>1736967</v>
      </c>
      <c r="F39" s="11" t="n">
        <v>2129519</v>
      </c>
      <c r="G39" s="11" t="n">
        <v>2163921</v>
      </c>
      <c r="H39" s="11" t="n">
        <v>1910445</v>
      </c>
      <c r="I39" s="11" t="n">
        <v>2210733</v>
      </c>
      <c r="J39" s="11" t="n">
        <v>2162498</v>
      </c>
      <c r="K39" s="11" t="n">
        <v>1448285</v>
      </c>
      <c r="L39" s="11" t="n">
        <v>100942</v>
      </c>
      <c r="M39" s="11" t="n">
        <v>1593553</v>
      </c>
      <c r="N39" s="11" t="n">
        <v>2128722</v>
      </c>
      <c r="O39" s="2"/>
      <c r="P39" s="15"/>
      <c r="Q39" s="16"/>
    </row>
    <row r="40" customFormat="false" ht="14.25" hidden="false" customHeight="false" outlineLevel="0" collapsed="false">
      <c r="A40" s="55" t="s">
        <v>28</v>
      </c>
      <c r="B40" s="56" t="s">
        <v>4</v>
      </c>
      <c r="C40" s="11" t="n">
        <v>1211073</v>
      </c>
      <c r="D40" s="11" t="n">
        <v>1063553</v>
      </c>
      <c r="E40" s="11" t="n">
        <v>1458393</v>
      </c>
      <c r="F40" s="11" t="n">
        <v>1314181</v>
      </c>
      <c r="G40" s="11" t="n">
        <v>744282</v>
      </c>
      <c r="H40" s="11" t="n">
        <v>871108</v>
      </c>
      <c r="I40" s="11" t="n">
        <v>1263114</v>
      </c>
      <c r="J40" s="11" t="n">
        <v>1512998</v>
      </c>
      <c r="K40" s="11" t="n">
        <v>1502578</v>
      </c>
      <c r="L40" s="11" t="n">
        <v>1602276</v>
      </c>
      <c r="M40" s="11" t="n">
        <v>1551223</v>
      </c>
      <c r="N40" s="11" t="n">
        <v>1549492</v>
      </c>
      <c r="O40" s="2"/>
      <c r="P40" s="15"/>
      <c r="Q40" s="16"/>
    </row>
    <row r="41" customFormat="false" ht="14.25" hidden="false" customHeight="false" outlineLevel="0" collapsed="false">
      <c r="A41" s="55" t="s">
        <v>29</v>
      </c>
      <c r="B41" s="56" t="s">
        <v>4</v>
      </c>
      <c r="C41" s="11" t="n">
        <v>4854128</v>
      </c>
      <c r="D41" s="11" t="n">
        <v>4058361</v>
      </c>
      <c r="E41" s="11" t="n">
        <v>4750020</v>
      </c>
      <c r="F41" s="11" t="n">
        <v>4919733</v>
      </c>
      <c r="G41" s="11" t="n">
        <v>4744154</v>
      </c>
      <c r="H41" s="11" t="n">
        <v>5065928</v>
      </c>
      <c r="I41" s="11" t="n">
        <v>5171939</v>
      </c>
      <c r="J41" s="11" t="n">
        <v>5087746</v>
      </c>
      <c r="K41" s="11" t="n">
        <v>4814054</v>
      </c>
      <c r="L41" s="11" t="n">
        <v>4629079</v>
      </c>
      <c r="M41" s="11" t="n">
        <v>4648819</v>
      </c>
      <c r="N41" s="11" t="n">
        <v>4847827</v>
      </c>
      <c r="O41" s="2"/>
      <c r="P41" s="15"/>
      <c r="Q41" s="16"/>
    </row>
    <row r="42" customFormat="false" ht="14.25" hidden="false" customHeight="false" outlineLevel="0" collapsed="false">
      <c r="A42" s="55" t="s">
        <v>30</v>
      </c>
      <c r="B42" s="56" t="s">
        <v>4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2"/>
      <c r="P42" s="15"/>
      <c r="Q42" s="16"/>
    </row>
    <row r="43" customFormat="false" ht="14.25" hidden="false" customHeight="false" outlineLevel="0" collapsed="false">
      <c r="A43" s="55" t="s">
        <v>31</v>
      </c>
      <c r="B43" s="56" t="s">
        <v>4</v>
      </c>
      <c r="C43" s="11" t="n">
        <v>276023</v>
      </c>
      <c r="D43" s="11" t="n">
        <v>224277</v>
      </c>
      <c r="E43" s="11" t="n">
        <v>615909</v>
      </c>
      <c r="F43" s="11" t="n">
        <v>569827</v>
      </c>
      <c r="G43" s="11" t="n">
        <v>589208</v>
      </c>
      <c r="H43" s="11" t="n">
        <v>547824</v>
      </c>
      <c r="I43" s="11" t="n">
        <v>653257</v>
      </c>
      <c r="J43" s="11" t="n">
        <v>616248</v>
      </c>
      <c r="K43" s="11" t="n">
        <v>553437</v>
      </c>
      <c r="L43" s="11" t="n">
        <v>471946</v>
      </c>
      <c r="M43" s="11" t="n">
        <v>494327</v>
      </c>
      <c r="N43" s="11" t="n">
        <v>394122</v>
      </c>
      <c r="O43" s="2"/>
      <c r="P43" s="15"/>
      <c r="Q43" s="16"/>
    </row>
    <row r="44" customFormat="false" ht="14.25" hidden="false" customHeight="false" outlineLevel="0" collapsed="false">
      <c r="A44" s="55" t="s">
        <v>32</v>
      </c>
      <c r="B44" s="56" t="s">
        <v>4</v>
      </c>
      <c r="C44" s="11" t="n">
        <v>607921</v>
      </c>
      <c r="D44" s="11" t="n">
        <v>907754</v>
      </c>
      <c r="E44" s="11" t="n">
        <v>635687</v>
      </c>
      <c r="F44" s="11" t="n">
        <v>493496</v>
      </c>
      <c r="G44" s="11" t="n">
        <v>728429</v>
      </c>
      <c r="H44" s="11" t="n">
        <v>460940</v>
      </c>
      <c r="I44" s="11" t="n">
        <v>661010</v>
      </c>
      <c r="J44" s="11" t="n">
        <v>728673</v>
      </c>
      <c r="K44" s="11" t="n">
        <v>275142</v>
      </c>
      <c r="L44" s="11" t="n">
        <v>696876</v>
      </c>
      <c r="M44" s="11" t="n">
        <v>410384</v>
      </c>
      <c r="N44" s="11" t="n">
        <v>678712</v>
      </c>
      <c r="O44" s="2"/>
      <c r="P44" s="15"/>
      <c r="Q44" s="16"/>
    </row>
    <row r="45" customFormat="false" ht="14.25" hidden="false" customHeight="false" outlineLevel="0" collapsed="false">
      <c r="A45" s="55" t="s">
        <v>33</v>
      </c>
      <c r="B45" s="56" t="s">
        <v>4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2"/>
      <c r="P45" s="15"/>
      <c r="Q45" s="16"/>
    </row>
    <row r="46" customFormat="false" ht="14.25" hidden="false" customHeight="false" outlineLevel="0" collapsed="false">
      <c r="A46" s="55" t="s">
        <v>34</v>
      </c>
      <c r="B46" s="56" t="s">
        <v>4</v>
      </c>
      <c r="C46" s="11" t="n">
        <v>613811</v>
      </c>
      <c r="D46" s="11" t="n">
        <v>693089</v>
      </c>
      <c r="E46" s="11" t="n">
        <v>888644</v>
      </c>
      <c r="F46" s="11" t="n">
        <v>719278</v>
      </c>
      <c r="G46" s="11" t="n">
        <v>515404</v>
      </c>
      <c r="H46" s="11" t="n">
        <v>735024</v>
      </c>
      <c r="I46" s="11" t="n">
        <v>873234</v>
      </c>
      <c r="J46" s="11" t="n">
        <v>528959</v>
      </c>
      <c r="K46" s="11" t="n">
        <v>538525</v>
      </c>
      <c r="L46" s="11" t="n">
        <v>778548</v>
      </c>
      <c r="M46" s="11" t="n">
        <v>665195</v>
      </c>
      <c r="N46" s="11" t="n">
        <v>634542</v>
      </c>
      <c r="O46" s="2"/>
      <c r="P46" s="15"/>
      <c r="Q46" s="16"/>
    </row>
    <row r="47" customFormat="false" ht="14.25" hidden="false" customHeight="false" outlineLevel="0" collapsed="false">
      <c r="A47" s="57" t="s">
        <v>35</v>
      </c>
      <c r="B47" s="58" t="s">
        <v>4</v>
      </c>
      <c r="C47" s="25" t="n">
        <v>908188</v>
      </c>
      <c r="D47" s="25" t="n">
        <v>815275</v>
      </c>
      <c r="E47" s="25" t="n">
        <v>872447</v>
      </c>
      <c r="F47" s="25" t="n">
        <v>642149</v>
      </c>
      <c r="G47" s="25" t="n">
        <v>0</v>
      </c>
      <c r="H47" s="25" t="n">
        <v>8099</v>
      </c>
      <c r="I47" s="25" t="n">
        <v>698762</v>
      </c>
      <c r="J47" s="25" t="n">
        <v>755249</v>
      </c>
      <c r="K47" s="25" t="n">
        <v>637658</v>
      </c>
      <c r="L47" s="25" t="n">
        <v>568755</v>
      </c>
      <c r="M47" s="25" t="n">
        <v>549801</v>
      </c>
      <c r="N47" s="25" t="n">
        <v>446058</v>
      </c>
      <c r="O47" s="2"/>
      <c r="P47" s="15"/>
      <c r="Q47" s="16"/>
    </row>
    <row r="48" customFormat="false" ht="14.25" hidden="false" customHeight="false" outlineLevel="0" collapsed="false">
      <c r="A48" s="59" t="s">
        <v>36</v>
      </c>
      <c r="B48" s="60" t="s">
        <v>4</v>
      </c>
      <c r="C48" s="61" t="n">
        <v>329134</v>
      </c>
      <c r="D48" s="61" t="n">
        <v>405051</v>
      </c>
      <c r="E48" s="61" t="n">
        <v>686773</v>
      </c>
      <c r="F48" s="61" t="n">
        <v>926747</v>
      </c>
      <c r="G48" s="61" t="n">
        <v>1046870</v>
      </c>
      <c r="H48" s="61" t="n">
        <v>909461</v>
      </c>
      <c r="I48" s="61" t="n">
        <v>1074960</v>
      </c>
      <c r="J48" s="61" t="n">
        <v>984846</v>
      </c>
      <c r="K48" s="61" t="n">
        <v>959460</v>
      </c>
      <c r="L48" s="61" t="n">
        <v>1236645</v>
      </c>
      <c r="M48" s="61" t="n">
        <v>1190189</v>
      </c>
      <c r="N48" s="61" t="n">
        <v>1035335</v>
      </c>
      <c r="O48" s="2"/>
      <c r="P48" s="15"/>
      <c r="Q48" s="16"/>
    </row>
    <row r="49" customFormat="false" ht="14.25" hidden="false" customHeight="false" outlineLevel="0" collapsed="false">
      <c r="A49" s="62" t="s">
        <v>37</v>
      </c>
      <c r="B49" s="63" t="s">
        <v>5</v>
      </c>
      <c r="C49" s="11" t="n">
        <v>4110651</v>
      </c>
      <c r="D49" s="11" t="n">
        <v>3716031</v>
      </c>
      <c r="E49" s="11" t="n">
        <v>4006018</v>
      </c>
      <c r="F49" s="11" t="n">
        <v>3742688</v>
      </c>
      <c r="G49" s="11" t="n">
        <v>3958343</v>
      </c>
      <c r="H49" s="11" t="n">
        <v>3464876</v>
      </c>
      <c r="I49" s="11" t="n">
        <v>3856887</v>
      </c>
      <c r="J49" s="11" t="n">
        <v>3776988</v>
      </c>
      <c r="K49" s="11" t="n">
        <v>3634973</v>
      </c>
      <c r="L49" s="11" t="n">
        <v>3623028</v>
      </c>
      <c r="M49" s="11" t="n">
        <v>3248698</v>
      </c>
      <c r="N49" s="11" t="n">
        <v>3452549</v>
      </c>
      <c r="O49" s="2"/>
      <c r="P49" s="15"/>
      <c r="Q49" s="16"/>
    </row>
    <row r="50" customFormat="false" ht="14.25" hidden="false" customHeight="false" outlineLevel="0" collapsed="false">
      <c r="A50" s="62" t="s">
        <v>38</v>
      </c>
      <c r="B50" s="63" t="s">
        <v>5</v>
      </c>
      <c r="C50" s="11" t="n">
        <v>3041403</v>
      </c>
      <c r="D50" s="11" t="n">
        <v>2518196</v>
      </c>
      <c r="E50" s="11" t="n">
        <v>2751784</v>
      </c>
      <c r="F50" s="11" t="n">
        <v>2818550</v>
      </c>
      <c r="G50" s="11" t="n">
        <v>2599618</v>
      </c>
      <c r="H50" s="11" t="n">
        <v>2759360</v>
      </c>
      <c r="I50" s="11" t="n">
        <v>2503941</v>
      </c>
      <c r="J50" s="11" t="n">
        <v>2535168</v>
      </c>
      <c r="K50" s="11" t="n">
        <v>2451972</v>
      </c>
      <c r="L50" s="11" t="n">
        <v>2629931</v>
      </c>
      <c r="M50" s="11" t="n">
        <v>2316585</v>
      </c>
      <c r="N50" s="11" t="n">
        <v>2674107</v>
      </c>
      <c r="O50" s="2"/>
      <c r="P50" s="15"/>
      <c r="Q50" s="16"/>
    </row>
    <row r="51" customFormat="false" ht="14.25" hidden="false" customHeight="false" outlineLevel="0" collapsed="false">
      <c r="A51" s="64" t="s">
        <v>39</v>
      </c>
      <c r="B51" s="63" t="s">
        <v>5</v>
      </c>
      <c r="C51" s="11" t="n">
        <v>0</v>
      </c>
      <c r="D51" s="11" t="n">
        <v>0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2"/>
      <c r="P51" s="15"/>
      <c r="Q51" s="16"/>
    </row>
    <row r="52" customFormat="false" ht="14.25" hidden="false" customHeight="false" outlineLevel="0" collapsed="false">
      <c r="A52" s="64" t="s">
        <v>40</v>
      </c>
      <c r="B52" s="63" t="s">
        <v>5</v>
      </c>
      <c r="C52" s="11" t="n">
        <v>50375</v>
      </c>
      <c r="D52" s="11" t="n">
        <v>55727</v>
      </c>
      <c r="E52" s="11" t="n">
        <v>46510</v>
      </c>
      <c r="F52" s="11" t="n">
        <v>40301</v>
      </c>
      <c r="G52" s="11" t="n">
        <v>48801</v>
      </c>
      <c r="H52" s="11" t="n">
        <v>27717</v>
      </c>
      <c r="I52" s="11" t="n">
        <v>27332</v>
      </c>
      <c r="J52" s="11" t="n">
        <v>38112</v>
      </c>
      <c r="K52" s="11" t="n">
        <v>16171</v>
      </c>
      <c r="L52" s="11" t="n">
        <v>32549</v>
      </c>
      <c r="M52" s="11" t="n">
        <v>21257</v>
      </c>
      <c r="N52" s="11" t="n">
        <v>26925</v>
      </c>
      <c r="O52" s="2"/>
      <c r="P52" s="15"/>
      <c r="Q52" s="16"/>
    </row>
    <row r="53" customFormat="false" ht="14.25" hidden="false" customHeight="false" outlineLevel="0" collapsed="false">
      <c r="A53" s="65" t="s">
        <v>13</v>
      </c>
      <c r="B53" s="66" t="s">
        <v>5</v>
      </c>
      <c r="C53" s="61" t="n">
        <v>319496</v>
      </c>
      <c r="D53" s="61" t="n">
        <v>276677</v>
      </c>
      <c r="E53" s="61" t="n">
        <v>321741</v>
      </c>
      <c r="F53" s="61" t="n">
        <v>310797</v>
      </c>
      <c r="G53" s="61" t="n">
        <v>403098</v>
      </c>
      <c r="H53" s="61" t="n">
        <v>419347</v>
      </c>
      <c r="I53" s="61" t="n">
        <v>404466</v>
      </c>
      <c r="J53" s="61" t="n">
        <v>351676</v>
      </c>
      <c r="K53" s="61" t="n">
        <v>290071</v>
      </c>
      <c r="L53" s="61" t="n">
        <v>286640</v>
      </c>
      <c r="M53" s="61" t="n">
        <v>279130</v>
      </c>
      <c r="N53" s="61" t="n">
        <v>278345</v>
      </c>
      <c r="O53" s="2"/>
      <c r="P53" s="15"/>
      <c r="Q53" s="16"/>
    </row>
    <row r="54" customFormat="false" ht="14.25" hidden="false" customHeight="false" outlineLevel="0" collapsed="false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customFormat="false" ht="14.25" hidden="false" customHeight="false" outlineLevel="0" collapsed="false">
      <c r="A55" s="67" t="s">
        <v>41</v>
      </c>
      <c r="B55" s="68" t="s">
        <v>4</v>
      </c>
      <c r="C55" s="69" t="n">
        <f aca="false">C4+C7+C10+C13+C16+C19+C22+C25+SUM(C28:C48)</f>
        <v>42195196.533441</v>
      </c>
      <c r="D55" s="70" t="n">
        <f aca="false">D4+D7+D10+D13+D16+D19+D22+D25+SUM(D28:D48)</f>
        <v>39869286</v>
      </c>
      <c r="E55" s="71" t="n">
        <f aca="false">E4+E7+E10+E13+E16+E19+E22+E25+SUM(E28:E48)</f>
        <v>44287014.0009</v>
      </c>
      <c r="F55" s="71" t="n">
        <f aca="false">F4+F7+F10+F13+F16+F19+F22+F25+SUM(F28:F48)</f>
        <v>41170759.65</v>
      </c>
      <c r="G55" s="71" t="n">
        <f aca="false">G4+G7+G10+G13+G16+G19+G22+G25+SUM(G28:G48)</f>
        <v>41679455.5466667</v>
      </c>
      <c r="H55" s="71" t="n">
        <f aca="false">H4+H7+H10+H13+H16+H19+H22+H25+SUM(H28:H48)</f>
        <v>39401749.4321056</v>
      </c>
      <c r="I55" s="71" t="n">
        <f aca="false">I4+I7+I10+I13+I16+I19+I22+I25+SUM(I28:I48)</f>
        <v>41026274</v>
      </c>
      <c r="J55" s="71" t="n">
        <f aca="false">J4+J7+J10+J13+J16+J19+J22+J25+SUM(J28:J48)</f>
        <v>38406214</v>
      </c>
      <c r="K55" s="71" t="n">
        <f aca="false">K4+K7+K10+K13+K16+K19+K22+K25+SUM(K28:K48)</f>
        <v>37405010.92399</v>
      </c>
      <c r="L55" s="71" t="n">
        <f aca="false">L4+L7+L10+L13+L16+L19+L22+L25+SUM(L28:L48)</f>
        <v>38060203</v>
      </c>
      <c r="M55" s="71" t="n">
        <f aca="false">M4+M7+M10+M13+M16+M19+M22+M25+SUM(M28:M48)</f>
        <v>38247028.8</v>
      </c>
      <c r="N55" s="71" t="n">
        <f aca="false">N4+N7+N10+N13+N16+N19+N22+N25+SUM(N28:N48)</f>
        <v>37106898.41</v>
      </c>
    </row>
    <row r="56" customFormat="false" ht="14.25" hidden="false" customHeight="false" outlineLevel="0" collapsed="false">
      <c r="A56" s="67"/>
      <c r="B56" s="72" t="s">
        <v>42</v>
      </c>
      <c r="C56" s="73" t="n">
        <f aca="false">C5+C8+C11+C14+C17+C20+C23+C26</f>
        <v>3338347.89730045</v>
      </c>
      <c r="D56" s="73" t="n">
        <f aca="false">D5+D8+D11+D14+D17+D20+D23+D26</f>
        <v>2870248</v>
      </c>
      <c r="E56" s="73" t="n">
        <f aca="false">E5+E8+E11+E14+E17+E20+E23+E26</f>
        <v>2789625.0001</v>
      </c>
      <c r="F56" s="73" t="n">
        <f aca="false">F5+F8+F11+F14+F17+F20+F23+F26</f>
        <v>2528223.35</v>
      </c>
      <c r="G56" s="73" t="n">
        <f aca="false">G5+G8+G11+G14+G17+G20+G23+G26</f>
        <v>2748762.45333333</v>
      </c>
      <c r="H56" s="73" t="n">
        <f aca="false">H5+H8+H11+H14+H17+H20+H23+H26</f>
        <v>3109050.12122772</v>
      </c>
      <c r="I56" s="73" t="n">
        <f aca="false">I5+I8+I11+I14+I17+I20+I23+I26</f>
        <v>3010711</v>
      </c>
      <c r="J56" s="73" t="n">
        <f aca="false">J5+J8+J11+J14+J17+J20+J23+J26</f>
        <v>2328363</v>
      </c>
      <c r="K56" s="73" t="n">
        <f aca="false">K5+K8+K11+K14+K17+K20+K23+K26</f>
        <v>2191478.26601</v>
      </c>
      <c r="L56" s="73" t="n">
        <f aca="false">L5+L8+L11+L14+L17+L20+L23+L26</f>
        <v>2650805</v>
      </c>
      <c r="M56" s="73" t="n">
        <f aca="false">M5+M8+M11+M14+M17+M20+M23+M26</f>
        <v>2144320</v>
      </c>
      <c r="N56" s="73" t="n">
        <f aca="false">N5+N8+N11+N14+N17+N20+N23+N26</f>
        <v>2068684</v>
      </c>
    </row>
    <row r="57" customFormat="false" ht="14.25" hidden="false" customHeight="false" outlineLevel="0" collapsed="false">
      <c r="A57" s="67"/>
      <c r="B57" s="72" t="s">
        <v>43</v>
      </c>
      <c r="C57" s="74" t="n">
        <f aca="false">SUM(C49:C53)</f>
        <v>7521925</v>
      </c>
      <c r="D57" s="74" t="n">
        <f aca="false">SUM(D49:D53)</f>
        <v>6566631</v>
      </c>
      <c r="E57" s="74" t="n">
        <f aca="false">SUM(E49:E53)</f>
        <v>7126053</v>
      </c>
      <c r="F57" s="74" t="n">
        <f aca="false">SUM(F49:F53)</f>
        <v>6912336</v>
      </c>
      <c r="G57" s="74" t="n">
        <f aca="false">SUM(G49:G53)</f>
        <v>7009860</v>
      </c>
      <c r="H57" s="74" t="n">
        <f aca="false">SUM(H49:H53)</f>
        <v>6671300</v>
      </c>
      <c r="I57" s="74" t="n">
        <f aca="false">SUM(I49:I53)</f>
        <v>6792626</v>
      </c>
      <c r="J57" s="74" t="n">
        <f aca="false">SUM(J49:J53)</f>
        <v>6701944</v>
      </c>
      <c r="K57" s="74" t="n">
        <f aca="false">SUM(K49:K53)</f>
        <v>6393187</v>
      </c>
      <c r="L57" s="74" t="n">
        <f aca="false">SUM(L49:L53)</f>
        <v>6572148</v>
      </c>
      <c r="M57" s="74" t="n">
        <f aca="false">SUM(M49:M53)</f>
        <v>5865670</v>
      </c>
      <c r="N57" s="74" t="n">
        <f aca="false">SUM(N49:N53)</f>
        <v>6431926</v>
      </c>
    </row>
    <row r="58" customFormat="false" ht="14.25" hidden="false" customHeight="false" outlineLevel="0" collapsed="false">
      <c r="A58" s="67"/>
      <c r="B58" s="75" t="s">
        <v>44</v>
      </c>
      <c r="C58" s="76" t="n">
        <f aca="false">SUM(C55:C57)</f>
        <v>53055469.4307415</v>
      </c>
      <c r="D58" s="76" t="n">
        <f aca="false">SUM(D55:D57)</f>
        <v>49306165</v>
      </c>
      <c r="E58" s="76" t="n">
        <f aca="false">SUM(E55:E57)</f>
        <v>54202692.001</v>
      </c>
      <c r="F58" s="76" t="n">
        <f aca="false">SUM(F55:F57)</f>
        <v>50611319</v>
      </c>
      <c r="G58" s="76" t="n">
        <f aca="false">SUM(G55:G57)</f>
        <v>51438078</v>
      </c>
      <c r="H58" s="76" t="n">
        <f aca="false">SUM(H55:H57)</f>
        <v>49182099.5533333</v>
      </c>
      <c r="I58" s="76" t="n">
        <f aca="false">SUM(I55:I57)</f>
        <v>50829611</v>
      </c>
      <c r="J58" s="76" t="n">
        <f aca="false">SUM(J55:J57)</f>
        <v>47436521</v>
      </c>
      <c r="K58" s="76" t="n">
        <f aca="false">SUM(K55:K57)</f>
        <v>45989676.19</v>
      </c>
      <c r="L58" s="76" t="n">
        <f aca="false">SUM(L55:L57)</f>
        <v>47283156</v>
      </c>
      <c r="M58" s="76" t="n">
        <f aca="false">SUM(M55:M57)</f>
        <v>46257018.8</v>
      </c>
      <c r="N58" s="76" t="n">
        <f aca="false">SUM(N55:N57)</f>
        <v>45607508.41</v>
      </c>
    </row>
    <row r="59" customFormat="false" ht="14.25" hidden="false" customHeight="false" outlineLevel="0" collapsed="false">
      <c r="A59" s="77"/>
      <c r="B59" s="7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customFormat="false" ht="14.25" hidden="false" customHeight="false" outlineLevel="0" collapsed="false">
      <c r="A60" s="67" t="s">
        <v>45</v>
      </c>
      <c r="B60" s="68" t="s">
        <v>4</v>
      </c>
      <c r="C60" s="69" t="n">
        <f aca="false">C55/31</f>
        <v>1361135.37204648</v>
      </c>
      <c r="D60" s="69" t="n">
        <f aca="false">D55/28</f>
        <v>1423903.07142857</v>
      </c>
      <c r="E60" s="69" t="n">
        <f aca="false">E55/31</f>
        <v>1428613.35486774</v>
      </c>
      <c r="F60" s="69" t="n">
        <f aca="false">F55/30</f>
        <v>1372358.655</v>
      </c>
      <c r="G60" s="69" t="n">
        <f aca="false">G55/31</f>
        <v>1344498.56602151</v>
      </c>
      <c r="H60" s="69" t="n">
        <f aca="false">H55/30</f>
        <v>1313391.64773685</v>
      </c>
      <c r="I60" s="69" t="n">
        <f aca="false">I55/31</f>
        <v>1323428.19354839</v>
      </c>
      <c r="J60" s="69" t="n">
        <f aca="false">J55/31</f>
        <v>1238910.12903226</v>
      </c>
      <c r="K60" s="69" t="n">
        <f aca="false">K55/30</f>
        <v>1246833.69746633</v>
      </c>
      <c r="L60" s="69" t="n">
        <f aca="false">L55/31</f>
        <v>1227748.48387097</v>
      </c>
      <c r="M60" s="69" t="n">
        <f aca="false">M55/30</f>
        <v>1274900.96</v>
      </c>
      <c r="N60" s="69" t="n">
        <f aca="false">N55/31</f>
        <v>1196996.72290323</v>
      </c>
    </row>
    <row r="61" customFormat="false" ht="14.25" hidden="false" customHeight="false" outlineLevel="0" collapsed="false">
      <c r="A61" s="67"/>
      <c r="B61" s="72" t="s">
        <v>42</v>
      </c>
      <c r="C61" s="79" t="n">
        <f aca="false">C56/31</f>
        <v>107688.641848402</v>
      </c>
      <c r="D61" s="79" t="n">
        <f aca="false">D56/28</f>
        <v>102508.857142857</v>
      </c>
      <c r="E61" s="79" t="n">
        <f aca="false">E56/31</f>
        <v>89987.9032290323</v>
      </c>
      <c r="F61" s="79" t="n">
        <f aca="false">F56/30</f>
        <v>84274.1116666667</v>
      </c>
      <c r="G61" s="79" t="n">
        <f aca="false">G56/31</f>
        <v>88669.7565591398</v>
      </c>
      <c r="H61" s="79" t="n">
        <f aca="false">H56/30</f>
        <v>103635.004040924</v>
      </c>
      <c r="I61" s="79" t="n">
        <f aca="false">I56/31</f>
        <v>97119.7096774194</v>
      </c>
      <c r="J61" s="79" t="n">
        <f aca="false">J56/31</f>
        <v>75108.4838709677</v>
      </c>
      <c r="K61" s="79" t="n">
        <f aca="false">K56/30</f>
        <v>73049.2755336667</v>
      </c>
      <c r="L61" s="79" t="n">
        <f aca="false">L56/31</f>
        <v>85509.8387096774</v>
      </c>
      <c r="M61" s="79" t="n">
        <f aca="false">M56/30</f>
        <v>71477.3333333333</v>
      </c>
      <c r="N61" s="79" t="n">
        <f aca="false">N56/31</f>
        <v>66731.7419354839</v>
      </c>
    </row>
    <row r="62" customFormat="false" ht="14.25" hidden="false" customHeight="false" outlineLevel="0" collapsed="false">
      <c r="A62" s="67"/>
      <c r="B62" s="72" t="s">
        <v>43</v>
      </c>
      <c r="C62" s="79" t="n">
        <f aca="false">C57/31</f>
        <v>242642.741935484</v>
      </c>
      <c r="D62" s="79" t="n">
        <f aca="false">D57/28</f>
        <v>234522.535714286</v>
      </c>
      <c r="E62" s="79" t="n">
        <f aca="false">E57/31</f>
        <v>229872.677419355</v>
      </c>
      <c r="F62" s="79" t="n">
        <f aca="false">F57/30</f>
        <v>230411.2</v>
      </c>
      <c r="G62" s="79" t="n">
        <f aca="false">G57/31</f>
        <v>226124.516129032</v>
      </c>
      <c r="H62" s="79" t="n">
        <f aca="false">H57/30</f>
        <v>222376.666666667</v>
      </c>
      <c r="I62" s="79" t="n">
        <f aca="false">I57/31</f>
        <v>219116.967741935</v>
      </c>
      <c r="J62" s="79" t="n">
        <f aca="false">J57/31</f>
        <v>216191.741935484</v>
      </c>
      <c r="K62" s="79" t="n">
        <f aca="false">K57/30</f>
        <v>213106.233333333</v>
      </c>
      <c r="L62" s="79" t="n">
        <f aca="false">L57/31</f>
        <v>212004.774193548</v>
      </c>
      <c r="M62" s="79" t="n">
        <f aca="false">M57/30</f>
        <v>195522.333333333</v>
      </c>
      <c r="N62" s="79" t="n">
        <f aca="false">N57/31</f>
        <v>207481.483870968</v>
      </c>
    </row>
    <row r="63" customFormat="false" ht="14.25" hidden="false" customHeight="false" outlineLevel="0" collapsed="false">
      <c r="A63" s="67"/>
      <c r="B63" s="75" t="s">
        <v>44</v>
      </c>
      <c r="C63" s="76" t="n">
        <f aca="false">SUM(C60:C62)</f>
        <v>1711466.75583037</v>
      </c>
      <c r="D63" s="76" t="n">
        <f aca="false">SUM(D60:D62)</f>
        <v>1760934.46428571</v>
      </c>
      <c r="E63" s="76" t="n">
        <f aca="false">SUM(E60:E62)</f>
        <v>1748473.93551613</v>
      </c>
      <c r="F63" s="76" t="n">
        <f aca="false">SUM(F60:F62)</f>
        <v>1687043.96666667</v>
      </c>
      <c r="G63" s="76" t="n">
        <f aca="false">SUM(G60:G62)</f>
        <v>1659292.83870968</v>
      </c>
      <c r="H63" s="76" t="n">
        <f aca="false">SUM(H60:H62)</f>
        <v>1639403.31844444</v>
      </c>
      <c r="I63" s="76" t="n">
        <f aca="false">SUM(I60:I62)</f>
        <v>1639664.87096774</v>
      </c>
      <c r="J63" s="76" t="n">
        <f aca="false">SUM(J60:J62)</f>
        <v>1530210.35483871</v>
      </c>
      <c r="K63" s="76" t="n">
        <f aca="false">SUM(K60:K62)</f>
        <v>1532989.20633333</v>
      </c>
      <c r="L63" s="76" t="n">
        <f aca="false">SUM(L60:L62)</f>
        <v>1525263.09677419</v>
      </c>
      <c r="M63" s="76" t="n">
        <f aca="false">SUM(M60:M62)</f>
        <v>1541900.62666667</v>
      </c>
      <c r="N63" s="76" t="n">
        <f aca="false">SUM(N60:N62)</f>
        <v>1471209.94870968</v>
      </c>
    </row>
    <row r="64" customFormat="false" ht="14.25" hidden="false" customHeight="false" outlineLevel="0" collapsed="false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customFormat="false" ht="17.35" hidden="false" customHeight="false" outlineLevel="0" collapsed="false">
      <c r="A65" s="80" t="s">
        <v>46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</sheetData>
  <mergeCells count="11">
    <mergeCell ref="A2:N2"/>
    <mergeCell ref="A4:A6"/>
    <mergeCell ref="A7:A9"/>
    <mergeCell ref="A10:A12"/>
    <mergeCell ref="A13:A15"/>
    <mergeCell ref="A16:A18"/>
    <mergeCell ref="A19:A21"/>
    <mergeCell ref="A22:A24"/>
    <mergeCell ref="A25:A27"/>
    <mergeCell ref="A55:A58"/>
    <mergeCell ref="A60:A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4" activeCellId="0" sqref="C14"/>
    </sheetView>
  </sheetViews>
  <sheetFormatPr defaultColWidth="11.558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2020-09-07T16:25:25Z</dcterms:created>
  <dc:creator>Microsoft Office User</dc:creator>
  <dc:description/>
  <dc:language>en-US</dc:language>
  <cp:lastModifiedBy/>
  <dcterms:modified xsi:type="dcterms:W3CDTF">2025-03-10T15:29:25Z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ActionId">
    <vt:lpwstr>a472040e-96d6-4ee2-a60f-470eef91289c</vt:lpwstr>
  </property>
  <property fmtid="{D5CDD505-2E9C-101B-9397-08002B2CF9AE}" pid="3" name="MSIP_Label_d3e72968-a733-4bf7-aea4-3c2d04a97618_ContentBits">
    <vt:lpwstr>0</vt:lpwstr>
  </property>
  <property fmtid="{D5CDD505-2E9C-101B-9397-08002B2CF9AE}" pid="4" name="MSIP_Label_d3e72968-a733-4bf7-aea4-3c2d04a97618_Enabled">
    <vt:lpwstr>true</vt:lpwstr>
  </property>
  <property fmtid="{D5CDD505-2E9C-101B-9397-08002B2CF9AE}" pid="5" name="MSIP_Label_d3e72968-a733-4bf7-aea4-3c2d04a97618_Method">
    <vt:lpwstr>Privileged</vt:lpwstr>
  </property>
  <property fmtid="{D5CDD505-2E9C-101B-9397-08002B2CF9AE}" pid="6" name="MSIP_Label_d3e72968-a733-4bf7-aea4-3c2d04a97618_Name">
    <vt:lpwstr>d3e72968-a733-4bf7-aea4-3c2d04a97618</vt:lpwstr>
  </property>
  <property fmtid="{D5CDD505-2E9C-101B-9397-08002B2CF9AE}" pid="7" name="MSIP_Label_d3e72968-a733-4bf7-aea4-3c2d04a97618_SetDate">
    <vt:lpwstr>2021-12-07T16:27:02Z</vt:lpwstr>
  </property>
  <property fmtid="{D5CDD505-2E9C-101B-9397-08002B2CF9AE}" pid="8" name="MSIP_Label_d3e72968-a733-4bf7-aea4-3c2d04a97618_SiteId">
    <vt:lpwstr>dde00ac9-104d-4c6f-af96-1adb1039445c</vt:lpwstr>
  </property>
</Properties>
</file>