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C-PROD" sheetId="1" state="visible" r:id="rId3"/>
    <sheet name="Sheet1" sheetId="2" state="visible" r:id="rId4"/>
  </sheets>
  <definedNames>
    <definedName function="false" hidden="false" localSheetId="0" name="_xlnm.Print_Area" vbProcedure="false">'OPEC-PROD'!$A$1:$N$68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<sst xmlns="http://schemas.openxmlformats.org/spreadsheetml/2006/main" count="98" uniqueCount="47">
  <si>
    <t xml:space="preserve">CRUDE OIL AND CONDENSATE PRODUCTION - 2022</t>
  </si>
  <si>
    <t xml:space="preserve">TERMINAL/STREAM</t>
  </si>
  <si>
    <t xml:space="preserve">Liquid Type</t>
  </si>
  <si>
    <t xml:space="preserve">BONNY </t>
  </si>
  <si>
    <t xml:space="preserve">Crude Oil</t>
  </si>
  <si>
    <t xml:space="preserve">Condensate</t>
  </si>
  <si>
    <t xml:space="preserve">Blend Total</t>
  </si>
  <si>
    <t xml:space="preserve">BRASS</t>
  </si>
  <si>
    <t xml:space="preserve">QUA IBOE</t>
  </si>
  <si>
    <t xml:space="preserve">Condensate </t>
  </si>
  <si>
    <t xml:space="preserve">FORCADOS</t>
  </si>
  <si>
    <t xml:space="preserve">ESCRAVOS (Oil Terminal)</t>
  </si>
  <si>
    <t xml:space="preserve">ODUDU (AMENAM BLEND)</t>
  </si>
  <si>
    <t xml:space="preserve">TULJA - OKWUIBOME</t>
  </si>
  <si>
    <t xml:space="preserve">AJE</t>
  </si>
  <si>
    <t xml:space="preserve">OKORO (Ex Ima Terminal)</t>
  </si>
  <si>
    <t xml:space="preserve">Crude Oil </t>
  </si>
  <si>
    <t xml:space="preserve">ASARAMATORU (Ex Ima Terminal)</t>
  </si>
  <si>
    <t xml:space="preserve">OTAKPIPO (Ex Ima Terminal)</t>
  </si>
  <si>
    <t xml:space="preserve">ANTAN</t>
  </si>
  <si>
    <t xml:space="preserve">OKONO</t>
  </si>
  <si>
    <t xml:space="preserve">YOHO</t>
  </si>
  <si>
    <t xml:space="preserve">OKWORI</t>
  </si>
  <si>
    <t xml:space="preserve">EBOK</t>
  </si>
  <si>
    <t xml:space="preserve">AJAPA (Atala Oil)</t>
  </si>
  <si>
    <t xml:space="preserve">ANAMBRA BASIN</t>
  </si>
  <si>
    <t xml:space="preserve">BONGA</t>
  </si>
  <si>
    <t xml:space="preserve">ERHA</t>
  </si>
  <si>
    <t xml:space="preserve">USAN</t>
  </si>
  <si>
    <t xml:space="preserve">EGINA</t>
  </si>
  <si>
    <t xml:space="preserve">OYO </t>
  </si>
  <si>
    <t xml:space="preserve">ABO</t>
  </si>
  <si>
    <t xml:space="preserve">PENNINGTON</t>
  </si>
  <si>
    <t xml:space="preserve">UKPOKITI</t>
  </si>
  <si>
    <t xml:space="preserve">UGO OCHA (JONES CREEK) </t>
  </si>
  <si>
    <t xml:space="preserve">SEA EAGLE (EA)</t>
  </si>
  <si>
    <t xml:space="preserve">ANYALA MADU (CJ Blend)</t>
  </si>
  <si>
    <t xml:space="preserve">AGBAMI </t>
  </si>
  <si>
    <t xml:space="preserve">AKPO </t>
  </si>
  <si>
    <t xml:space="preserve">IMA</t>
  </si>
  <si>
    <t xml:space="preserve">AJAPA </t>
  </si>
  <si>
    <t xml:space="preserve">Total Liquid (Barrels)</t>
  </si>
  <si>
    <t xml:space="preserve">Blended Condensate</t>
  </si>
  <si>
    <t xml:space="preserve">Unblended Condensate</t>
  </si>
  <si>
    <t xml:space="preserve">Total</t>
  </si>
  <si>
    <t xml:space="preserve">Daily Average of Liquid (Bopd)</t>
  </si>
  <si>
    <t xml:space="preserve">Note: January figures have been updated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</si>
</sst>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(* #,##0.00_);_(* \(#,##0.00\);_(* \-??_);_(@_)"/>
    <numFmt numFmtId="167" formatCode="_-* #,##0_-;\-* #,##0_-;_-* \-??_-;_-@_-"/>
    <numFmt numFmtId="168" formatCode="mmm\-yy"/>
    <numFmt numFmtId="169" formatCode="0%"/>
    <numFmt numFmtId="170" formatCode="_(* #,##0_);_(* \(#,##0\);_(* \-??_);_(@_)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andara"/>
      <family val="2"/>
      <charset val="1"/>
    </font>
    <font>
      <b val="true"/>
      <sz val="11"/>
      <color rgb="FFFFFFFF"/>
      <name val="Candara"/>
      <family val="2"/>
      <charset val="1"/>
    </font>
    <font>
      <b val="true"/>
      <sz val="11"/>
      <color theme="1"/>
      <name val="Candara"/>
      <family val="2"/>
      <charset val="1"/>
    </font>
    <font>
      <sz val="11"/>
      <color rgb="FF000000"/>
      <name val="Candara"/>
      <family val="2"/>
      <charset val="1"/>
    </font>
    <font>
      <b val="true"/>
      <sz val="11"/>
      <name val="Candara"/>
      <family val="2"/>
      <charset val="1"/>
    </font>
    <font>
      <sz val="11"/>
      <name val="Candara"/>
      <family val="2"/>
      <charset val="1"/>
    </font>
    <font>
      <sz val="14"/>
      <color theme="1"/>
      <name val="Candar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D0CECE"/>
        <bgColor rgb="FFCCCC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7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5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2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4" borderId="1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1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9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1" xfId="20"/>
    <cellStyle name="Comma 2 2" xfId="21"/>
    <cellStyle name="Comma 2 3" xfId="22"/>
    <cellStyle name="Normal 2 2" xfId="23"/>
    <cellStyle name="Warning Text 8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Q68"/>
  <sheetViews>
    <sheetView showFormulas="false" showGridLines="true" showRowColHeaders="true" showZeros="true" rightToLeft="false" tabSelected="true" showOutlineSymbols="true" defaultGridColor="true" view="pageBreakPreview" topLeftCell="A1" colorId="64" zoomScale="86" zoomScaleNormal="110" zoomScalePageLayoutView="86" workbookViewId="0">
      <pane xSplit="2" ySplit="3" topLeftCell="C12" activePane="bottomRight" state="frozen"/>
      <selection pane="topLeft" activeCell="A1" activeCellId="0" sqref="A1"/>
      <selection pane="topRight" activeCell="C1" activeCellId="0" sqref="C1"/>
      <selection pane="bottomLeft" activeCell="A12" activeCellId="0" sqref="A12"/>
      <selection pane="bottomRight" activeCell="M3" activeCellId="0" sqref="M3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31.11"/>
    <col collapsed="false" customWidth="true" hidden="false" outlineLevel="0" max="2" min="2" style="1" width="19.45"/>
    <col collapsed="false" customWidth="true" hidden="false" outlineLevel="0" max="3" min="3" style="1" width="15.45"/>
    <col collapsed="false" customWidth="true" hidden="false" outlineLevel="0" max="4" min="4" style="1" width="18.44"/>
    <col collapsed="false" customWidth="true" hidden="false" outlineLevel="0" max="6" min="5" style="1" width="15.45"/>
    <col collapsed="false" customWidth="true" hidden="false" outlineLevel="0" max="7" min="7" style="1" width="15.11"/>
    <col collapsed="false" customWidth="true" hidden="false" outlineLevel="0" max="9" min="8" style="1" width="15.45"/>
    <col collapsed="false" customWidth="true" hidden="false" outlineLevel="0" max="10" min="10" style="1" width="15.11"/>
    <col collapsed="false" customWidth="true" hidden="false" outlineLevel="0" max="11" min="11" style="1" width="17.11"/>
    <col collapsed="false" customWidth="true" hidden="false" outlineLevel="0" max="12" min="12" style="1" width="14.56"/>
    <col collapsed="false" customWidth="true" hidden="false" outlineLevel="0" max="13" min="13" style="1" width="15.67"/>
    <col collapsed="false" customWidth="true" hidden="false" outlineLevel="0" max="14" min="14" style="1" width="15.45"/>
    <col collapsed="false" customWidth="true" hidden="false" outlineLevel="0" max="15" min="15" style="1" width="11.33"/>
    <col collapsed="false" customWidth="false" hidden="false" outlineLevel="0" max="16" min="16" style="1" width="8.45"/>
    <col collapsed="false" customWidth="true" hidden="false" outlineLevel="0" max="17" min="17" style="1" width="13.11"/>
    <col collapsed="false" customWidth="false" hidden="false" outlineLevel="0" max="16384" min="18" style="1" width="8.45"/>
  </cols>
  <sheetData>
    <row r="1" customFormat="false" ht="34.5" hidden="false" customHeight="true" outlineLevel="0" collapsed="false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32.2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4.25" hidden="false" customHeight="false" outlineLevel="0" collapsed="false">
      <c r="A3" s="4" t="s">
        <v>1</v>
      </c>
      <c r="B3" s="4" t="s">
        <v>2</v>
      </c>
      <c r="C3" s="5" t="n">
        <v>44592</v>
      </c>
      <c r="D3" s="5" t="n">
        <v>44620</v>
      </c>
      <c r="E3" s="5" t="n">
        <v>44651</v>
      </c>
      <c r="F3" s="5" t="n">
        <v>44681</v>
      </c>
      <c r="G3" s="5" t="n">
        <v>44712</v>
      </c>
      <c r="H3" s="5" t="n">
        <v>44742</v>
      </c>
      <c r="I3" s="5" t="n">
        <v>44773</v>
      </c>
      <c r="J3" s="5" t="n">
        <v>44804</v>
      </c>
      <c r="K3" s="5" t="n">
        <v>44834</v>
      </c>
      <c r="L3" s="5" t="n">
        <v>44865</v>
      </c>
      <c r="M3" s="5" t="n">
        <v>44895</v>
      </c>
      <c r="N3" s="5" t="n">
        <v>44926</v>
      </c>
    </row>
    <row r="4" customFormat="false" ht="14.25" hidden="false" customHeight="false" outlineLevel="0" collapsed="false">
      <c r="A4" s="6" t="s">
        <v>3</v>
      </c>
      <c r="B4" s="7" t="s">
        <v>4</v>
      </c>
      <c r="C4" s="8" t="n">
        <v>3880350.78</v>
      </c>
      <c r="D4" s="9" t="n">
        <v>2338355.24</v>
      </c>
      <c r="E4" s="9" t="n">
        <v>2503135.47</v>
      </c>
      <c r="F4" s="9" t="n">
        <v>1470109.98</v>
      </c>
      <c r="G4" s="9" t="n">
        <v>945592.25</v>
      </c>
      <c r="H4" s="9" t="n">
        <v>962484.19</v>
      </c>
      <c r="I4" s="8" t="n">
        <v>799294.17</v>
      </c>
      <c r="J4" s="9" t="n">
        <v>749463.11</v>
      </c>
      <c r="K4" s="9" t="n">
        <v>167582.2</v>
      </c>
      <c r="L4" s="9" t="n">
        <v>1616719.87</v>
      </c>
      <c r="M4" s="9" t="n">
        <v>1574410.98</v>
      </c>
      <c r="N4" s="9" t="n">
        <v>2490140.48</v>
      </c>
    </row>
    <row r="5" customFormat="false" ht="14.25" hidden="false" customHeight="false" outlineLevel="0" collapsed="false">
      <c r="A5" s="6"/>
      <c r="B5" s="10" t="s">
        <v>5</v>
      </c>
      <c r="C5" s="11" t="n">
        <v>721358</v>
      </c>
      <c r="D5" s="12" t="n">
        <v>721377</v>
      </c>
      <c r="E5" s="12" t="n">
        <v>339744</v>
      </c>
      <c r="F5" s="12" t="n">
        <v>369562</v>
      </c>
      <c r="G5" s="12" t="n">
        <v>316456</v>
      </c>
      <c r="H5" s="12" t="n">
        <v>240017</v>
      </c>
      <c r="I5" s="11" t="n">
        <v>140659</v>
      </c>
      <c r="J5" s="12" t="n">
        <v>182056</v>
      </c>
      <c r="K5" s="12" t="n">
        <v>45692</v>
      </c>
      <c r="L5" s="12" t="n">
        <v>243057</v>
      </c>
      <c r="M5" s="12" t="n">
        <v>354804</v>
      </c>
      <c r="N5" s="12" t="n">
        <v>646979</v>
      </c>
    </row>
    <row r="6" customFormat="false" ht="14.25" hidden="false" customHeight="false" outlineLevel="0" collapsed="false">
      <c r="A6" s="6"/>
      <c r="B6" s="13" t="s">
        <v>6</v>
      </c>
      <c r="C6" s="14" t="n">
        <f aca="false">C4+C5</f>
        <v>4601708.78</v>
      </c>
      <c r="D6" s="14" t="n">
        <f aca="false">D4+D5</f>
        <v>3059732.24</v>
      </c>
      <c r="E6" s="14" t="n">
        <f aca="false">E4+E5</f>
        <v>2842879.47</v>
      </c>
      <c r="F6" s="14" t="n">
        <f aca="false">F4+F5</f>
        <v>1839671.98</v>
      </c>
      <c r="G6" s="14" t="n">
        <f aca="false">G4+G5</f>
        <v>1262048.25</v>
      </c>
      <c r="H6" s="14" t="n">
        <f aca="false">H4+H5</f>
        <v>1202501.19</v>
      </c>
      <c r="I6" s="14" t="n">
        <f aca="false">I4+I5</f>
        <v>939953.17</v>
      </c>
      <c r="J6" s="14" t="n">
        <f aca="false">J4+J5</f>
        <v>931519.11</v>
      </c>
      <c r="K6" s="14" t="n">
        <f aca="false">K4+K5</f>
        <v>213274.2</v>
      </c>
      <c r="L6" s="14" t="n">
        <f aca="false">L4+L5</f>
        <v>1859776.87</v>
      </c>
      <c r="M6" s="14" t="n">
        <f aca="false">M4+M5</f>
        <v>1929214.98</v>
      </c>
      <c r="N6" s="14" t="n">
        <f aca="false">N4+N5</f>
        <v>3137119.48</v>
      </c>
      <c r="O6" s="2"/>
      <c r="P6" s="15"/>
      <c r="Q6" s="16"/>
    </row>
    <row r="7" customFormat="false" ht="15.75" hidden="false" customHeight="true" outlineLevel="0" collapsed="false">
      <c r="A7" s="6" t="s">
        <v>7</v>
      </c>
      <c r="B7" s="7" t="s">
        <v>4</v>
      </c>
      <c r="C7" s="17" t="n">
        <v>1369363</v>
      </c>
      <c r="D7" s="18" t="n">
        <v>1169296.56</v>
      </c>
      <c r="E7" s="18" t="n">
        <v>830954</v>
      </c>
      <c r="F7" s="18" t="n">
        <v>743705</v>
      </c>
      <c r="G7" s="18" t="n">
        <v>713318.9</v>
      </c>
      <c r="H7" s="18" t="n">
        <v>739983.4</v>
      </c>
      <c r="I7" s="18" t="n">
        <v>290227.46</v>
      </c>
      <c r="J7" s="18" t="n">
        <v>270932.2</v>
      </c>
      <c r="K7" s="18" t="n">
        <v>172814</v>
      </c>
      <c r="L7" s="18" t="n">
        <v>358671</v>
      </c>
      <c r="M7" s="18" t="n">
        <v>404726</v>
      </c>
      <c r="N7" s="18" t="n">
        <v>581198</v>
      </c>
      <c r="O7" s="2"/>
      <c r="P7" s="15"/>
      <c r="Q7" s="16"/>
    </row>
    <row r="8" customFormat="false" ht="14.25" hidden="false" customHeight="false" outlineLevel="0" collapsed="false">
      <c r="A8" s="6"/>
      <c r="B8" s="10" t="s">
        <v>5</v>
      </c>
      <c r="C8" s="11" t="n">
        <v>356819</v>
      </c>
      <c r="D8" s="12" t="n">
        <v>394915.44</v>
      </c>
      <c r="E8" s="12" t="n">
        <v>434113</v>
      </c>
      <c r="F8" s="12" t="n">
        <v>442448</v>
      </c>
      <c r="G8" s="12" t="n">
        <v>408689.1</v>
      </c>
      <c r="H8" s="12" t="n">
        <v>184898.6</v>
      </c>
      <c r="I8" s="12" t="n">
        <v>90541.54</v>
      </c>
      <c r="J8" s="12" t="n">
        <v>58299.8</v>
      </c>
      <c r="K8" s="12" t="n">
        <v>19663</v>
      </c>
      <c r="L8" s="12" t="n">
        <v>22448</v>
      </c>
      <c r="M8" s="12" t="n">
        <v>26946</v>
      </c>
      <c r="N8" s="12" t="n">
        <v>45010</v>
      </c>
      <c r="O8" s="2"/>
      <c r="P8" s="15"/>
      <c r="Q8" s="16"/>
    </row>
    <row r="9" customFormat="false" ht="14.25" hidden="false" customHeight="false" outlineLevel="0" collapsed="false">
      <c r="A9" s="6"/>
      <c r="B9" s="13" t="s">
        <v>6</v>
      </c>
      <c r="C9" s="14" t="n">
        <f aca="false">C7+C8</f>
        <v>1726182</v>
      </c>
      <c r="D9" s="14" t="n">
        <f aca="false">D7+D8</f>
        <v>1564212</v>
      </c>
      <c r="E9" s="14" t="n">
        <f aca="false">E7+E8</f>
        <v>1265067</v>
      </c>
      <c r="F9" s="14" t="n">
        <f aca="false">F7+F8</f>
        <v>1186153</v>
      </c>
      <c r="G9" s="14" t="n">
        <f aca="false">G7+G8</f>
        <v>1122008</v>
      </c>
      <c r="H9" s="14" t="n">
        <f aca="false">H7+H8</f>
        <v>924882</v>
      </c>
      <c r="I9" s="14" t="n">
        <f aca="false">I7+I8</f>
        <v>380769</v>
      </c>
      <c r="J9" s="14" t="n">
        <f aca="false">J7+J8</f>
        <v>329232</v>
      </c>
      <c r="K9" s="14" t="n">
        <f aca="false">K7+K8</f>
        <v>192477</v>
      </c>
      <c r="L9" s="14" t="n">
        <f aca="false">L7+L8</f>
        <v>381119</v>
      </c>
      <c r="M9" s="14" t="n">
        <f aca="false">M7+M8</f>
        <v>431672</v>
      </c>
      <c r="N9" s="14" t="n">
        <f aca="false">N7+N8</f>
        <v>626208</v>
      </c>
      <c r="O9" s="2"/>
      <c r="P9" s="15"/>
      <c r="Q9" s="16"/>
    </row>
    <row r="10" customFormat="false" ht="14.25" hidden="false" customHeight="false" outlineLevel="0" collapsed="false">
      <c r="A10" s="19" t="s">
        <v>8</v>
      </c>
      <c r="B10" s="20" t="s">
        <v>4</v>
      </c>
      <c r="C10" s="21" t="n">
        <v>5381982</v>
      </c>
      <c r="D10" s="21" t="n">
        <v>4469951</v>
      </c>
      <c r="E10" s="21" t="n">
        <v>5289249</v>
      </c>
      <c r="F10" s="21" t="n">
        <v>4790179</v>
      </c>
      <c r="G10" s="21" t="n">
        <v>2659717</v>
      </c>
      <c r="H10" s="21" t="n">
        <v>4271262</v>
      </c>
      <c r="I10" s="21" t="n">
        <v>4811149</v>
      </c>
      <c r="J10" s="22" t="n">
        <v>4796262</v>
      </c>
      <c r="K10" s="21" t="n">
        <v>4976836</v>
      </c>
      <c r="L10" s="21" t="n">
        <v>4984248</v>
      </c>
      <c r="M10" s="21" t="n">
        <v>4486304</v>
      </c>
      <c r="N10" s="21" t="n">
        <v>4821607.59</v>
      </c>
      <c r="O10" s="2"/>
      <c r="P10" s="15"/>
      <c r="Q10" s="16"/>
    </row>
    <row r="11" customFormat="false" ht="14.25" hidden="false" customHeight="false" outlineLevel="0" collapsed="false">
      <c r="A11" s="19"/>
      <c r="B11" s="23" t="s">
        <v>9</v>
      </c>
      <c r="C11" s="24" t="n">
        <v>85024</v>
      </c>
      <c r="D11" s="24" t="n">
        <v>77244</v>
      </c>
      <c r="E11" s="24" t="n">
        <v>94737</v>
      </c>
      <c r="F11" s="24" t="n">
        <v>99150</v>
      </c>
      <c r="G11" s="24" t="n">
        <v>92607</v>
      </c>
      <c r="H11" s="24" t="n">
        <v>103846</v>
      </c>
      <c r="I11" s="24" t="n">
        <v>96930</v>
      </c>
      <c r="J11" s="25" t="n">
        <v>90197</v>
      </c>
      <c r="K11" s="24" t="n">
        <v>84036</v>
      </c>
      <c r="L11" s="24" t="n">
        <v>56160</v>
      </c>
      <c r="M11" s="24" t="n">
        <v>59841</v>
      </c>
      <c r="N11" s="24" t="n">
        <v>33155.41</v>
      </c>
      <c r="O11" s="2"/>
      <c r="P11" s="15"/>
      <c r="Q11" s="16"/>
    </row>
    <row r="12" customFormat="false" ht="14.25" hidden="false" customHeight="false" outlineLevel="0" collapsed="false">
      <c r="A12" s="19"/>
      <c r="B12" s="13" t="s">
        <v>6</v>
      </c>
      <c r="C12" s="14" t="n">
        <f aca="false">C10+C11</f>
        <v>5467006</v>
      </c>
      <c r="D12" s="14" t="n">
        <f aca="false">D10+D11</f>
        <v>4547195</v>
      </c>
      <c r="E12" s="14" t="n">
        <f aca="false">E10+E11</f>
        <v>5383986</v>
      </c>
      <c r="F12" s="14" t="n">
        <f aca="false">F10+F11</f>
        <v>4889329</v>
      </c>
      <c r="G12" s="14" t="n">
        <f aca="false">G10+G11</f>
        <v>2752324</v>
      </c>
      <c r="H12" s="14" t="n">
        <f aca="false">H10+H11</f>
        <v>4375108</v>
      </c>
      <c r="I12" s="14" t="n">
        <f aca="false">I10+I11</f>
        <v>4908079</v>
      </c>
      <c r="J12" s="14" t="n">
        <f aca="false">J10+J11</f>
        <v>4886459</v>
      </c>
      <c r="K12" s="14" t="n">
        <f aca="false">K10+K11</f>
        <v>5060872</v>
      </c>
      <c r="L12" s="14" t="n">
        <f aca="false">L10+L11</f>
        <v>5040408</v>
      </c>
      <c r="M12" s="14" t="n">
        <f aca="false">M10+M11</f>
        <v>4546145</v>
      </c>
      <c r="N12" s="14" t="n">
        <f aca="false">N10+N11</f>
        <v>4854763</v>
      </c>
      <c r="O12" s="2"/>
      <c r="P12" s="15"/>
      <c r="Q12" s="16"/>
    </row>
    <row r="13" customFormat="false" ht="16.5" hidden="false" customHeight="true" outlineLevel="0" collapsed="false">
      <c r="A13" s="26" t="s">
        <v>10</v>
      </c>
      <c r="B13" s="27" t="s">
        <v>4</v>
      </c>
      <c r="C13" s="8" t="n">
        <v>7508980</v>
      </c>
      <c r="D13" s="9" t="n">
        <v>5511454.667</v>
      </c>
      <c r="E13" s="9" t="n">
        <v>6388053</v>
      </c>
      <c r="F13" s="9" t="n">
        <v>6975726</v>
      </c>
      <c r="G13" s="21" t="n">
        <v>4348440.1</v>
      </c>
      <c r="H13" s="9" t="n">
        <v>5147211.6</v>
      </c>
      <c r="I13" s="21" t="n">
        <v>3858187.6</v>
      </c>
      <c r="J13" s="21" t="n">
        <v>208429.8</v>
      </c>
      <c r="K13" s="9" t="n">
        <v>134437</v>
      </c>
      <c r="L13" s="21" t="n">
        <v>2364027</v>
      </c>
      <c r="M13" s="9" t="n">
        <v>6255345</v>
      </c>
      <c r="N13" s="21" t="n">
        <v>6579692</v>
      </c>
      <c r="O13" s="2"/>
      <c r="P13" s="15"/>
      <c r="Q13" s="16"/>
    </row>
    <row r="14" customFormat="false" ht="14.25" hidden="false" customHeight="false" outlineLevel="0" collapsed="false">
      <c r="A14" s="26"/>
      <c r="B14" s="28" t="s">
        <v>5</v>
      </c>
      <c r="C14" s="29" t="n">
        <v>874634</v>
      </c>
      <c r="D14" s="30" t="n">
        <v>766477.333</v>
      </c>
      <c r="E14" s="30" t="n">
        <v>883131</v>
      </c>
      <c r="F14" s="30" t="n">
        <v>868847</v>
      </c>
      <c r="G14" s="11" t="n">
        <v>840551.9</v>
      </c>
      <c r="H14" s="30" t="n">
        <v>755819.4</v>
      </c>
      <c r="I14" s="11" t="n">
        <v>615331.4</v>
      </c>
      <c r="J14" s="11" t="n">
        <v>297552.2</v>
      </c>
      <c r="K14" s="30" t="n">
        <v>0</v>
      </c>
      <c r="L14" s="11" t="n">
        <v>227402</v>
      </c>
      <c r="M14" s="30" t="n">
        <v>601536</v>
      </c>
      <c r="N14" s="11" t="n">
        <v>593980</v>
      </c>
      <c r="O14" s="2"/>
      <c r="P14" s="15"/>
      <c r="Q14" s="16"/>
    </row>
    <row r="15" customFormat="false" ht="14.25" hidden="false" customHeight="false" outlineLevel="0" collapsed="false">
      <c r="A15" s="26"/>
      <c r="B15" s="31" t="s">
        <v>6</v>
      </c>
      <c r="C15" s="14" t="n">
        <f aca="false">C13+C14</f>
        <v>8383614</v>
      </c>
      <c r="D15" s="14" t="n">
        <f aca="false">D13+D14</f>
        <v>6277932</v>
      </c>
      <c r="E15" s="14" t="n">
        <f aca="false">E13+E14</f>
        <v>7271184</v>
      </c>
      <c r="F15" s="14" t="n">
        <f aca="false">F13+F14</f>
        <v>7844573</v>
      </c>
      <c r="G15" s="14" t="n">
        <f aca="false">G13+G14</f>
        <v>5188992</v>
      </c>
      <c r="H15" s="14" t="n">
        <f aca="false">H13+H14</f>
        <v>5903031</v>
      </c>
      <c r="I15" s="14" t="n">
        <f aca="false">I13+I14</f>
        <v>4473519</v>
      </c>
      <c r="J15" s="14" t="n">
        <f aca="false">J13+J14</f>
        <v>505982</v>
      </c>
      <c r="K15" s="14" t="n">
        <f aca="false">K13+K14</f>
        <v>134437</v>
      </c>
      <c r="L15" s="14" t="n">
        <f aca="false">L13+L14</f>
        <v>2591429</v>
      </c>
      <c r="M15" s="14" t="n">
        <f aca="false">M13+M14</f>
        <v>6856881</v>
      </c>
      <c r="N15" s="14" t="n">
        <f aca="false">N13+N14</f>
        <v>7173672</v>
      </c>
      <c r="O15" s="2"/>
      <c r="P15" s="15"/>
      <c r="Q15" s="16"/>
    </row>
    <row r="16" customFormat="false" ht="14.25" hidden="false" customHeight="false" outlineLevel="0" collapsed="false">
      <c r="A16" s="32" t="s">
        <v>11</v>
      </c>
      <c r="B16" s="33" t="s">
        <v>4</v>
      </c>
      <c r="C16" s="21" t="n">
        <v>3706143</v>
      </c>
      <c r="D16" s="21" t="n">
        <v>3313815</v>
      </c>
      <c r="E16" s="21" t="n">
        <v>3379984</v>
      </c>
      <c r="F16" s="21" t="n">
        <v>3424167</v>
      </c>
      <c r="G16" s="34" t="n">
        <v>3866616</v>
      </c>
      <c r="H16" s="21" t="n">
        <v>3616518</v>
      </c>
      <c r="I16" s="34" t="n">
        <v>3697075</v>
      </c>
      <c r="J16" s="34" t="n">
        <v>4184361</v>
      </c>
      <c r="K16" s="21" t="n">
        <v>3272962</v>
      </c>
      <c r="L16" s="34" t="n">
        <v>4214693</v>
      </c>
      <c r="M16" s="21" t="n">
        <v>4666956</v>
      </c>
      <c r="N16" s="34" t="n">
        <v>4419786</v>
      </c>
      <c r="O16" s="2"/>
      <c r="P16" s="15"/>
      <c r="Q16" s="16"/>
    </row>
    <row r="17" customFormat="false" ht="14.25" hidden="false" customHeight="false" outlineLevel="0" collapsed="false">
      <c r="A17" s="32"/>
      <c r="B17" s="35" t="s">
        <v>5</v>
      </c>
      <c r="C17" s="11" t="n">
        <v>99539</v>
      </c>
      <c r="D17" s="11" t="n">
        <v>105314</v>
      </c>
      <c r="E17" s="11" t="n">
        <v>173034</v>
      </c>
      <c r="F17" s="11" t="n">
        <v>109650</v>
      </c>
      <c r="G17" s="36" t="n">
        <v>145876</v>
      </c>
      <c r="H17" s="11" t="n">
        <v>101217</v>
      </c>
      <c r="I17" s="36" t="n">
        <v>90733</v>
      </c>
      <c r="J17" s="36" t="n">
        <v>138937</v>
      </c>
      <c r="K17" s="11" t="n">
        <v>310802</v>
      </c>
      <c r="L17" s="36" t="n">
        <v>317594</v>
      </c>
      <c r="M17" s="11" t="n">
        <v>167282</v>
      </c>
      <c r="N17" s="36" t="n">
        <v>156655</v>
      </c>
      <c r="O17" s="2"/>
      <c r="P17" s="15"/>
      <c r="Q17" s="16"/>
    </row>
    <row r="18" customFormat="false" ht="14.25" hidden="false" customHeight="false" outlineLevel="0" collapsed="false">
      <c r="A18" s="32"/>
      <c r="B18" s="37" t="s">
        <v>6</v>
      </c>
      <c r="C18" s="38" t="n">
        <f aca="false">C16+C17</f>
        <v>3805682</v>
      </c>
      <c r="D18" s="38" t="n">
        <f aca="false">D16+D17</f>
        <v>3419129</v>
      </c>
      <c r="E18" s="38" t="n">
        <f aca="false">E16+E17</f>
        <v>3553018</v>
      </c>
      <c r="F18" s="38" t="n">
        <f aca="false">F16+F17</f>
        <v>3533817</v>
      </c>
      <c r="G18" s="38" t="n">
        <f aca="false">G16+G17</f>
        <v>4012492</v>
      </c>
      <c r="H18" s="38" t="n">
        <f aca="false">H16+H17</f>
        <v>3717735</v>
      </c>
      <c r="I18" s="38" t="n">
        <f aca="false">I16+I17</f>
        <v>3787808</v>
      </c>
      <c r="J18" s="38" t="n">
        <f aca="false">J16+J17</f>
        <v>4323298</v>
      </c>
      <c r="K18" s="38" t="n">
        <f aca="false">K16+K17</f>
        <v>3583764</v>
      </c>
      <c r="L18" s="38" t="n">
        <f aca="false">L16+L17</f>
        <v>4532287</v>
      </c>
      <c r="M18" s="38" t="n">
        <f aca="false">M16+M17</f>
        <v>4834238</v>
      </c>
      <c r="N18" s="38" t="n">
        <f aca="false">N16+N17</f>
        <v>4576441</v>
      </c>
      <c r="O18" s="2"/>
      <c r="P18" s="15"/>
      <c r="Q18" s="16"/>
    </row>
    <row r="19" customFormat="false" ht="14.25" hidden="false" customHeight="false" outlineLevel="0" collapsed="false">
      <c r="A19" s="6" t="s">
        <v>12</v>
      </c>
      <c r="B19" s="39" t="s">
        <v>4</v>
      </c>
      <c r="C19" s="34" t="n">
        <v>2199729</v>
      </c>
      <c r="D19" s="34" t="n">
        <v>2040717</v>
      </c>
      <c r="E19" s="34" t="n">
        <v>2223122</v>
      </c>
      <c r="F19" s="34" t="n">
        <v>2030437</v>
      </c>
      <c r="G19" s="34" t="n">
        <v>2124344</v>
      </c>
      <c r="H19" s="34" t="n">
        <v>2088242</v>
      </c>
      <c r="I19" s="34" t="n">
        <v>2272260</v>
      </c>
      <c r="J19" s="34" t="n">
        <v>2337348</v>
      </c>
      <c r="K19" s="34" t="n">
        <v>2708033</v>
      </c>
      <c r="L19" s="34" t="n">
        <v>2875657</v>
      </c>
      <c r="M19" s="34" t="n">
        <v>2876465</v>
      </c>
      <c r="N19" s="34" t="n">
        <v>2968107</v>
      </c>
      <c r="O19" s="2"/>
      <c r="P19" s="15"/>
      <c r="Q19" s="16"/>
    </row>
    <row r="20" customFormat="false" ht="14.25" hidden="false" customHeight="false" outlineLevel="0" collapsed="false">
      <c r="A20" s="6"/>
      <c r="B20" s="40" t="s">
        <v>5</v>
      </c>
      <c r="C20" s="36" t="n">
        <v>16738</v>
      </c>
      <c r="D20" s="36" t="n">
        <v>13136</v>
      </c>
      <c r="E20" s="36" t="n">
        <v>12735</v>
      </c>
      <c r="F20" s="36" t="n">
        <v>11190</v>
      </c>
      <c r="G20" s="36" t="n">
        <v>13310</v>
      </c>
      <c r="H20" s="36" t="n">
        <v>12688</v>
      </c>
      <c r="I20" s="36" t="n">
        <v>11606</v>
      </c>
      <c r="J20" s="36" t="n">
        <v>10327</v>
      </c>
      <c r="K20" s="36" t="n">
        <v>10300</v>
      </c>
      <c r="L20" s="36" t="n">
        <v>8524</v>
      </c>
      <c r="M20" s="36" t="n">
        <v>10313</v>
      </c>
      <c r="N20" s="36" t="n">
        <v>9534</v>
      </c>
      <c r="O20" s="2"/>
      <c r="P20" s="15"/>
      <c r="Q20" s="16"/>
    </row>
    <row r="21" customFormat="false" ht="14.25" hidden="false" customHeight="false" outlineLevel="0" collapsed="false">
      <c r="A21" s="6"/>
      <c r="B21" s="41" t="s">
        <v>6</v>
      </c>
      <c r="C21" s="14" t="n">
        <f aca="false">C19+C20</f>
        <v>2216467</v>
      </c>
      <c r="D21" s="14" t="n">
        <f aca="false">D19+D20</f>
        <v>2053853</v>
      </c>
      <c r="E21" s="14" t="n">
        <f aca="false">E19+E20</f>
        <v>2235857</v>
      </c>
      <c r="F21" s="14" t="n">
        <f aca="false">F19+F20</f>
        <v>2041627</v>
      </c>
      <c r="G21" s="14" t="n">
        <f aca="false">G19+G20</f>
        <v>2137654</v>
      </c>
      <c r="H21" s="14" t="n">
        <f aca="false">H19+H20</f>
        <v>2100930</v>
      </c>
      <c r="I21" s="14" t="n">
        <f aca="false">I19+I20</f>
        <v>2283866</v>
      </c>
      <c r="J21" s="14" t="n">
        <f aca="false">J19+J20</f>
        <v>2347675</v>
      </c>
      <c r="K21" s="14" t="n">
        <f aca="false">K19+K20</f>
        <v>2718333</v>
      </c>
      <c r="L21" s="14" t="n">
        <f aca="false">L19+L20</f>
        <v>2884181</v>
      </c>
      <c r="M21" s="14" t="n">
        <f aca="false">M19+M20</f>
        <v>2886778</v>
      </c>
      <c r="N21" s="14" t="n">
        <f aca="false">N19+N20</f>
        <v>2977641</v>
      </c>
      <c r="O21" s="2"/>
      <c r="P21" s="15"/>
      <c r="Q21" s="16"/>
    </row>
    <row r="22" customFormat="false" ht="14.25" hidden="false" customHeight="false" outlineLevel="0" collapsed="false">
      <c r="A22" s="42" t="s">
        <v>13</v>
      </c>
      <c r="B22" s="43" t="s">
        <v>4</v>
      </c>
      <c r="C22" s="44" t="n">
        <v>1299066</v>
      </c>
      <c r="D22" s="44" t="n">
        <v>1096526</v>
      </c>
      <c r="E22" s="45" t="n">
        <v>1416654</v>
      </c>
      <c r="F22" s="44" t="n">
        <v>1272940</v>
      </c>
      <c r="G22" s="44" t="n">
        <v>1178195</v>
      </c>
      <c r="H22" s="44" t="n">
        <v>1201034</v>
      </c>
      <c r="I22" s="44" t="n">
        <v>1190108</v>
      </c>
      <c r="J22" s="44" t="n">
        <v>1252513</v>
      </c>
      <c r="K22" s="44" t="n">
        <v>1233366</v>
      </c>
      <c r="L22" s="44" t="n">
        <v>1073177</v>
      </c>
      <c r="M22" s="44" t="n">
        <v>1155946</v>
      </c>
      <c r="N22" s="44" t="n">
        <v>1176494</v>
      </c>
      <c r="O22" s="2"/>
      <c r="P22" s="15"/>
      <c r="Q22" s="16"/>
    </row>
    <row r="23" customFormat="false" ht="14.25" hidden="false" customHeight="false" outlineLevel="0" collapsed="false">
      <c r="A23" s="42"/>
      <c r="B23" s="40" t="s">
        <v>5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2"/>
      <c r="P23" s="15"/>
      <c r="Q23" s="16"/>
    </row>
    <row r="24" customFormat="false" ht="14.25" hidden="false" customHeight="false" outlineLevel="0" collapsed="false">
      <c r="A24" s="42"/>
      <c r="B24" s="13" t="s">
        <v>6</v>
      </c>
      <c r="C24" s="46" t="n">
        <f aca="false">C22+C23</f>
        <v>1299066</v>
      </c>
      <c r="D24" s="46" t="n">
        <f aca="false">D22+D23</f>
        <v>1096526</v>
      </c>
      <c r="E24" s="46" t="n">
        <f aca="false">E22+E23</f>
        <v>1416654</v>
      </c>
      <c r="F24" s="46" t="n">
        <f aca="false">F22+F23</f>
        <v>1272940</v>
      </c>
      <c r="G24" s="46" t="n">
        <f aca="false">G22+G23</f>
        <v>1178195</v>
      </c>
      <c r="H24" s="46" t="n">
        <f aca="false">H22+H23</f>
        <v>1201034</v>
      </c>
      <c r="I24" s="46" t="n">
        <f aca="false">I22+I23</f>
        <v>1190108</v>
      </c>
      <c r="J24" s="46" t="n">
        <f aca="false">J22+J23</f>
        <v>1252513</v>
      </c>
      <c r="K24" s="46" t="n">
        <f aca="false">K22+K23</f>
        <v>1233366</v>
      </c>
      <c r="L24" s="46" t="n">
        <f aca="false">L22+L23</f>
        <v>1073177</v>
      </c>
      <c r="M24" s="46" t="n">
        <f aca="false">M22+M23</f>
        <v>1155946</v>
      </c>
      <c r="N24" s="46" t="n">
        <f aca="false">N22+N23</f>
        <v>1176494</v>
      </c>
      <c r="O24" s="2"/>
      <c r="P24" s="15"/>
      <c r="Q24" s="16"/>
    </row>
    <row r="25" customFormat="false" ht="14.25" hidden="false" customHeight="false" outlineLevel="0" collapsed="false">
      <c r="A25" s="6" t="s">
        <v>14</v>
      </c>
      <c r="B25" s="39" t="s">
        <v>4</v>
      </c>
      <c r="C25" s="21" t="n">
        <v>0</v>
      </c>
      <c r="D25" s="21" t="n">
        <v>0</v>
      </c>
      <c r="E25" s="21" t="n">
        <v>0</v>
      </c>
      <c r="F25" s="21" t="n">
        <v>0</v>
      </c>
      <c r="G25" s="21" t="n">
        <v>0</v>
      </c>
      <c r="H25" s="21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"/>
      <c r="P25" s="15"/>
      <c r="Q25" s="16"/>
    </row>
    <row r="26" customFormat="false" ht="14.25" hidden="false" customHeight="false" outlineLevel="0" collapsed="false">
      <c r="A26" s="6"/>
      <c r="B26" s="40" t="s">
        <v>5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2"/>
      <c r="P26" s="15"/>
      <c r="Q26" s="16"/>
    </row>
    <row r="27" customFormat="false" ht="14.25" hidden="false" customHeight="false" outlineLevel="0" collapsed="false">
      <c r="A27" s="6"/>
      <c r="B27" s="41" t="s">
        <v>6</v>
      </c>
      <c r="C27" s="46" t="n">
        <f aca="false">C25+C26</f>
        <v>0</v>
      </c>
      <c r="D27" s="46" t="n">
        <f aca="false">D25+D26</f>
        <v>0</v>
      </c>
      <c r="E27" s="46" t="n">
        <f aca="false">E25+E26</f>
        <v>0</v>
      </c>
      <c r="F27" s="46" t="n">
        <f aca="false">F25+F26</f>
        <v>0</v>
      </c>
      <c r="G27" s="46" t="n">
        <f aca="false">G25+G26</f>
        <v>0</v>
      </c>
      <c r="H27" s="46" t="n">
        <f aca="false">H25+H26</f>
        <v>0</v>
      </c>
      <c r="I27" s="46" t="n">
        <f aca="false">I25+I26</f>
        <v>0</v>
      </c>
      <c r="J27" s="46" t="n">
        <f aca="false">J25+J26</f>
        <v>0</v>
      </c>
      <c r="K27" s="46" t="n">
        <f aca="false">K25+K26</f>
        <v>0</v>
      </c>
      <c r="L27" s="46" t="n">
        <f aca="false">L25+L26</f>
        <v>0</v>
      </c>
      <c r="M27" s="46" t="n">
        <f aca="false">M25+M26</f>
        <v>0</v>
      </c>
      <c r="N27" s="46" t="n">
        <f aca="false">N25+N26</f>
        <v>0</v>
      </c>
      <c r="O27" s="2"/>
      <c r="P27" s="15"/>
      <c r="Q27" s="16"/>
    </row>
    <row r="28" customFormat="false" ht="14.25" hidden="false" customHeight="false" outlineLevel="0" collapsed="false">
      <c r="A28" s="47" t="s">
        <v>15</v>
      </c>
      <c r="B28" s="48" t="s">
        <v>16</v>
      </c>
      <c r="C28" s="49" t="n">
        <v>296448</v>
      </c>
      <c r="D28" s="49" t="n">
        <v>238922</v>
      </c>
      <c r="E28" s="49" t="n">
        <v>250743</v>
      </c>
      <c r="F28" s="49" t="n">
        <v>185609</v>
      </c>
      <c r="G28" s="49" t="n">
        <v>226632</v>
      </c>
      <c r="H28" s="49" t="n">
        <v>258202</v>
      </c>
      <c r="I28" s="49" t="n">
        <v>268451</v>
      </c>
      <c r="J28" s="49" t="n">
        <v>266767</v>
      </c>
      <c r="K28" s="49" t="n">
        <v>235949</v>
      </c>
      <c r="L28" s="49" t="n">
        <v>200445</v>
      </c>
      <c r="M28" s="49" t="n">
        <v>234267</v>
      </c>
      <c r="N28" s="49" t="n">
        <v>236475</v>
      </c>
      <c r="O28" s="2"/>
      <c r="P28" s="15"/>
      <c r="Q28" s="16"/>
    </row>
    <row r="29" customFormat="false" ht="14.25" hidden="false" customHeight="false" outlineLevel="0" collapsed="false">
      <c r="A29" s="50" t="s">
        <v>17</v>
      </c>
      <c r="B29" s="51" t="s">
        <v>16</v>
      </c>
      <c r="C29" s="11" t="n">
        <v>0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2"/>
      <c r="P29" s="15"/>
      <c r="Q29" s="16"/>
    </row>
    <row r="30" customFormat="false" ht="14.25" hidden="false" customHeight="false" outlineLevel="0" collapsed="false">
      <c r="A30" s="50" t="s">
        <v>18</v>
      </c>
      <c r="B30" s="51" t="s">
        <v>16</v>
      </c>
      <c r="C30" s="11" t="n">
        <v>164478</v>
      </c>
      <c r="D30" s="11" t="n">
        <v>143635</v>
      </c>
      <c r="E30" s="11" t="n">
        <v>137711</v>
      </c>
      <c r="F30" s="11" t="n">
        <v>138234</v>
      </c>
      <c r="G30" s="11" t="n">
        <v>145107</v>
      </c>
      <c r="H30" s="11" t="n">
        <v>139536</v>
      </c>
      <c r="I30" s="11" t="n">
        <v>161180</v>
      </c>
      <c r="J30" s="11" t="n">
        <v>235466</v>
      </c>
      <c r="K30" s="11" t="n">
        <v>191580</v>
      </c>
      <c r="L30" s="11" t="n">
        <v>254098</v>
      </c>
      <c r="M30" s="11" t="n">
        <v>304522</v>
      </c>
      <c r="N30" s="11" t="n">
        <v>306591</v>
      </c>
      <c r="O30" s="2"/>
      <c r="P30" s="15"/>
      <c r="Q30" s="16"/>
    </row>
    <row r="31" customFormat="false" ht="14.25" hidden="false" customHeight="false" outlineLevel="0" collapsed="false">
      <c r="A31" s="52" t="s">
        <v>19</v>
      </c>
      <c r="B31" s="53" t="s">
        <v>4</v>
      </c>
      <c r="C31" s="11" t="n">
        <v>471742</v>
      </c>
      <c r="D31" s="11" t="n">
        <v>440628</v>
      </c>
      <c r="E31" s="11" t="n">
        <v>444493</v>
      </c>
      <c r="F31" s="11" t="n">
        <v>457867</v>
      </c>
      <c r="G31" s="11" t="n">
        <v>476620</v>
      </c>
      <c r="H31" s="11" t="n">
        <v>515267</v>
      </c>
      <c r="I31" s="11" t="n">
        <v>593525</v>
      </c>
      <c r="J31" s="11" t="n">
        <v>602193</v>
      </c>
      <c r="K31" s="11" t="n">
        <v>490610</v>
      </c>
      <c r="L31" s="11" t="n">
        <v>370655</v>
      </c>
      <c r="M31" s="11" t="n">
        <v>411956</v>
      </c>
      <c r="N31" s="11" t="n">
        <v>424338</v>
      </c>
      <c r="O31" s="2"/>
      <c r="P31" s="15"/>
      <c r="Q31" s="16"/>
    </row>
    <row r="32" customFormat="false" ht="14.25" hidden="false" customHeight="false" outlineLevel="0" collapsed="false">
      <c r="A32" s="52" t="s">
        <v>20</v>
      </c>
      <c r="B32" s="53" t="s">
        <v>4</v>
      </c>
      <c r="C32" s="11" t="n">
        <v>350284</v>
      </c>
      <c r="D32" s="11" t="n">
        <v>283963</v>
      </c>
      <c r="E32" s="11" t="n">
        <v>373326</v>
      </c>
      <c r="F32" s="11" t="n">
        <v>335547</v>
      </c>
      <c r="G32" s="11" t="n">
        <v>279452</v>
      </c>
      <c r="H32" s="11" t="n">
        <v>313050</v>
      </c>
      <c r="I32" s="11" t="n">
        <v>302278</v>
      </c>
      <c r="J32" s="11" t="n">
        <v>279267</v>
      </c>
      <c r="K32" s="11" t="n">
        <v>277381</v>
      </c>
      <c r="L32" s="11" t="n">
        <v>297664</v>
      </c>
      <c r="M32" s="11" t="n">
        <v>228220</v>
      </c>
      <c r="N32" s="11" t="n">
        <v>301944</v>
      </c>
      <c r="O32" s="2"/>
      <c r="P32" s="15"/>
      <c r="Q32" s="16"/>
    </row>
    <row r="33" customFormat="false" ht="14.25" hidden="false" customHeight="false" outlineLevel="0" collapsed="false">
      <c r="A33" s="52" t="s">
        <v>21</v>
      </c>
      <c r="B33" s="53" t="s">
        <v>4</v>
      </c>
      <c r="C33" s="11" t="n">
        <v>790934</v>
      </c>
      <c r="D33" s="11" t="n">
        <v>514210</v>
      </c>
      <c r="E33" s="11" t="n">
        <v>773054</v>
      </c>
      <c r="F33" s="11" t="n">
        <v>847262</v>
      </c>
      <c r="G33" s="11" t="n">
        <v>827883</v>
      </c>
      <c r="H33" s="11" t="n">
        <v>676028</v>
      </c>
      <c r="I33" s="11" t="n">
        <v>1067443</v>
      </c>
      <c r="J33" s="11" t="n">
        <v>970559</v>
      </c>
      <c r="K33" s="11" t="n">
        <v>867274</v>
      </c>
      <c r="L33" s="11" t="n">
        <v>1052868</v>
      </c>
      <c r="M33" s="11" t="n">
        <v>900264</v>
      </c>
      <c r="N33" s="11" t="n">
        <v>994893</v>
      </c>
      <c r="O33" s="2"/>
      <c r="P33" s="15"/>
      <c r="Q33" s="16"/>
    </row>
    <row r="34" customFormat="false" ht="14.25" hidden="false" customHeight="false" outlineLevel="0" collapsed="false">
      <c r="A34" s="52" t="s">
        <v>22</v>
      </c>
      <c r="B34" s="53" t="s">
        <v>4</v>
      </c>
      <c r="C34" s="11" t="n">
        <v>0</v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5566</v>
      </c>
      <c r="I34" s="11" t="n">
        <v>135341</v>
      </c>
      <c r="J34" s="11" t="n">
        <v>136571</v>
      </c>
      <c r="K34" s="11" t="n">
        <v>136370</v>
      </c>
      <c r="L34" s="11" t="n">
        <v>122751</v>
      </c>
      <c r="M34" s="11" t="n">
        <v>77968</v>
      </c>
      <c r="N34" s="11" t="n">
        <v>47248</v>
      </c>
      <c r="O34" s="2"/>
      <c r="P34" s="15"/>
      <c r="Q34" s="16"/>
    </row>
    <row r="35" customFormat="false" ht="14.25" hidden="false" customHeight="false" outlineLevel="0" collapsed="false">
      <c r="A35" s="52" t="s">
        <v>23</v>
      </c>
      <c r="B35" s="53" t="s">
        <v>4</v>
      </c>
      <c r="C35" s="11" t="n">
        <v>299051</v>
      </c>
      <c r="D35" s="11" t="n">
        <v>215073</v>
      </c>
      <c r="E35" s="11" t="n">
        <v>345701</v>
      </c>
      <c r="F35" s="11" t="n">
        <v>324380</v>
      </c>
      <c r="G35" s="11" t="n">
        <v>340512</v>
      </c>
      <c r="H35" s="11" t="n">
        <v>301301</v>
      </c>
      <c r="I35" s="11" t="n">
        <v>330431</v>
      </c>
      <c r="J35" s="11" t="n">
        <v>294952</v>
      </c>
      <c r="K35" s="11" t="n">
        <v>342807</v>
      </c>
      <c r="L35" s="11" t="n">
        <v>314550</v>
      </c>
      <c r="M35" s="11" t="n">
        <v>289852</v>
      </c>
      <c r="N35" s="11" t="n">
        <v>267901</v>
      </c>
      <c r="O35" s="2"/>
      <c r="P35" s="15"/>
      <c r="Q35" s="16"/>
    </row>
    <row r="36" customFormat="false" ht="14.25" hidden="false" customHeight="false" outlineLevel="0" collapsed="false">
      <c r="A36" s="52" t="s">
        <v>24</v>
      </c>
      <c r="B36" s="53" t="s">
        <v>4</v>
      </c>
      <c r="C36" s="11" t="n">
        <v>0</v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2"/>
      <c r="P36" s="15"/>
      <c r="Q36" s="16"/>
    </row>
    <row r="37" customFormat="false" ht="14.25" hidden="false" customHeight="false" outlineLevel="0" collapsed="false">
      <c r="A37" s="52" t="s">
        <v>25</v>
      </c>
      <c r="B37" s="53" t="s">
        <v>4</v>
      </c>
      <c r="C37" s="11" t="n">
        <v>0</v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2"/>
      <c r="P37" s="15"/>
      <c r="Q37" s="16"/>
    </row>
    <row r="38" customFormat="false" ht="14.25" hidden="false" customHeight="false" outlineLevel="0" collapsed="false">
      <c r="A38" s="52" t="s">
        <v>26</v>
      </c>
      <c r="B38" s="53" t="s">
        <v>4</v>
      </c>
      <c r="C38" s="11" t="n">
        <v>3460075</v>
      </c>
      <c r="D38" s="11" t="n">
        <v>2860638</v>
      </c>
      <c r="E38" s="11" t="n">
        <v>2283067</v>
      </c>
      <c r="F38" s="11" t="n">
        <v>2874241</v>
      </c>
      <c r="G38" s="11" t="n">
        <v>2942847</v>
      </c>
      <c r="H38" s="11" t="n">
        <v>3144461</v>
      </c>
      <c r="I38" s="11" t="n">
        <v>2822521</v>
      </c>
      <c r="J38" s="11" t="n">
        <v>3134311</v>
      </c>
      <c r="K38" s="11" t="n">
        <v>3192789</v>
      </c>
      <c r="L38" s="11" t="n">
        <v>1892443</v>
      </c>
      <c r="M38" s="11" t="n">
        <v>2129021</v>
      </c>
      <c r="N38" s="11" t="n">
        <v>3185084</v>
      </c>
      <c r="O38" s="2"/>
      <c r="P38" s="15"/>
      <c r="Q38" s="16"/>
    </row>
    <row r="39" customFormat="false" ht="14.25" hidden="false" customHeight="false" outlineLevel="0" collapsed="false">
      <c r="A39" s="52" t="s">
        <v>27</v>
      </c>
      <c r="B39" s="53" t="s">
        <v>4</v>
      </c>
      <c r="C39" s="11" t="n">
        <v>2284286</v>
      </c>
      <c r="D39" s="11" t="n">
        <v>1790989</v>
      </c>
      <c r="E39" s="11" t="n">
        <v>2248717</v>
      </c>
      <c r="F39" s="11" t="n">
        <v>2067653</v>
      </c>
      <c r="G39" s="11" t="n">
        <v>1304272</v>
      </c>
      <c r="H39" s="11" t="n">
        <v>2085380</v>
      </c>
      <c r="I39" s="11" t="n">
        <v>2123907</v>
      </c>
      <c r="J39" s="11" t="n">
        <v>1979774</v>
      </c>
      <c r="K39" s="11" t="n">
        <v>1662039</v>
      </c>
      <c r="L39" s="11" t="n">
        <v>1691244</v>
      </c>
      <c r="M39" s="11" t="n">
        <v>1629536</v>
      </c>
      <c r="N39" s="11" t="n">
        <v>1104619</v>
      </c>
      <c r="O39" s="2"/>
      <c r="P39" s="15"/>
      <c r="Q39" s="16"/>
    </row>
    <row r="40" customFormat="false" ht="14.25" hidden="false" customHeight="false" outlineLevel="0" collapsed="false">
      <c r="A40" s="52" t="s">
        <v>28</v>
      </c>
      <c r="B40" s="53" t="s">
        <v>4</v>
      </c>
      <c r="C40" s="11" t="n">
        <v>1412828</v>
      </c>
      <c r="D40" s="11" t="n">
        <v>1381765</v>
      </c>
      <c r="E40" s="11" t="n">
        <v>1528752</v>
      </c>
      <c r="F40" s="11" t="n">
        <v>1277035</v>
      </c>
      <c r="G40" s="11" t="n">
        <v>1363408</v>
      </c>
      <c r="H40" s="11" t="n">
        <v>1373597</v>
      </c>
      <c r="I40" s="11" t="n">
        <v>1426818</v>
      </c>
      <c r="J40" s="11" t="n">
        <v>1420202</v>
      </c>
      <c r="K40" s="11" t="n">
        <v>1274147</v>
      </c>
      <c r="L40" s="11" t="n">
        <v>1389980</v>
      </c>
      <c r="M40" s="11" t="n">
        <v>1278751</v>
      </c>
      <c r="N40" s="11" t="n">
        <v>1310369</v>
      </c>
      <c r="O40" s="2"/>
      <c r="P40" s="15"/>
      <c r="Q40" s="16"/>
    </row>
    <row r="41" customFormat="false" ht="14.25" hidden="false" customHeight="false" outlineLevel="0" collapsed="false">
      <c r="A41" s="52" t="s">
        <v>29</v>
      </c>
      <c r="B41" s="53" t="s">
        <v>4</v>
      </c>
      <c r="C41" s="11" t="n">
        <v>4677790</v>
      </c>
      <c r="D41" s="11" t="n">
        <v>4136408</v>
      </c>
      <c r="E41" s="11" t="n">
        <v>4503669</v>
      </c>
      <c r="F41" s="11" t="n">
        <v>4242795</v>
      </c>
      <c r="G41" s="11" t="n">
        <v>4445631</v>
      </c>
      <c r="H41" s="11" t="n">
        <v>4116791</v>
      </c>
      <c r="I41" s="11" t="n">
        <v>3875580</v>
      </c>
      <c r="J41" s="11" t="n">
        <v>3484854</v>
      </c>
      <c r="K41" s="11" t="n">
        <v>3316063</v>
      </c>
      <c r="L41" s="11" t="n">
        <v>3440320</v>
      </c>
      <c r="M41" s="11" t="n">
        <v>3406573</v>
      </c>
      <c r="N41" s="11" t="n">
        <v>3380045</v>
      </c>
      <c r="O41" s="2"/>
      <c r="P41" s="15"/>
      <c r="Q41" s="16"/>
    </row>
    <row r="42" customFormat="false" ht="14.25" hidden="false" customHeight="false" outlineLevel="0" collapsed="false">
      <c r="A42" s="52" t="s">
        <v>30</v>
      </c>
      <c r="B42" s="53" t="s">
        <v>4</v>
      </c>
      <c r="C42" s="11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2"/>
      <c r="P42" s="15"/>
      <c r="Q42" s="16"/>
    </row>
    <row r="43" customFormat="false" ht="14.25" hidden="false" customHeight="false" outlineLevel="0" collapsed="false">
      <c r="A43" s="52" t="s">
        <v>31</v>
      </c>
      <c r="B43" s="53" t="s">
        <v>4</v>
      </c>
      <c r="C43" s="11" t="n">
        <v>433685</v>
      </c>
      <c r="D43" s="11" t="n">
        <v>450037</v>
      </c>
      <c r="E43" s="11" t="n">
        <v>457698</v>
      </c>
      <c r="F43" s="11" t="n">
        <v>304459</v>
      </c>
      <c r="G43" s="11" t="n">
        <v>478996</v>
      </c>
      <c r="H43" s="11" t="n">
        <v>425539</v>
      </c>
      <c r="I43" s="11" t="n">
        <v>435458</v>
      </c>
      <c r="J43" s="11" t="n">
        <v>439667</v>
      </c>
      <c r="K43" s="11" t="n">
        <v>424106</v>
      </c>
      <c r="L43" s="11" t="n">
        <v>426786</v>
      </c>
      <c r="M43" s="11" t="n">
        <v>350193</v>
      </c>
      <c r="N43" s="11" t="n">
        <v>355435</v>
      </c>
      <c r="O43" s="2"/>
      <c r="P43" s="15"/>
      <c r="Q43" s="16"/>
    </row>
    <row r="44" customFormat="false" ht="14.25" hidden="false" customHeight="false" outlineLevel="0" collapsed="false">
      <c r="A44" s="52" t="s">
        <v>32</v>
      </c>
      <c r="B44" s="53" t="s">
        <v>4</v>
      </c>
      <c r="C44" s="11" t="n">
        <v>580959</v>
      </c>
      <c r="D44" s="11" t="n">
        <v>549454</v>
      </c>
      <c r="E44" s="11" t="n">
        <v>482335</v>
      </c>
      <c r="F44" s="11" t="n">
        <v>632780</v>
      </c>
      <c r="G44" s="11" t="n">
        <v>516464</v>
      </c>
      <c r="H44" s="11" t="n">
        <v>580687</v>
      </c>
      <c r="I44" s="11" t="n">
        <v>436456</v>
      </c>
      <c r="J44" s="11" t="n">
        <v>495796</v>
      </c>
      <c r="K44" s="11" t="n">
        <v>464599</v>
      </c>
      <c r="L44" s="11" t="n">
        <v>511119</v>
      </c>
      <c r="M44" s="11" t="n">
        <v>335177</v>
      </c>
      <c r="N44" s="11" t="n">
        <v>509560</v>
      </c>
      <c r="O44" s="2"/>
      <c r="P44" s="15"/>
      <c r="Q44" s="16"/>
    </row>
    <row r="45" customFormat="false" ht="14.25" hidden="false" customHeight="false" outlineLevel="0" collapsed="false">
      <c r="A45" s="52" t="s">
        <v>33</v>
      </c>
      <c r="B45" s="53" t="s">
        <v>4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2"/>
      <c r="P45" s="15"/>
      <c r="Q45" s="16"/>
    </row>
    <row r="46" customFormat="false" ht="14.25" hidden="false" customHeight="false" outlineLevel="0" collapsed="false">
      <c r="A46" s="52" t="s">
        <v>34</v>
      </c>
      <c r="B46" s="53" t="s">
        <v>4</v>
      </c>
      <c r="C46" s="11" t="n">
        <v>690686</v>
      </c>
      <c r="D46" s="11" t="n">
        <v>389191</v>
      </c>
      <c r="E46" s="11" t="n">
        <v>363870</v>
      </c>
      <c r="F46" s="11" t="n">
        <v>175435</v>
      </c>
      <c r="G46" s="11" t="n">
        <v>408271</v>
      </c>
      <c r="H46" s="11" t="n">
        <v>728115</v>
      </c>
      <c r="I46" s="11" t="n">
        <v>730011</v>
      </c>
      <c r="J46" s="11" t="n">
        <v>799696</v>
      </c>
      <c r="K46" s="11" t="n">
        <v>540801</v>
      </c>
      <c r="L46" s="11" t="n">
        <v>22277</v>
      </c>
      <c r="M46" s="11" t="n">
        <v>619431</v>
      </c>
      <c r="N46" s="11" t="n">
        <v>780305</v>
      </c>
      <c r="O46" s="2"/>
      <c r="P46" s="15"/>
      <c r="Q46" s="16"/>
    </row>
    <row r="47" customFormat="false" ht="14.25" hidden="false" customHeight="false" outlineLevel="0" collapsed="false">
      <c r="A47" s="54" t="s">
        <v>35</v>
      </c>
      <c r="B47" s="55" t="s">
        <v>4</v>
      </c>
      <c r="C47" s="24" t="n">
        <v>801660</v>
      </c>
      <c r="D47" s="24" t="n">
        <v>698443</v>
      </c>
      <c r="E47" s="24" t="n">
        <v>791809</v>
      </c>
      <c r="F47" s="24" t="n">
        <v>790789</v>
      </c>
      <c r="G47" s="24" t="n">
        <v>815061</v>
      </c>
      <c r="H47" s="24" t="n">
        <v>751642</v>
      </c>
      <c r="I47" s="24" t="n">
        <v>688541</v>
      </c>
      <c r="J47" s="24" t="n">
        <v>577064</v>
      </c>
      <c r="K47" s="24" t="n">
        <v>764055</v>
      </c>
      <c r="L47" s="24" t="n">
        <v>669899</v>
      </c>
      <c r="M47" s="24" t="n">
        <v>703513</v>
      </c>
      <c r="N47" s="24" t="n">
        <v>684525</v>
      </c>
      <c r="O47" s="2"/>
      <c r="P47" s="15"/>
      <c r="Q47" s="16"/>
    </row>
    <row r="48" customFormat="false" ht="14.25" hidden="false" customHeight="false" outlineLevel="0" collapsed="false">
      <c r="A48" s="56" t="s">
        <v>36</v>
      </c>
      <c r="B48" s="57" t="s">
        <v>4</v>
      </c>
      <c r="C48" s="58" t="n">
        <v>1293203</v>
      </c>
      <c r="D48" s="58" t="n">
        <v>1184526</v>
      </c>
      <c r="E48" s="58" t="n">
        <v>1348674</v>
      </c>
      <c r="F48" s="58" t="n">
        <v>1215099</v>
      </c>
      <c r="G48" s="58" t="n">
        <v>1348109</v>
      </c>
      <c r="H48" s="58" t="n">
        <v>1306317</v>
      </c>
      <c r="I48" s="58" t="n">
        <v>1284636</v>
      </c>
      <c r="J48" s="58" t="n">
        <v>1227764</v>
      </c>
      <c r="K48" s="58" t="n">
        <v>1286366</v>
      </c>
      <c r="L48" s="58" t="n">
        <v>1304739</v>
      </c>
      <c r="M48" s="58" t="n">
        <v>1248715</v>
      </c>
      <c r="N48" s="58" t="n">
        <v>1368479</v>
      </c>
      <c r="O48" s="2"/>
      <c r="P48" s="15"/>
      <c r="Q48" s="16"/>
    </row>
    <row r="49" customFormat="false" ht="14.25" hidden="false" customHeight="false" outlineLevel="0" collapsed="false">
      <c r="A49" s="59" t="s">
        <v>37</v>
      </c>
      <c r="B49" s="60" t="s">
        <v>5</v>
      </c>
      <c r="C49" s="11" t="n">
        <v>3595872</v>
      </c>
      <c r="D49" s="11" t="n">
        <v>3082309</v>
      </c>
      <c r="E49" s="11" t="n">
        <v>3520828</v>
      </c>
      <c r="F49" s="11" t="n">
        <v>3310253</v>
      </c>
      <c r="G49" s="11" t="n">
        <v>3267056</v>
      </c>
      <c r="H49" s="11" t="n">
        <v>3184361</v>
      </c>
      <c r="I49" s="61" t="n">
        <v>3269444</v>
      </c>
      <c r="J49" s="11" t="n">
        <v>3210045</v>
      </c>
      <c r="K49" s="11" t="n">
        <v>3074713</v>
      </c>
      <c r="L49" s="11" t="n">
        <v>3216220</v>
      </c>
      <c r="M49" s="11" t="n">
        <v>3119822</v>
      </c>
      <c r="N49" s="11" t="n">
        <v>1205948</v>
      </c>
      <c r="O49" s="2"/>
      <c r="P49" s="15"/>
      <c r="Q49" s="16"/>
    </row>
    <row r="50" customFormat="false" ht="14.25" hidden="false" customHeight="false" outlineLevel="0" collapsed="false">
      <c r="A50" s="59" t="s">
        <v>38</v>
      </c>
      <c r="B50" s="60" t="s">
        <v>5</v>
      </c>
      <c r="C50" s="11" t="n">
        <v>2639867</v>
      </c>
      <c r="D50" s="11" t="n">
        <v>2094179</v>
      </c>
      <c r="E50" s="11" t="n">
        <v>2237711</v>
      </c>
      <c r="F50" s="11" t="n">
        <v>2354039</v>
      </c>
      <c r="G50" s="11" t="n">
        <v>2510658</v>
      </c>
      <c r="H50" s="11" t="n">
        <v>2466647</v>
      </c>
      <c r="I50" s="61" t="n">
        <v>2512634</v>
      </c>
      <c r="J50" s="11" t="n">
        <v>2107037</v>
      </c>
      <c r="K50" s="11" t="n">
        <v>2117687</v>
      </c>
      <c r="L50" s="11" t="n">
        <v>2247362</v>
      </c>
      <c r="M50" s="11" t="n">
        <v>2195415</v>
      </c>
      <c r="N50" s="11" t="n">
        <v>2476504</v>
      </c>
      <c r="O50" s="2"/>
      <c r="P50" s="15"/>
      <c r="Q50" s="16"/>
    </row>
    <row r="51" customFormat="false" ht="14.25" hidden="false" customHeight="false" outlineLevel="0" collapsed="false">
      <c r="A51" s="62" t="s">
        <v>39</v>
      </c>
      <c r="B51" s="60" t="s">
        <v>5</v>
      </c>
      <c r="C51" s="11" t="n">
        <v>0</v>
      </c>
      <c r="D51" s="11" t="n">
        <v>0</v>
      </c>
      <c r="E51" s="11" t="n">
        <v>0</v>
      </c>
      <c r="F51" s="11" t="n">
        <v>0</v>
      </c>
      <c r="G51" s="11" t="n">
        <v>0</v>
      </c>
      <c r="H51" s="11" t="n">
        <v>0</v>
      </c>
      <c r="I51" s="6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2"/>
      <c r="P51" s="15"/>
      <c r="Q51" s="16"/>
    </row>
    <row r="52" customFormat="false" ht="14.25" hidden="false" customHeight="false" outlineLevel="0" collapsed="false">
      <c r="A52" s="62" t="s">
        <v>40</v>
      </c>
      <c r="B52" s="60" t="s">
        <v>5</v>
      </c>
      <c r="C52" s="11" t="n">
        <v>21257</v>
      </c>
      <c r="D52" s="11" t="n">
        <v>30160</v>
      </c>
      <c r="E52" s="11" t="n">
        <v>27715</v>
      </c>
      <c r="F52" s="11" t="n">
        <v>29321</v>
      </c>
      <c r="G52" s="11" t="n">
        <v>0</v>
      </c>
      <c r="H52" s="11" t="n">
        <v>0</v>
      </c>
      <c r="I52" s="61" t="n">
        <v>18042</v>
      </c>
      <c r="J52" s="11" t="n">
        <v>20300</v>
      </c>
      <c r="K52" s="11" t="n">
        <v>17176</v>
      </c>
      <c r="L52" s="11" t="n">
        <v>21842</v>
      </c>
      <c r="M52" s="11" t="n">
        <v>16060</v>
      </c>
      <c r="N52" s="11" t="n">
        <v>20979</v>
      </c>
      <c r="O52" s="2"/>
      <c r="P52" s="15"/>
      <c r="Q52" s="16"/>
    </row>
    <row r="53" customFormat="false" ht="14.25" hidden="false" customHeight="false" outlineLevel="0" collapsed="false">
      <c r="A53" s="63" t="s">
        <v>13</v>
      </c>
      <c r="B53" s="64" t="s">
        <v>5</v>
      </c>
      <c r="C53" s="58" t="n">
        <v>211199</v>
      </c>
      <c r="D53" s="58" t="n">
        <v>156513</v>
      </c>
      <c r="E53" s="58" t="n">
        <v>242382</v>
      </c>
      <c r="F53" s="58" t="n">
        <v>297682</v>
      </c>
      <c r="G53" s="58" t="n">
        <v>299725</v>
      </c>
      <c r="H53" s="58" t="n">
        <v>302190</v>
      </c>
      <c r="I53" s="65" t="n">
        <v>289497</v>
      </c>
      <c r="J53" s="58" t="n">
        <v>306233</v>
      </c>
      <c r="K53" s="58" t="n">
        <v>303449</v>
      </c>
      <c r="L53" s="58" t="n">
        <v>331877</v>
      </c>
      <c r="M53" s="58" t="n">
        <v>302665</v>
      </c>
      <c r="N53" s="58" t="n">
        <v>338975</v>
      </c>
      <c r="O53" s="2"/>
      <c r="P53" s="15"/>
      <c r="Q53" s="16"/>
    </row>
    <row r="54" customFormat="false" ht="14.25" hidden="false" customHeight="false" outlineLevel="0" collapsed="false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customFormat="false" ht="14.25" hidden="false" customHeight="false" outlineLevel="0" collapsed="false">
      <c r="A55" s="66" t="s">
        <v>41</v>
      </c>
      <c r="B55" s="67" t="s">
        <v>4</v>
      </c>
      <c r="C55" s="68" t="n">
        <f aca="false">C4+C7+C10+C13+C16+C19+C22+C25+SUM(C28:C48)</f>
        <v>43353722.78</v>
      </c>
      <c r="D55" s="69" t="n">
        <f aca="false">D4+D7+D10+D13+D16+D19+D22+D25+SUM(D28:D48)</f>
        <v>35217997.467</v>
      </c>
      <c r="E55" s="70" t="n">
        <f aca="false">E4+E7+E10+E13+E16+E19+E22+E25+SUM(E28:E48)</f>
        <v>38364770.47</v>
      </c>
      <c r="F55" s="70" t="n">
        <f aca="false">F4+F7+F10+F13+F16+F19+F22+F25+SUM(F28:F48)</f>
        <v>36576448.98</v>
      </c>
      <c r="G55" s="70" t="n">
        <f aca="false">G4+G7+G10+G13+G16+G19+G22+G25+SUM(G28:G48)</f>
        <v>31755488.25</v>
      </c>
      <c r="H55" s="70" t="n">
        <f aca="false">H4+H7+H10+H13+H16+H19+H22+H25+SUM(H28:H48)</f>
        <v>34748214.19</v>
      </c>
      <c r="I55" s="70" t="n">
        <f aca="false">I4+I7+I10+I13+I16+I19+I22+I25+SUM(I28:I48)</f>
        <v>33600878.23</v>
      </c>
      <c r="J55" s="70" t="n">
        <f aca="false">J4+J7+J10+J13+J16+J19+J22+J25+SUM(J28:J48)</f>
        <v>30144212.11</v>
      </c>
      <c r="K55" s="70" t="n">
        <f aca="false">K4+K7+K10+K13+K16+K19+K22+K25+SUM(K28:K48)</f>
        <v>28132966.2</v>
      </c>
      <c r="L55" s="70" t="n">
        <f aca="false">L4+L7+L10+L13+L16+L19+L22+L25+SUM(L28:L48)</f>
        <v>31449030.87</v>
      </c>
      <c r="M55" s="70" t="n">
        <f aca="false">M4+M7+M10+M13+M16+M19+M22+M25+SUM(M28:M48)</f>
        <v>35568111.98</v>
      </c>
      <c r="N55" s="70" t="n">
        <f aca="false">N4+N7+N10+N13+N16+N19+N22+N25+SUM(N28:N48)</f>
        <v>38294836.07</v>
      </c>
    </row>
    <row r="56" customFormat="false" ht="14.25" hidden="false" customHeight="false" outlineLevel="0" collapsed="false">
      <c r="A56" s="66"/>
      <c r="B56" s="71" t="s">
        <v>42</v>
      </c>
      <c r="C56" s="72" t="n">
        <f aca="false">C5+C8+C11+C14+C17+C20+C23+C26</f>
        <v>2154112</v>
      </c>
      <c r="D56" s="72" t="n">
        <f aca="false">D5+D8+D11+D14+D17+D20+D23+D26</f>
        <v>2078463.773</v>
      </c>
      <c r="E56" s="72" t="n">
        <f aca="false">E5+E8+E11+E14+E17+E20+E23+E26</f>
        <v>1937494</v>
      </c>
      <c r="F56" s="72" t="n">
        <f aca="false">F5+F8+F11+F14+F17+F20+F23+F26</f>
        <v>1900847</v>
      </c>
      <c r="G56" s="72" t="n">
        <f aca="false">G5+G8+G11+G14+G17+G20+G23+G26</f>
        <v>1817490</v>
      </c>
      <c r="H56" s="72" t="n">
        <f aca="false">H5+H8+H11+H14+H17+H20+H23+H26</f>
        <v>1398486</v>
      </c>
      <c r="I56" s="72" t="n">
        <f aca="false">I5+I8+I11+I14+I17+I20+I23+I26</f>
        <v>1045800.94</v>
      </c>
      <c r="J56" s="72" t="n">
        <f aca="false">J5+J8+J11+J14+J17+J20+J23+J26</f>
        <v>777369</v>
      </c>
      <c r="K56" s="72" t="n">
        <f aca="false">K5+K8+K11+K14+K17+K20+K23+K26</f>
        <v>470493</v>
      </c>
      <c r="L56" s="72" t="n">
        <f aca="false">L5+L8+L11+L14+L17+L20+L23+L26</f>
        <v>875185</v>
      </c>
      <c r="M56" s="72" t="n">
        <f aca="false">M5+M8+M11+M14+M17+M20+M23+M26</f>
        <v>1220722</v>
      </c>
      <c r="N56" s="72" t="n">
        <f aca="false">N5+N8+N11+N14+N17+N20+N23+N26</f>
        <v>1485313.41</v>
      </c>
    </row>
    <row r="57" customFormat="false" ht="14.25" hidden="false" customHeight="false" outlineLevel="0" collapsed="false">
      <c r="A57" s="66"/>
      <c r="B57" s="71" t="s">
        <v>43</v>
      </c>
      <c r="C57" s="73" t="n">
        <f aca="false">SUM(C49:C53)</f>
        <v>6468195</v>
      </c>
      <c r="D57" s="73" t="n">
        <f aca="false">SUM(D49:D53)</f>
        <v>5363161</v>
      </c>
      <c r="E57" s="73" t="n">
        <f aca="false">SUM(E49:E53)</f>
        <v>6028636</v>
      </c>
      <c r="F57" s="73" t="n">
        <f aca="false">SUM(F49:F53)</f>
        <v>5991295</v>
      </c>
      <c r="G57" s="73" t="n">
        <f aca="false">SUM(G49:G53)</f>
        <v>6077439</v>
      </c>
      <c r="H57" s="73" t="n">
        <f aca="false">SUM(H49:H53)</f>
        <v>5953198</v>
      </c>
      <c r="I57" s="73" t="n">
        <f aca="false">SUM(I49:I53)</f>
        <v>6089617</v>
      </c>
      <c r="J57" s="73" t="n">
        <f aca="false">SUM(J49:J53)</f>
        <v>5643615</v>
      </c>
      <c r="K57" s="73" t="n">
        <f aca="false">SUM(K49:K53)</f>
        <v>5513025</v>
      </c>
      <c r="L57" s="73" t="n">
        <f aca="false">SUM(L49:L53)</f>
        <v>5817301</v>
      </c>
      <c r="M57" s="73" t="n">
        <f aca="false">SUM(M49:M53)</f>
        <v>5633962</v>
      </c>
      <c r="N57" s="73" t="n">
        <f aca="false">SUM(N49:N53)</f>
        <v>4042406</v>
      </c>
    </row>
    <row r="58" customFormat="false" ht="14.25" hidden="false" customHeight="false" outlineLevel="0" collapsed="false">
      <c r="A58" s="66"/>
      <c r="B58" s="74" t="s">
        <v>44</v>
      </c>
      <c r="C58" s="75" t="n">
        <f aca="false">SUM(C55:C57)</f>
        <v>51976029.78</v>
      </c>
      <c r="D58" s="75" t="n">
        <f aca="false">SUM(D55:D57)</f>
        <v>42659622.24</v>
      </c>
      <c r="E58" s="75" t="n">
        <f aca="false">SUM(E55:E57)</f>
        <v>46330900.47</v>
      </c>
      <c r="F58" s="75" t="n">
        <f aca="false">SUM(F55:F57)</f>
        <v>44468590.98</v>
      </c>
      <c r="G58" s="75" t="n">
        <f aca="false">SUM(G55:G57)</f>
        <v>39650417.25</v>
      </c>
      <c r="H58" s="75" t="n">
        <f aca="false">SUM(H55:H57)</f>
        <v>42099898.19</v>
      </c>
      <c r="I58" s="75" t="n">
        <f aca="false">SUM(I55:I57)</f>
        <v>40736296.17</v>
      </c>
      <c r="J58" s="75" t="n">
        <f aca="false">SUM(J55:J57)</f>
        <v>36565196.11</v>
      </c>
      <c r="K58" s="75" t="n">
        <f aca="false">SUM(K55:K57)</f>
        <v>34116484.2</v>
      </c>
      <c r="L58" s="75" t="n">
        <f aca="false">SUM(L55:L57)</f>
        <v>38141516.87</v>
      </c>
      <c r="M58" s="75" t="n">
        <f aca="false">SUM(M55:M57)</f>
        <v>42422795.98</v>
      </c>
      <c r="N58" s="75" t="n">
        <f aca="false">SUM(N55:N57)</f>
        <v>43822555.48</v>
      </c>
    </row>
    <row r="59" customFormat="false" ht="14.25" hidden="false" customHeight="false" outlineLevel="0" collapsed="false">
      <c r="A59" s="76"/>
      <c r="B59" s="7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customFormat="false" ht="14.25" hidden="false" customHeight="false" outlineLevel="0" collapsed="false">
      <c r="A60" s="66" t="s">
        <v>45</v>
      </c>
      <c r="B60" s="67" t="s">
        <v>4</v>
      </c>
      <c r="C60" s="68" t="n">
        <f aca="false">C55/31</f>
        <v>1398507.18645161</v>
      </c>
      <c r="D60" s="68" t="n">
        <f aca="false">D55/28</f>
        <v>1257785.62382143</v>
      </c>
      <c r="E60" s="68" t="n">
        <f aca="false">E55/31</f>
        <v>1237573.24096774</v>
      </c>
      <c r="F60" s="68" t="n">
        <f aca="false">F55/30</f>
        <v>1219214.966</v>
      </c>
      <c r="G60" s="68" t="n">
        <f aca="false">G55/31</f>
        <v>1024370.58870968</v>
      </c>
      <c r="H60" s="68" t="n">
        <f aca="false">H55/30</f>
        <v>1158273.80633333</v>
      </c>
      <c r="I60" s="68" t="n">
        <f aca="false">I55/31</f>
        <v>1083899.29774194</v>
      </c>
      <c r="J60" s="68" t="n">
        <f aca="false">J55/31</f>
        <v>972393.939032258</v>
      </c>
      <c r="K60" s="68" t="n">
        <f aca="false">K55/30</f>
        <v>937765.54</v>
      </c>
      <c r="L60" s="68" t="n">
        <f aca="false">L55/31</f>
        <v>1014484.86677419</v>
      </c>
      <c r="M60" s="68" t="n">
        <f aca="false">M55/30</f>
        <v>1185603.73266667</v>
      </c>
      <c r="N60" s="68" t="n">
        <f aca="false">N55/31</f>
        <v>1235317.29258065</v>
      </c>
    </row>
    <row r="61" customFormat="false" ht="14.25" hidden="false" customHeight="false" outlineLevel="0" collapsed="false">
      <c r="A61" s="66"/>
      <c r="B61" s="71" t="s">
        <v>42</v>
      </c>
      <c r="C61" s="78" t="n">
        <f aca="false">C56/31</f>
        <v>69487.4838709677</v>
      </c>
      <c r="D61" s="78" t="n">
        <f aca="false">D56/28</f>
        <v>74230.8490357143</v>
      </c>
      <c r="E61" s="78" t="n">
        <f aca="false">E56/31</f>
        <v>62499.8064516129</v>
      </c>
      <c r="F61" s="78" t="n">
        <f aca="false">F56/30</f>
        <v>63361.5666666667</v>
      </c>
      <c r="G61" s="78" t="n">
        <f aca="false">G56/31</f>
        <v>58628.7096774194</v>
      </c>
      <c r="H61" s="78" t="n">
        <f aca="false">H56/30</f>
        <v>46616.2</v>
      </c>
      <c r="I61" s="78" t="n">
        <f aca="false">I56/31</f>
        <v>33735.5141935484</v>
      </c>
      <c r="J61" s="78" t="n">
        <f aca="false">J56/31</f>
        <v>25076.4193548387</v>
      </c>
      <c r="K61" s="78" t="n">
        <f aca="false">K56/30</f>
        <v>15683.1</v>
      </c>
      <c r="L61" s="78" t="n">
        <f aca="false">L56/31</f>
        <v>28231.7741935484</v>
      </c>
      <c r="M61" s="78" t="n">
        <f aca="false">M56/30</f>
        <v>40690.7333333333</v>
      </c>
      <c r="N61" s="78" t="n">
        <f aca="false">N56/31</f>
        <v>47913.3358064516</v>
      </c>
    </row>
    <row r="62" customFormat="false" ht="14.25" hidden="false" customHeight="false" outlineLevel="0" collapsed="false">
      <c r="A62" s="66"/>
      <c r="B62" s="71" t="s">
        <v>43</v>
      </c>
      <c r="C62" s="78" t="n">
        <f aca="false">C57/31</f>
        <v>208651.451612903</v>
      </c>
      <c r="D62" s="78" t="n">
        <f aca="false">D57/28</f>
        <v>191541.464285714</v>
      </c>
      <c r="E62" s="78" t="n">
        <f aca="false">E57/31</f>
        <v>194472.129032258</v>
      </c>
      <c r="F62" s="78" t="n">
        <f aca="false">F57/30</f>
        <v>199709.833333333</v>
      </c>
      <c r="G62" s="78" t="n">
        <f aca="false">G57/31</f>
        <v>196046.419354839</v>
      </c>
      <c r="H62" s="78" t="n">
        <f aca="false">H57/30</f>
        <v>198439.933333333</v>
      </c>
      <c r="I62" s="78" t="n">
        <f aca="false">I57/31</f>
        <v>196439.258064516</v>
      </c>
      <c r="J62" s="78" t="n">
        <f aca="false">J57/31</f>
        <v>182052.096774194</v>
      </c>
      <c r="K62" s="78" t="n">
        <f aca="false">K57/30</f>
        <v>183767.5</v>
      </c>
      <c r="L62" s="78" t="n">
        <f aca="false">L57/31</f>
        <v>187654.870967742</v>
      </c>
      <c r="M62" s="78" t="n">
        <f aca="false">M57/30</f>
        <v>187798.733333333</v>
      </c>
      <c r="N62" s="78" t="n">
        <f aca="false">N57/31</f>
        <v>130400.193548387</v>
      </c>
    </row>
    <row r="63" customFormat="false" ht="14.25" hidden="false" customHeight="false" outlineLevel="0" collapsed="false">
      <c r="A63" s="66"/>
      <c r="B63" s="74" t="s">
        <v>44</v>
      </c>
      <c r="C63" s="75" t="n">
        <f aca="false">SUM(C60:C62)</f>
        <v>1676646.12193548</v>
      </c>
      <c r="D63" s="75" t="n">
        <f aca="false">SUM(D60:D62)</f>
        <v>1523557.93714286</v>
      </c>
      <c r="E63" s="75" t="n">
        <f aca="false">SUM(E60:E62)</f>
        <v>1494545.17645161</v>
      </c>
      <c r="F63" s="75" t="n">
        <f aca="false">SUM(F60:F62)</f>
        <v>1482286.366</v>
      </c>
      <c r="G63" s="75" t="n">
        <f aca="false">SUM(G60:G62)</f>
        <v>1279045.71774194</v>
      </c>
      <c r="H63" s="75" t="n">
        <f aca="false">SUM(H60:H62)</f>
        <v>1403329.93966667</v>
      </c>
      <c r="I63" s="75" t="n">
        <f aca="false">SUM(I60:I62)</f>
        <v>1314074.07</v>
      </c>
      <c r="J63" s="75" t="n">
        <f aca="false">SUM(J60:J62)</f>
        <v>1179522.45516129</v>
      </c>
      <c r="K63" s="75" t="n">
        <f aca="false">SUM(K60:K62)</f>
        <v>1137216.14</v>
      </c>
      <c r="L63" s="75" t="n">
        <f aca="false">SUM(L60:L62)</f>
        <v>1230371.51193548</v>
      </c>
      <c r="M63" s="75" t="n">
        <f aca="false">SUM(M60:M62)</f>
        <v>1414093.19933333</v>
      </c>
      <c r="N63" s="75" t="n">
        <f aca="false">SUM(N60:N62)</f>
        <v>1413630.82193548</v>
      </c>
    </row>
    <row r="64" customFormat="false" ht="14.25" hidden="false" customHeight="false" outlineLevel="0" collapsed="false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customFormat="false" ht="17.35" hidden="false" customHeight="false" outlineLevel="0" collapsed="false">
      <c r="A65" s="79" t="s">
        <v>46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customFormat="false" ht="14.25" hidden="false" customHeight="false" outlineLevel="0" collapsed="false">
      <c r="D66" s="16"/>
    </row>
    <row r="68" customFormat="false" ht="14.25" hidden="false" customHeight="false" outlineLevel="0" collapsed="false">
      <c r="C68" s="2"/>
      <c r="D68" s="2"/>
      <c r="E68" s="2"/>
      <c r="F68" s="2"/>
    </row>
  </sheetData>
  <mergeCells count="11">
    <mergeCell ref="A2:N2"/>
    <mergeCell ref="A4:A6"/>
    <mergeCell ref="A7:A9"/>
    <mergeCell ref="A10:A12"/>
    <mergeCell ref="A13:A15"/>
    <mergeCell ref="A16:A18"/>
    <mergeCell ref="A19:A21"/>
    <mergeCell ref="A22:A24"/>
    <mergeCell ref="A25:A27"/>
    <mergeCell ref="A55:A58"/>
    <mergeCell ref="A60:A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86" zoomScaleNormal="100" zoomScalePageLayoutView="86" workbookViewId="0">
      <selection pane="topLeft" activeCell="C14" activeCellId="0" sqref="C14"/>
    </sheetView>
  </sheetViews>
  <sheetFormatPr defaultColWidth="10.6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2020-09-07T16:25:25Z</dcterms:created>
  <dc:creator>Microsoft Office User</dc:creator>
  <dc:description/>
  <dc:language>en-US</dc:language>
  <cp:lastModifiedBy/>
  <cp:lastPrinted>2023-01-08T13:42:20Z</cp:lastPrinted>
  <dcterms:modified xsi:type="dcterms:W3CDTF">2025-03-10T15:31:50Z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ActionId">
    <vt:lpwstr>a472040e-96d6-4ee2-a60f-470eef91289c</vt:lpwstr>
  </property>
  <property fmtid="{D5CDD505-2E9C-101B-9397-08002B2CF9AE}" pid="3" name="MSIP_Label_d3e72968-a733-4bf7-aea4-3c2d04a97618_ContentBits">
    <vt:lpwstr>0</vt:lpwstr>
  </property>
  <property fmtid="{D5CDD505-2E9C-101B-9397-08002B2CF9AE}" pid="4" name="MSIP_Label_d3e72968-a733-4bf7-aea4-3c2d04a97618_Enabled">
    <vt:lpwstr>true</vt:lpwstr>
  </property>
  <property fmtid="{D5CDD505-2E9C-101B-9397-08002B2CF9AE}" pid="5" name="MSIP_Label_d3e72968-a733-4bf7-aea4-3c2d04a97618_Method">
    <vt:lpwstr>Privileged</vt:lpwstr>
  </property>
  <property fmtid="{D5CDD505-2E9C-101B-9397-08002B2CF9AE}" pid="6" name="MSIP_Label_d3e72968-a733-4bf7-aea4-3c2d04a97618_Name">
    <vt:lpwstr>d3e72968-a733-4bf7-aea4-3c2d04a97618</vt:lpwstr>
  </property>
  <property fmtid="{D5CDD505-2E9C-101B-9397-08002B2CF9AE}" pid="7" name="MSIP_Label_d3e72968-a733-4bf7-aea4-3c2d04a97618_SetDate">
    <vt:lpwstr>2021-12-07T16:27:02Z</vt:lpwstr>
  </property>
  <property fmtid="{D5CDD505-2E9C-101B-9397-08002B2CF9AE}" pid="8" name="MSIP_Label_d3e72968-a733-4bf7-aea4-3c2d04a97618_SiteId">
    <vt:lpwstr>dde00ac9-104d-4c6f-af96-1adb1039445c</vt:lpwstr>
  </property>
</Properties>
</file>