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<sst xmlns="http://schemas.openxmlformats.org/spreadsheetml/2006/main" count="100" uniqueCount="48">
  <si>
    <t xml:space="preserve">CRUDE OIL AND CONDENSATE PRODUCTION - 2023</t>
  </si>
  <si>
    <t xml:space="preserve">TERMINAL/STREAM</t>
  </si>
  <si>
    <t xml:space="preserve">Liquid Type</t>
  </si>
  <si>
    <t xml:space="preserve">BONNY </t>
  </si>
  <si>
    <t xml:space="preserve">Crude Oil</t>
  </si>
  <si>
    <t xml:space="preserve">Condensate</t>
  </si>
  <si>
    <t xml:space="preserve">Blend Total</t>
  </si>
  <si>
    <t xml:space="preserve">BRASS</t>
  </si>
  <si>
    <t xml:space="preserve">QUA IBOE</t>
  </si>
  <si>
    <t xml:space="preserve">Condensate </t>
  </si>
  <si>
    <t xml:space="preserve">FORCADOS</t>
  </si>
  <si>
    <t xml:space="preserve">ESCRAVOS (Oil Terminal)</t>
  </si>
  <si>
    <t xml:space="preserve">ODUDU (AMENAM BLEND)</t>
  </si>
  <si>
    <t xml:space="preserve">TULJA - OKWUIBOME</t>
  </si>
  <si>
    <t xml:space="preserve">AJE</t>
  </si>
  <si>
    <t xml:space="preserve">OKORO (Ex Ima Terminal)</t>
  </si>
  <si>
    <t xml:space="preserve">Crude Oil </t>
  </si>
  <si>
    <t xml:space="preserve">ASARAMATORU (Ex Ima Terminal)</t>
  </si>
  <si>
    <t xml:space="preserve">OTAKPIPO (Ex Ima Terminal)</t>
  </si>
  <si>
    <t xml:space="preserve">ANTAN</t>
  </si>
  <si>
    <t xml:space="preserve">OKONO</t>
  </si>
  <si>
    <t xml:space="preserve">YOHO</t>
  </si>
  <si>
    <t xml:space="preserve">OKWORI</t>
  </si>
  <si>
    <t xml:space="preserve">EBOK</t>
  </si>
  <si>
    <t xml:space="preserve">AJAPA (Atala Oil)</t>
  </si>
  <si>
    <t xml:space="preserve">ANAMBRA BASIN</t>
  </si>
  <si>
    <t xml:space="preserve">BONGA</t>
  </si>
  <si>
    <t xml:space="preserve">ERHA</t>
  </si>
  <si>
    <t xml:space="preserve">USAN</t>
  </si>
  <si>
    <t xml:space="preserve">EGINA</t>
  </si>
  <si>
    <t xml:space="preserve">OYO </t>
  </si>
  <si>
    <t xml:space="preserve">ABO</t>
  </si>
  <si>
    <t xml:space="preserve">PENNINGTON</t>
  </si>
  <si>
    <t xml:space="preserve">UKPOKITI</t>
  </si>
  <si>
    <t xml:space="preserve">UGO OCHA (JONES CREEK) </t>
  </si>
  <si>
    <t xml:space="preserve">SEA EAGLE (EA)</t>
  </si>
  <si>
    <t xml:space="preserve">ANYALA MADU (CJ Blend)</t>
  </si>
  <si>
    <t xml:space="preserve">NEMBE</t>
  </si>
  <si>
    <t xml:space="preserve">AGBAMI </t>
  </si>
  <si>
    <t xml:space="preserve">AKPO </t>
  </si>
  <si>
    <t xml:space="preserve">IMA</t>
  </si>
  <si>
    <t xml:space="preserve">AJAPA </t>
  </si>
  <si>
    <t xml:space="preserve">Total Liquid (Barrels)</t>
  </si>
  <si>
    <t xml:space="preserve">Blended Condensate</t>
  </si>
  <si>
    <t xml:space="preserve">Unblended Condensate</t>
  </si>
  <si>
    <t xml:space="preserve">Total</t>
  </si>
  <si>
    <t xml:space="preserve">Daily Average of Liquid (Bopd)</t>
  </si>
  <si>
    <t xml:space="preserve">Note: January to July figures have been updated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</si>
</sst>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-yy"/>
    <numFmt numFmtId="166" formatCode="_-* #,##0_-;\-* #,##0_-;_-* \-??_-;_-@_-"/>
    <numFmt numFmtId="167" formatCode="_-* #,##0.00_-;\-* #,##0.00_-;_-* \-??_-;_-@_-"/>
    <numFmt numFmtId="168" formatCode="_(* #,##0_);_(* \(#,##0\);_(* \-??_);_(@_)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rgb="FFFFFFFF"/>
      <name val="Candara"/>
      <family val="2"/>
      <charset val="1"/>
    </font>
    <font>
      <b val="true"/>
      <sz val="11"/>
      <color theme="1"/>
      <name val="Candara"/>
      <family val="2"/>
      <charset val="1"/>
    </font>
    <font>
      <sz val="11"/>
      <color theme="1"/>
      <name val="Candara"/>
      <family val="2"/>
      <charset val="1"/>
    </font>
    <font>
      <sz val="11"/>
      <color rgb="FF000000"/>
      <name val="Candara"/>
      <family val="2"/>
      <charset val="1"/>
    </font>
    <font>
      <b val="true"/>
      <sz val="11"/>
      <name val="Candara"/>
      <family val="2"/>
      <charset val="1"/>
    </font>
    <font>
      <sz val="11"/>
      <name val="Candara"/>
      <family val="2"/>
      <charset val="1"/>
    </font>
    <font>
      <b val="true"/>
      <sz val="14"/>
      <color theme="1"/>
      <name val="Candar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7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7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7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7" fillId="3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7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4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arning Text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6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1" activeCellId="0" sqref="H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15.58"/>
    <col collapsed="false" customWidth="true" hidden="false" outlineLevel="0" max="3" min="3" style="1" width="15.71"/>
    <col collapsed="false" customWidth="true" hidden="false" outlineLevel="0" max="4" min="4" style="1" width="14.19"/>
    <col collapsed="false" customWidth="true" hidden="false" outlineLevel="0" max="5" min="5" style="1" width="14.74"/>
    <col collapsed="false" customWidth="true" hidden="false" outlineLevel="0" max="6" min="6" style="1" width="15.85"/>
    <col collapsed="false" customWidth="true" hidden="false" outlineLevel="0" max="7" min="7" style="1" width="15.58"/>
    <col collapsed="false" customWidth="true" hidden="false" outlineLevel="0" max="8" min="8" style="1" width="15.44"/>
    <col collapsed="false" customWidth="true" hidden="false" outlineLevel="0" max="9" min="9" style="1" width="15.3"/>
    <col collapsed="false" customWidth="true" hidden="false" outlineLevel="0" max="10" min="10" style="1" width="14.46"/>
    <col collapsed="false" customWidth="true" hidden="false" outlineLevel="0" max="11" min="11" style="1" width="16.27"/>
    <col collapsed="false" customWidth="true" hidden="false" outlineLevel="0" max="12" min="12" style="1" width="17.39"/>
    <col collapsed="false" customWidth="true" hidden="false" outlineLevel="0" max="13" min="13" style="1" width="15.02"/>
    <col collapsed="false" customWidth="true" hidden="false" outlineLevel="0" max="14" min="14" style="1" width="15.16"/>
  </cols>
  <sheetData>
    <row r="2" customFormat="false" ht="13.8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3" t="s">
        <v>1</v>
      </c>
      <c r="B3" s="3" t="s">
        <v>2</v>
      </c>
      <c r="C3" s="4" t="n">
        <v>44957</v>
      </c>
      <c r="D3" s="4" t="n">
        <v>44985</v>
      </c>
      <c r="E3" s="4" t="n">
        <v>45016</v>
      </c>
      <c r="F3" s="4" t="n">
        <v>45046</v>
      </c>
      <c r="G3" s="4" t="n">
        <v>45077</v>
      </c>
      <c r="H3" s="4" t="n">
        <v>45107</v>
      </c>
      <c r="I3" s="4" t="n">
        <v>45138</v>
      </c>
      <c r="J3" s="4" t="n">
        <v>45169</v>
      </c>
      <c r="K3" s="4" t="n">
        <v>45199</v>
      </c>
      <c r="L3" s="4" t="n">
        <v>45230</v>
      </c>
      <c r="M3" s="4" t="n">
        <v>45260</v>
      </c>
      <c r="N3" s="4" t="n">
        <v>45291</v>
      </c>
    </row>
    <row r="4" customFormat="false" ht="13.8" hidden="false" customHeight="false" outlineLevel="0" collapsed="false">
      <c r="A4" s="5" t="s">
        <v>3</v>
      </c>
      <c r="B4" s="6" t="s">
        <v>4</v>
      </c>
      <c r="C4" s="7" t="n">
        <v>1435274.1</v>
      </c>
      <c r="D4" s="8" t="n">
        <v>2118964.48</v>
      </c>
      <c r="E4" s="8" t="n">
        <v>2965174.62</v>
      </c>
      <c r="F4" s="7" t="n">
        <v>2309705.02</v>
      </c>
      <c r="G4" s="8" t="n">
        <v>2866107.22</v>
      </c>
      <c r="H4" s="8" t="n">
        <v>2851070.03</v>
      </c>
      <c r="I4" s="7" t="n">
        <v>2022340.43</v>
      </c>
      <c r="J4" s="8" t="n">
        <v>3468148.98</v>
      </c>
      <c r="K4" s="8" t="n">
        <v>3725022</v>
      </c>
      <c r="L4" s="8" t="n">
        <v>4111617</v>
      </c>
      <c r="M4" s="8" t="n">
        <v>3142743.91</v>
      </c>
      <c r="N4" s="8" t="n">
        <v>5861062.96</v>
      </c>
    </row>
    <row r="5" customFormat="false" ht="13.8" hidden="false" customHeight="false" outlineLevel="0" collapsed="false">
      <c r="A5" s="5"/>
      <c r="B5" s="9" t="s">
        <v>5</v>
      </c>
      <c r="C5" s="10" t="n">
        <v>677622</v>
      </c>
      <c r="D5" s="11" t="n">
        <v>627457</v>
      </c>
      <c r="E5" s="11" t="n">
        <v>932172</v>
      </c>
      <c r="F5" s="12" t="n">
        <v>777702</v>
      </c>
      <c r="G5" s="11" t="n">
        <v>747700</v>
      </c>
      <c r="H5" s="11" t="n">
        <v>475525</v>
      </c>
      <c r="I5" s="10" t="n">
        <v>328691</v>
      </c>
      <c r="J5" s="11" t="n">
        <v>494100</v>
      </c>
      <c r="K5" s="11" t="n">
        <v>488661</v>
      </c>
      <c r="L5" s="11" t="n">
        <v>451954</v>
      </c>
      <c r="M5" s="11" t="n">
        <v>430796</v>
      </c>
      <c r="N5" s="11" t="n">
        <v>490918.2</v>
      </c>
    </row>
    <row r="6" customFormat="false" ht="13.8" hidden="false" customHeight="false" outlineLevel="0" collapsed="false">
      <c r="A6" s="5"/>
      <c r="B6" s="13" t="s">
        <v>6</v>
      </c>
      <c r="C6" s="14" t="n">
        <f aca="false">C4+C5</f>
        <v>2112896.1</v>
      </c>
      <c r="D6" s="14" t="n">
        <f aca="false">D4+D5</f>
        <v>2746421.48</v>
      </c>
      <c r="E6" s="14" t="n">
        <f aca="false">E4+E5</f>
        <v>3897346.62</v>
      </c>
      <c r="F6" s="14" t="n">
        <f aca="false">F4+F5</f>
        <v>3087407.02</v>
      </c>
      <c r="G6" s="14" t="n">
        <f aca="false">G4+G5</f>
        <v>3613807.22</v>
      </c>
      <c r="H6" s="14" t="n">
        <f aca="false">H4+H5</f>
        <v>3326595.03</v>
      </c>
      <c r="I6" s="14" t="n">
        <f aca="false">I4+I5</f>
        <v>2351031.43</v>
      </c>
      <c r="J6" s="14" t="n">
        <f aca="false">J4+J5</f>
        <v>3962248.98</v>
      </c>
      <c r="K6" s="14" t="n">
        <f aca="false">K4+K5</f>
        <v>4213683</v>
      </c>
      <c r="L6" s="14" t="n">
        <f aca="false">L4+L5</f>
        <v>4563571</v>
      </c>
      <c r="M6" s="14" t="n">
        <f aca="false">M4+M5</f>
        <v>3573539.91</v>
      </c>
      <c r="N6" s="14" t="n">
        <f aca="false">N4+N5</f>
        <v>6351981.16</v>
      </c>
    </row>
    <row r="7" customFormat="false" ht="13.8" hidden="false" customHeight="false" outlineLevel="0" collapsed="false">
      <c r="A7" s="5" t="s">
        <v>7</v>
      </c>
      <c r="B7" s="6" t="s">
        <v>4</v>
      </c>
      <c r="C7" s="15" t="n">
        <v>571401</v>
      </c>
      <c r="D7" s="16" t="n">
        <v>930787</v>
      </c>
      <c r="E7" s="16" t="n">
        <v>692409</v>
      </c>
      <c r="F7" s="16" t="n">
        <v>713206</v>
      </c>
      <c r="G7" s="16" t="n">
        <v>987481</v>
      </c>
      <c r="H7" s="16" t="n">
        <v>840494</v>
      </c>
      <c r="I7" s="16" t="n">
        <v>759456</v>
      </c>
      <c r="J7" s="16" t="n">
        <v>656024</v>
      </c>
      <c r="K7" s="16" t="n">
        <v>585756</v>
      </c>
      <c r="L7" s="16" t="n">
        <v>487054</v>
      </c>
      <c r="M7" s="16" t="n">
        <v>644528</v>
      </c>
      <c r="N7" s="16" t="n">
        <v>636567</v>
      </c>
    </row>
    <row r="8" customFormat="false" ht="13.8" hidden="false" customHeight="false" outlineLevel="0" collapsed="false">
      <c r="A8" s="5"/>
      <c r="B8" s="9" t="s">
        <v>5</v>
      </c>
      <c r="C8" s="10" t="n">
        <v>194198</v>
      </c>
      <c r="D8" s="11" t="n">
        <v>113236</v>
      </c>
      <c r="E8" s="11" t="n">
        <v>278061</v>
      </c>
      <c r="F8" s="11" t="n">
        <v>195165</v>
      </c>
      <c r="G8" s="11" t="n">
        <v>208247</v>
      </c>
      <c r="H8" s="11" t="n">
        <v>279563</v>
      </c>
      <c r="I8" s="11" t="n">
        <v>227658</v>
      </c>
      <c r="J8" s="11" t="n">
        <v>212630</v>
      </c>
      <c r="K8" s="11" t="n">
        <v>79206</v>
      </c>
      <c r="L8" s="11" t="n">
        <v>101586</v>
      </c>
      <c r="M8" s="11" t="n">
        <v>133557</v>
      </c>
      <c r="N8" s="11" t="n">
        <v>138216</v>
      </c>
    </row>
    <row r="9" customFormat="false" ht="13.8" hidden="false" customHeight="false" outlineLevel="0" collapsed="false">
      <c r="A9" s="5"/>
      <c r="B9" s="13" t="s">
        <v>6</v>
      </c>
      <c r="C9" s="14" t="n">
        <f aca="false">C7+C8</f>
        <v>765599</v>
      </c>
      <c r="D9" s="14" t="n">
        <f aca="false">D7+D8</f>
        <v>1044023</v>
      </c>
      <c r="E9" s="14" t="n">
        <f aca="false">E7+E8</f>
        <v>970470</v>
      </c>
      <c r="F9" s="14" t="n">
        <f aca="false">F7+F8</f>
        <v>908371</v>
      </c>
      <c r="G9" s="14" t="n">
        <f aca="false">G7+G8</f>
        <v>1195728</v>
      </c>
      <c r="H9" s="14" t="n">
        <f aca="false">H7+H8</f>
        <v>1120057</v>
      </c>
      <c r="I9" s="14" t="n">
        <f aca="false">I7+I8</f>
        <v>987114</v>
      </c>
      <c r="J9" s="14" t="n">
        <f aca="false">J7+J8</f>
        <v>868654</v>
      </c>
      <c r="K9" s="14" t="n">
        <f aca="false">K7+K8</f>
        <v>664962</v>
      </c>
      <c r="L9" s="14" t="n">
        <f aca="false">L7+L8</f>
        <v>588640</v>
      </c>
      <c r="M9" s="14" t="n">
        <f aca="false">M7+M8</f>
        <v>778085</v>
      </c>
      <c r="N9" s="14" t="n">
        <f aca="false">N7+N8</f>
        <v>774783</v>
      </c>
    </row>
    <row r="10" customFormat="false" ht="13.8" hidden="false" customHeight="false" outlineLevel="0" collapsed="false">
      <c r="A10" s="17" t="s">
        <v>8</v>
      </c>
      <c r="B10" s="18" t="s">
        <v>4</v>
      </c>
      <c r="C10" s="19" t="n">
        <v>4738775</v>
      </c>
      <c r="D10" s="19" t="n">
        <v>4104055</v>
      </c>
      <c r="E10" s="19" t="n">
        <v>4224184</v>
      </c>
      <c r="F10" s="19" t="n">
        <v>1941669</v>
      </c>
      <c r="G10" s="19" t="n">
        <v>4022221</v>
      </c>
      <c r="H10" s="19" t="n">
        <v>3714425.58</v>
      </c>
      <c r="I10" s="19" t="n">
        <v>4052041</v>
      </c>
      <c r="J10" s="20" t="n">
        <v>4603130</v>
      </c>
      <c r="K10" s="19" t="n">
        <v>4335045</v>
      </c>
      <c r="L10" s="19" t="n">
        <v>4590300</v>
      </c>
      <c r="M10" s="19" t="n">
        <v>4606068</v>
      </c>
      <c r="N10" s="19" t="n">
        <v>4023223</v>
      </c>
    </row>
    <row r="11" customFormat="false" ht="13.8" hidden="false" customHeight="false" outlineLevel="0" collapsed="false">
      <c r="A11" s="17"/>
      <c r="B11" s="21" t="s">
        <v>9</v>
      </c>
      <c r="C11" s="22" t="n">
        <v>34027</v>
      </c>
      <c r="D11" s="22" t="n">
        <v>72345</v>
      </c>
      <c r="E11" s="22" t="n">
        <v>76478</v>
      </c>
      <c r="F11" s="22" t="n">
        <v>28207</v>
      </c>
      <c r="G11" s="22" t="n">
        <v>78922</v>
      </c>
      <c r="H11" s="22" t="n">
        <v>74305.42</v>
      </c>
      <c r="I11" s="22" t="n">
        <v>71533</v>
      </c>
      <c r="J11" s="23" t="n">
        <v>27660</v>
      </c>
      <c r="K11" s="22" t="n">
        <v>38922</v>
      </c>
      <c r="L11" s="22" t="n">
        <v>29853</v>
      </c>
      <c r="M11" s="22" t="n">
        <v>32435</v>
      </c>
      <c r="N11" s="22" t="n">
        <v>28585</v>
      </c>
    </row>
    <row r="12" customFormat="false" ht="13.8" hidden="false" customHeight="false" outlineLevel="0" collapsed="false">
      <c r="A12" s="17"/>
      <c r="B12" s="13" t="s">
        <v>6</v>
      </c>
      <c r="C12" s="14" t="n">
        <f aca="false">C10+C11</f>
        <v>4772802</v>
      </c>
      <c r="D12" s="14" t="n">
        <f aca="false">D10+D11</f>
        <v>4176400</v>
      </c>
      <c r="E12" s="14" t="n">
        <f aca="false">E10+E11</f>
        <v>4300662</v>
      </c>
      <c r="F12" s="14" t="n">
        <f aca="false">F10+F11</f>
        <v>1969876</v>
      </c>
      <c r="G12" s="14" t="n">
        <f aca="false">G10+G11</f>
        <v>4101143</v>
      </c>
      <c r="H12" s="14" t="n">
        <f aca="false">H10+H11</f>
        <v>3788731</v>
      </c>
      <c r="I12" s="14" t="n">
        <f aca="false">I10+I11</f>
        <v>4123574</v>
      </c>
      <c r="J12" s="14" t="n">
        <f aca="false">J10+J11</f>
        <v>4630790</v>
      </c>
      <c r="K12" s="14" t="n">
        <f aca="false">K10+K11</f>
        <v>4373967</v>
      </c>
      <c r="L12" s="14" t="n">
        <f aca="false">L10+L11</f>
        <v>4620153</v>
      </c>
      <c r="M12" s="14" t="n">
        <f aca="false">M10+M11</f>
        <v>4638503</v>
      </c>
      <c r="N12" s="14" t="n">
        <f aca="false">N10+N11</f>
        <v>4051808</v>
      </c>
    </row>
    <row r="13" customFormat="false" ht="13.8" hidden="false" customHeight="false" outlineLevel="0" collapsed="false">
      <c r="A13" s="24" t="s">
        <v>10</v>
      </c>
      <c r="B13" s="25" t="s">
        <v>4</v>
      </c>
      <c r="C13" s="7" t="n">
        <v>7070043.58997278</v>
      </c>
      <c r="D13" s="8" t="n">
        <v>6263014.36177738</v>
      </c>
      <c r="E13" s="8" t="n">
        <v>5449577.25978414</v>
      </c>
      <c r="F13" s="8" t="n">
        <v>4722560.73</v>
      </c>
      <c r="G13" s="19" t="n">
        <v>5956127.37137045</v>
      </c>
      <c r="H13" s="8" t="n">
        <v>7000549.66891507</v>
      </c>
      <c r="I13" s="19" t="n">
        <v>2756143</v>
      </c>
      <c r="J13" s="19" t="n">
        <v>3758805</v>
      </c>
      <c r="K13" s="8" t="n">
        <v>7414498</v>
      </c>
      <c r="L13" s="19" t="n">
        <v>7121468</v>
      </c>
      <c r="M13" s="8" t="n">
        <v>5921333</v>
      </c>
      <c r="N13" s="19" t="n">
        <v>7446093.01</v>
      </c>
    </row>
    <row r="14" customFormat="false" ht="13.8" hidden="false" customHeight="false" outlineLevel="0" collapsed="false">
      <c r="A14" s="24"/>
      <c r="B14" s="26" t="s">
        <v>5</v>
      </c>
      <c r="C14" s="27" t="n">
        <v>776949.68</v>
      </c>
      <c r="D14" s="28" t="n">
        <v>1062282.71193433</v>
      </c>
      <c r="E14" s="28" t="n">
        <v>1153219.14021586</v>
      </c>
      <c r="F14" s="28" t="n">
        <v>937521.17</v>
      </c>
      <c r="G14" s="10" t="n">
        <v>827261.628629552</v>
      </c>
      <c r="H14" s="28" t="n">
        <v>968770.831084927</v>
      </c>
      <c r="I14" s="10" t="n">
        <v>530592</v>
      </c>
      <c r="J14" s="10" t="n">
        <v>693887</v>
      </c>
      <c r="K14" s="28" t="n">
        <v>824523</v>
      </c>
      <c r="L14" s="10" t="n">
        <v>812516</v>
      </c>
      <c r="M14" s="28" t="n">
        <v>798963</v>
      </c>
      <c r="N14" s="10" t="n">
        <v>921256.99</v>
      </c>
    </row>
    <row r="15" customFormat="false" ht="13.8" hidden="false" customHeight="false" outlineLevel="0" collapsed="false">
      <c r="A15" s="24"/>
      <c r="B15" s="29" t="s">
        <v>6</v>
      </c>
      <c r="C15" s="14" t="n">
        <f aca="false">C13+C14</f>
        <v>7846993.26997278</v>
      </c>
      <c r="D15" s="14" t="n">
        <f aca="false">D13+D14</f>
        <v>7325297.07371171</v>
      </c>
      <c r="E15" s="14" t="n">
        <f aca="false">E13+E14</f>
        <v>6602796.4</v>
      </c>
      <c r="F15" s="14" t="n">
        <f aca="false">F13+F14</f>
        <v>5660081.9</v>
      </c>
      <c r="G15" s="14" t="n">
        <f aca="false">G13+G14</f>
        <v>6783389</v>
      </c>
      <c r="H15" s="14" t="n">
        <f aca="false">H13+H14</f>
        <v>7969320.5</v>
      </c>
      <c r="I15" s="14" t="n">
        <f aca="false">I13+I14</f>
        <v>3286735</v>
      </c>
      <c r="J15" s="14" t="n">
        <f aca="false">J13+J14</f>
        <v>4452692</v>
      </c>
      <c r="K15" s="14" t="n">
        <f aca="false">K13+K14</f>
        <v>8239021</v>
      </c>
      <c r="L15" s="14" t="n">
        <f aca="false">L13+L14</f>
        <v>7933984</v>
      </c>
      <c r="M15" s="14" t="n">
        <f aca="false">M13+M14</f>
        <v>6720296</v>
      </c>
      <c r="N15" s="14" t="n">
        <f aca="false">N13+N14</f>
        <v>8367350</v>
      </c>
    </row>
    <row r="16" customFormat="false" ht="13.8" hidden="false" customHeight="false" outlineLevel="0" collapsed="false">
      <c r="A16" s="30" t="s">
        <v>11</v>
      </c>
      <c r="B16" s="31" t="s">
        <v>4</v>
      </c>
      <c r="C16" s="19" t="n">
        <v>4715775.1</v>
      </c>
      <c r="D16" s="19" t="n">
        <v>4032031.8</v>
      </c>
      <c r="E16" s="19" t="n">
        <v>4377032.1</v>
      </c>
      <c r="F16" s="19" t="n">
        <v>3810378</v>
      </c>
      <c r="G16" s="32" t="n">
        <v>4698951.8</v>
      </c>
      <c r="H16" s="19" t="n">
        <v>4393234</v>
      </c>
      <c r="I16" s="32" t="n">
        <v>4777180.1</v>
      </c>
      <c r="J16" s="32" t="n">
        <v>4616147</v>
      </c>
      <c r="K16" s="19" t="n">
        <v>4361108</v>
      </c>
      <c r="L16" s="32" t="n">
        <v>4137380</v>
      </c>
      <c r="M16" s="19" t="n">
        <v>3810558</v>
      </c>
      <c r="N16" s="32" t="n">
        <v>4035386</v>
      </c>
    </row>
    <row r="17" customFormat="false" ht="13.8" hidden="false" customHeight="false" outlineLevel="0" collapsed="false">
      <c r="A17" s="30"/>
      <c r="B17" s="33" t="s">
        <v>5</v>
      </c>
      <c r="C17" s="10" t="n">
        <v>101905.9</v>
      </c>
      <c r="D17" s="10" t="n">
        <v>72720.2</v>
      </c>
      <c r="E17" s="10" t="n">
        <v>107164.9</v>
      </c>
      <c r="F17" s="10" t="n">
        <v>83964</v>
      </c>
      <c r="G17" s="34" t="n">
        <v>75192.2</v>
      </c>
      <c r="H17" s="10" t="n">
        <v>82064</v>
      </c>
      <c r="I17" s="34" t="n">
        <v>88950.9</v>
      </c>
      <c r="J17" s="34" t="n">
        <v>91695</v>
      </c>
      <c r="K17" s="10" t="n">
        <v>81455</v>
      </c>
      <c r="L17" s="34" t="n">
        <v>97204</v>
      </c>
      <c r="M17" s="10" t="n">
        <v>79515</v>
      </c>
      <c r="N17" s="34" t="n">
        <v>56307</v>
      </c>
    </row>
    <row r="18" customFormat="false" ht="13.8" hidden="false" customHeight="false" outlineLevel="0" collapsed="false">
      <c r="A18" s="30"/>
      <c r="B18" s="35" t="s">
        <v>6</v>
      </c>
      <c r="C18" s="36" t="n">
        <f aca="false">C16+C17</f>
        <v>4817681</v>
      </c>
      <c r="D18" s="36" t="n">
        <f aca="false">D16+D17</f>
        <v>4104752</v>
      </c>
      <c r="E18" s="36" t="n">
        <f aca="false">E16+E17</f>
        <v>4484197</v>
      </c>
      <c r="F18" s="36" t="n">
        <f aca="false">F16+F17</f>
        <v>3894342</v>
      </c>
      <c r="G18" s="36" t="n">
        <f aca="false">G16+G17</f>
        <v>4774144</v>
      </c>
      <c r="H18" s="36" t="n">
        <f aca="false">H16+H17</f>
        <v>4475298</v>
      </c>
      <c r="I18" s="36" t="n">
        <f aca="false">I16+I17</f>
        <v>4866131</v>
      </c>
      <c r="J18" s="36" t="n">
        <f aca="false">J16+J17</f>
        <v>4707842</v>
      </c>
      <c r="K18" s="36" t="n">
        <f aca="false">K16+K17</f>
        <v>4442563</v>
      </c>
      <c r="L18" s="36" t="n">
        <f aca="false">L16+L17</f>
        <v>4234584</v>
      </c>
      <c r="M18" s="36" t="n">
        <f aca="false">M16+M17</f>
        <v>3890073</v>
      </c>
      <c r="N18" s="36" t="n">
        <f aca="false">N16+N17</f>
        <v>4091693</v>
      </c>
    </row>
    <row r="19" customFormat="false" ht="13.8" hidden="false" customHeight="false" outlineLevel="0" collapsed="false">
      <c r="A19" s="5" t="s">
        <v>12</v>
      </c>
      <c r="B19" s="37" t="s">
        <v>4</v>
      </c>
      <c r="C19" s="32" t="n">
        <v>3097326</v>
      </c>
      <c r="D19" s="32" t="n">
        <v>2965401</v>
      </c>
      <c r="E19" s="32" t="n">
        <v>3330899</v>
      </c>
      <c r="F19" s="32" t="n">
        <v>3175350</v>
      </c>
      <c r="G19" s="32" t="n">
        <v>3281107</v>
      </c>
      <c r="H19" s="32" t="n">
        <v>3101607</v>
      </c>
      <c r="I19" s="32" t="n">
        <v>2926124</v>
      </c>
      <c r="J19" s="32" t="n">
        <v>2917734</v>
      </c>
      <c r="K19" s="32" t="n">
        <v>2680344</v>
      </c>
      <c r="L19" s="32" t="n">
        <v>2974626</v>
      </c>
      <c r="M19" s="32" t="n">
        <v>2948581</v>
      </c>
      <c r="N19" s="32" t="n">
        <v>2639665</v>
      </c>
    </row>
    <row r="20" customFormat="false" ht="13.8" hidden="false" customHeight="false" outlineLevel="0" collapsed="false">
      <c r="A20" s="5"/>
      <c r="B20" s="38" t="s">
        <v>5</v>
      </c>
      <c r="C20" s="34" t="n">
        <v>10555</v>
      </c>
      <c r="D20" s="34" t="n">
        <v>8957</v>
      </c>
      <c r="E20" s="34" t="n">
        <v>8808</v>
      </c>
      <c r="F20" s="34" t="n">
        <v>8462</v>
      </c>
      <c r="G20" s="34" t="n">
        <v>8742</v>
      </c>
      <c r="H20" s="34" t="n">
        <v>8287</v>
      </c>
      <c r="I20" s="34" t="n">
        <v>8287</v>
      </c>
      <c r="J20" s="34" t="n">
        <v>8515</v>
      </c>
      <c r="K20" s="34" t="n">
        <v>9178</v>
      </c>
      <c r="L20" s="34" t="n">
        <v>9178</v>
      </c>
      <c r="M20" s="34" t="n">
        <v>8433</v>
      </c>
      <c r="N20" s="34" t="n">
        <v>9924</v>
      </c>
    </row>
    <row r="21" customFormat="false" ht="13.8" hidden="false" customHeight="false" outlineLevel="0" collapsed="false">
      <c r="A21" s="5"/>
      <c r="B21" s="39" t="s">
        <v>6</v>
      </c>
      <c r="C21" s="14" t="n">
        <f aca="false">C19+C20</f>
        <v>3107881</v>
      </c>
      <c r="D21" s="14" t="n">
        <f aca="false">D19+D20</f>
        <v>2974358</v>
      </c>
      <c r="E21" s="14" t="n">
        <f aca="false">E19+E20</f>
        <v>3339707</v>
      </c>
      <c r="F21" s="14" t="n">
        <f aca="false">F19+F20</f>
        <v>3183812</v>
      </c>
      <c r="G21" s="14" t="n">
        <f aca="false">G19+G20</f>
        <v>3289849</v>
      </c>
      <c r="H21" s="14" t="n">
        <f aca="false">H19+H20</f>
        <v>3109894</v>
      </c>
      <c r="I21" s="14" t="n">
        <f aca="false">I19+I20</f>
        <v>2934411</v>
      </c>
      <c r="J21" s="14" t="n">
        <f aca="false">J19+J20</f>
        <v>2926249</v>
      </c>
      <c r="K21" s="14" t="n">
        <f aca="false">K19+K20</f>
        <v>2689522</v>
      </c>
      <c r="L21" s="14" t="n">
        <f aca="false">L19+L20</f>
        <v>2983804</v>
      </c>
      <c r="M21" s="14" t="n">
        <f aca="false">M19+M20</f>
        <v>2957014</v>
      </c>
      <c r="N21" s="14" t="n">
        <f aca="false">N19+N20</f>
        <v>2649589</v>
      </c>
    </row>
    <row r="22" customFormat="false" ht="13.8" hidden="false" customHeight="false" outlineLevel="0" collapsed="false">
      <c r="A22" s="40" t="s">
        <v>13</v>
      </c>
      <c r="B22" s="41" t="s">
        <v>4</v>
      </c>
      <c r="C22" s="42" t="n">
        <v>1400744</v>
      </c>
      <c r="D22" s="42" t="n">
        <v>1336497</v>
      </c>
      <c r="E22" s="42" t="n">
        <v>1514169</v>
      </c>
      <c r="F22" s="42" t="n">
        <v>1375241</v>
      </c>
      <c r="G22" s="42" t="n">
        <v>1435570</v>
      </c>
      <c r="H22" s="42" t="n">
        <v>1314652</v>
      </c>
      <c r="I22" s="42" t="n">
        <v>1386257</v>
      </c>
      <c r="J22" s="42" t="n">
        <v>1437508</v>
      </c>
      <c r="K22" s="42" t="n">
        <v>1387080</v>
      </c>
      <c r="L22" s="42" t="n">
        <v>1560604</v>
      </c>
      <c r="M22" s="42" t="n">
        <v>1519502</v>
      </c>
      <c r="N22" s="42" t="n">
        <v>1702541</v>
      </c>
    </row>
    <row r="23" customFormat="false" ht="13.8" hidden="false" customHeight="false" outlineLevel="0" collapsed="false">
      <c r="A23" s="40"/>
      <c r="B23" s="38" t="s">
        <v>5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</row>
    <row r="24" customFormat="false" ht="13.8" hidden="false" customHeight="false" outlineLevel="0" collapsed="false">
      <c r="A24" s="40"/>
      <c r="B24" s="13" t="s">
        <v>6</v>
      </c>
      <c r="C24" s="43" t="n">
        <f aca="false">C22+C23</f>
        <v>1400744</v>
      </c>
      <c r="D24" s="43" t="n">
        <f aca="false">D22+D23</f>
        <v>1336497</v>
      </c>
      <c r="E24" s="43" t="n">
        <f aca="false">E22+E23</f>
        <v>1514169</v>
      </c>
      <c r="F24" s="43" t="n">
        <f aca="false">F22+F23</f>
        <v>1375241</v>
      </c>
      <c r="G24" s="43" t="n">
        <f aca="false">G22+G23</f>
        <v>1435570</v>
      </c>
      <c r="H24" s="43" t="n">
        <f aca="false">H22+H23</f>
        <v>1314652</v>
      </c>
      <c r="I24" s="43" t="n">
        <f aca="false">I22+I23</f>
        <v>1386257</v>
      </c>
      <c r="J24" s="43" t="n">
        <f aca="false">J22+J23</f>
        <v>1437508</v>
      </c>
      <c r="K24" s="43" t="n">
        <f aca="false">K22+K23</f>
        <v>1387080</v>
      </c>
      <c r="L24" s="43" t="n">
        <f aca="false">L22+L23</f>
        <v>1560604</v>
      </c>
      <c r="M24" s="43" t="n">
        <f aca="false">M22+M23</f>
        <v>1519502</v>
      </c>
      <c r="N24" s="43" t="n">
        <f aca="false">N22+N23</f>
        <v>1702541</v>
      </c>
    </row>
    <row r="25" customFormat="false" ht="13.8" hidden="false" customHeight="false" outlineLevel="0" collapsed="false">
      <c r="A25" s="5" t="s">
        <v>14</v>
      </c>
      <c r="B25" s="37" t="s">
        <v>4</v>
      </c>
      <c r="C25" s="19" t="n">
        <v>0</v>
      </c>
      <c r="D25" s="19" t="n">
        <v>0</v>
      </c>
      <c r="E25" s="19" t="n">
        <v>0</v>
      </c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0</v>
      </c>
      <c r="K25" s="19" t="n">
        <v>0</v>
      </c>
      <c r="L25" s="19" t="n">
        <v>0</v>
      </c>
      <c r="M25" s="19" t="n">
        <v>0</v>
      </c>
      <c r="N25" s="19" t="n">
        <v>0</v>
      </c>
    </row>
    <row r="26" customFormat="false" ht="13.8" hidden="false" customHeight="false" outlineLevel="0" collapsed="false">
      <c r="A26" s="5"/>
      <c r="B26" s="38" t="s">
        <v>5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</row>
    <row r="27" customFormat="false" ht="13.8" hidden="false" customHeight="false" outlineLevel="0" collapsed="false">
      <c r="A27" s="5"/>
      <c r="B27" s="39" t="s">
        <v>6</v>
      </c>
      <c r="C27" s="43" t="n">
        <f aca="false">C25+C26</f>
        <v>0</v>
      </c>
      <c r="D27" s="43" t="n">
        <f aca="false">D25+D26</f>
        <v>0</v>
      </c>
      <c r="E27" s="43" t="n">
        <f aca="false">E25+E26</f>
        <v>0</v>
      </c>
      <c r="F27" s="43" t="n">
        <f aca="false">F25+F26</f>
        <v>0</v>
      </c>
      <c r="G27" s="43" t="n">
        <f aca="false">G25+G26</f>
        <v>0</v>
      </c>
      <c r="H27" s="43" t="n">
        <f aca="false">H25+H26</f>
        <v>0</v>
      </c>
      <c r="I27" s="43" t="n">
        <f aca="false">I25+I26</f>
        <v>0</v>
      </c>
      <c r="J27" s="43" t="n">
        <f aca="false">J25+J26</f>
        <v>0</v>
      </c>
      <c r="K27" s="43" t="n">
        <f aca="false">K25+K26</f>
        <v>0</v>
      </c>
      <c r="L27" s="43" t="n">
        <f aca="false">L25+L26</f>
        <v>0</v>
      </c>
      <c r="M27" s="43" t="n">
        <f aca="false">M25+M26</f>
        <v>0</v>
      </c>
      <c r="N27" s="43" t="n">
        <f aca="false">N25+N26</f>
        <v>0</v>
      </c>
    </row>
    <row r="28" customFormat="false" ht="13.8" hidden="false" customHeight="false" outlineLevel="0" collapsed="false">
      <c r="A28" s="44" t="s">
        <v>15</v>
      </c>
      <c r="B28" s="45" t="s">
        <v>16</v>
      </c>
      <c r="C28" s="46" t="n">
        <v>231688</v>
      </c>
      <c r="D28" s="46" t="n">
        <v>207778</v>
      </c>
      <c r="E28" s="46" t="n">
        <v>226104</v>
      </c>
      <c r="F28" s="46" t="n">
        <v>114590</v>
      </c>
      <c r="G28" s="46" t="n">
        <v>97946</v>
      </c>
      <c r="H28" s="46" t="n">
        <v>219638</v>
      </c>
      <c r="I28" s="46" t="n">
        <v>221575</v>
      </c>
      <c r="J28" s="46" t="n">
        <v>107306</v>
      </c>
      <c r="K28" s="46" t="n">
        <v>196648</v>
      </c>
      <c r="L28" s="46" t="n">
        <v>209927</v>
      </c>
      <c r="M28" s="46" t="n">
        <v>176195</v>
      </c>
      <c r="N28" s="46" t="n">
        <v>208838</v>
      </c>
    </row>
    <row r="29" customFormat="false" ht="13.8" hidden="false" customHeight="false" outlineLevel="0" collapsed="false">
      <c r="A29" s="47" t="s">
        <v>17</v>
      </c>
      <c r="B29" s="48" t="s">
        <v>16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</row>
    <row r="30" customFormat="false" ht="13.8" hidden="false" customHeight="false" outlineLevel="0" collapsed="false">
      <c r="A30" s="47" t="s">
        <v>18</v>
      </c>
      <c r="B30" s="48" t="s">
        <v>16</v>
      </c>
      <c r="C30" s="10" t="n">
        <v>312128</v>
      </c>
      <c r="D30" s="10" t="n">
        <v>287256</v>
      </c>
      <c r="E30" s="10" t="n">
        <v>313478</v>
      </c>
      <c r="F30" s="10" t="n">
        <v>216278</v>
      </c>
      <c r="G30" s="10" t="n">
        <v>281693</v>
      </c>
      <c r="H30" s="10" t="n">
        <v>252372</v>
      </c>
      <c r="I30" s="10" t="n">
        <v>187811</v>
      </c>
      <c r="J30" s="10" t="n">
        <v>234595</v>
      </c>
      <c r="K30" s="10" t="n">
        <v>358394</v>
      </c>
      <c r="L30" s="10" t="n">
        <v>363887</v>
      </c>
      <c r="M30" s="10" t="n">
        <v>352169</v>
      </c>
      <c r="N30" s="10" t="n">
        <v>291072</v>
      </c>
    </row>
    <row r="31" customFormat="false" ht="13.8" hidden="false" customHeight="false" outlineLevel="0" collapsed="false">
      <c r="A31" s="49" t="s">
        <v>19</v>
      </c>
      <c r="B31" s="50" t="s">
        <v>4</v>
      </c>
      <c r="C31" s="10" t="n">
        <v>482616</v>
      </c>
      <c r="D31" s="10" t="n">
        <v>398682</v>
      </c>
      <c r="E31" s="10" t="n">
        <v>411086</v>
      </c>
      <c r="F31" s="10" t="n">
        <v>347931</v>
      </c>
      <c r="G31" s="10" t="n">
        <v>308290</v>
      </c>
      <c r="H31" s="10" t="n">
        <v>355514</v>
      </c>
      <c r="I31" s="10" t="n">
        <v>330159</v>
      </c>
      <c r="J31" s="10" t="n">
        <v>372308</v>
      </c>
      <c r="K31" s="10" t="n">
        <v>337485</v>
      </c>
      <c r="L31" s="10" t="n">
        <v>381480</v>
      </c>
      <c r="M31" s="10" t="n">
        <v>399567</v>
      </c>
      <c r="N31" s="10" t="n">
        <v>390440</v>
      </c>
    </row>
    <row r="32" customFormat="false" ht="13.8" hidden="false" customHeight="false" outlineLevel="0" collapsed="false">
      <c r="A32" s="49" t="s">
        <v>20</v>
      </c>
      <c r="B32" s="50" t="s">
        <v>4</v>
      </c>
      <c r="C32" s="10" t="n">
        <v>290646</v>
      </c>
      <c r="D32" s="10" t="n">
        <v>264920</v>
      </c>
      <c r="E32" s="10" t="n">
        <v>292980</v>
      </c>
      <c r="F32" s="10" t="n">
        <v>259447</v>
      </c>
      <c r="G32" s="10" t="n">
        <v>270763</v>
      </c>
      <c r="H32" s="10" t="n">
        <v>260542</v>
      </c>
      <c r="I32" s="10" t="n">
        <v>269936</v>
      </c>
      <c r="J32" s="10" t="n">
        <v>291288</v>
      </c>
      <c r="K32" s="10" t="n">
        <v>243220</v>
      </c>
      <c r="L32" s="10" t="n">
        <v>284648</v>
      </c>
      <c r="M32" s="10" t="n">
        <v>226628</v>
      </c>
      <c r="N32" s="10" t="n">
        <v>289111</v>
      </c>
    </row>
    <row r="33" customFormat="false" ht="13.8" hidden="false" customHeight="false" outlineLevel="0" collapsed="false">
      <c r="A33" s="49" t="s">
        <v>21</v>
      </c>
      <c r="B33" s="50" t="s">
        <v>4</v>
      </c>
      <c r="C33" s="10" t="n">
        <v>1058445</v>
      </c>
      <c r="D33" s="10" t="n">
        <v>705750</v>
      </c>
      <c r="E33" s="10" t="n">
        <v>1043672</v>
      </c>
      <c r="F33" s="10" t="n">
        <v>570671</v>
      </c>
      <c r="G33" s="10" t="n">
        <v>1190599</v>
      </c>
      <c r="H33" s="10" t="n">
        <v>965279</v>
      </c>
      <c r="I33" s="10" t="n">
        <v>957366</v>
      </c>
      <c r="J33" s="10" t="n">
        <v>901163</v>
      </c>
      <c r="K33" s="10" t="n">
        <v>926264</v>
      </c>
      <c r="L33" s="10" t="n">
        <v>838206</v>
      </c>
      <c r="M33" s="10" t="n">
        <v>764780</v>
      </c>
      <c r="N33" s="10" t="n">
        <v>817178</v>
      </c>
    </row>
    <row r="34" customFormat="false" ht="13.8" hidden="false" customHeight="false" outlineLevel="0" collapsed="false">
      <c r="A34" s="49" t="s">
        <v>22</v>
      </c>
      <c r="B34" s="50" t="s">
        <v>4</v>
      </c>
      <c r="C34" s="10" t="n">
        <v>29491</v>
      </c>
      <c r="D34" s="10" t="n">
        <v>10246</v>
      </c>
      <c r="E34" s="10" t="n">
        <v>91193</v>
      </c>
      <c r="F34" s="10" t="n">
        <v>95511</v>
      </c>
      <c r="G34" s="10" t="n">
        <v>26065</v>
      </c>
      <c r="H34" s="10" t="n">
        <v>0</v>
      </c>
      <c r="I34" s="10" t="n">
        <v>7716</v>
      </c>
      <c r="J34" s="10" t="n">
        <v>114983</v>
      </c>
      <c r="K34" s="10" t="n">
        <v>110860</v>
      </c>
      <c r="L34" s="10" t="n">
        <v>154163</v>
      </c>
      <c r="M34" s="10" t="n">
        <v>117962</v>
      </c>
      <c r="N34" s="10" t="n">
        <v>121783</v>
      </c>
    </row>
    <row r="35" customFormat="false" ht="13.8" hidden="false" customHeight="false" outlineLevel="0" collapsed="false">
      <c r="A35" s="49" t="s">
        <v>23</v>
      </c>
      <c r="B35" s="50" t="s">
        <v>4</v>
      </c>
      <c r="C35" s="10" t="n">
        <v>305617</v>
      </c>
      <c r="D35" s="10" t="n">
        <v>261598</v>
      </c>
      <c r="E35" s="10" t="n">
        <v>289204</v>
      </c>
      <c r="F35" s="10" t="n">
        <v>209017</v>
      </c>
      <c r="G35" s="10" t="n">
        <v>292661</v>
      </c>
      <c r="H35" s="10" t="n">
        <v>270584</v>
      </c>
      <c r="I35" s="10" t="n">
        <v>329558</v>
      </c>
      <c r="J35" s="10" t="n">
        <v>362944</v>
      </c>
      <c r="K35" s="10" t="n">
        <v>328010</v>
      </c>
      <c r="L35" s="10" t="n">
        <v>337921</v>
      </c>
      <c r="M35" s="10" t="n">
        <v>330161</v>
      </c>
      <c r="N35" s="10" t="n">
        <v>337241</v>
      </c>
    </row>
    <row r="36" customFormat="false" ht="13.8" hidden="false" customHeight="false" outlineLevel="0" collapsed="false">
      <c r="A36" s="49" t="s">
        <v>24</v>
      </c>
      <c r="B36" s="50" t="s">
        <v>4</v>
      </c>
      <c r="C36" s="10" t="n">
        <v>54001</v>
      </c>
      <c r="D36" s="10" t="n">
        <v>31949</v>
      </c>
      <c r="E36" s="10" t="n">
        <v>120194</v>
      </c>
      <c r="F36" s="10" t="n">
        <v>39362</v>
      </c>
      <c r="G36" s="10" t="n">
        <v>28818</v>
      </c>
      <c r="H36" s="10" t="n">
        <v>21688</v>
      </c>
      <c r="I36" s="10" t="n">
        <v>0</v>
      </c>
      <c r="J36" s="10" t="n">
        <v>40500</v>
      </c>
      <c r="K36" s="10" t="n">
        <v>0</v>
      </c>
      <c r="L36" s="10" t="n">
        <v>0</v>
      </c>
      <c r="M36" s="10" t="n">
        <v>0</v>
      </c>
      <c r="N36" s="10" t="n">
        <v>7536</v>
      </c>
    </row>
    <row r="37" customFormat="false" ht="13.8" hidden="false" customHeight="false" outlineLevel="0" collapsed="false">
      <c r="A37" s="49" t="s">
        <v>25</v>
      </c>
      <c r="B37" s="50" t="s">
        <v>4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</row>
    <row r="38" customFormat="false" ht="13.8" hidden="false" customHeight="false" outlineLevel="0" collapsed="false">
      <c r="A38" s="49" t="s">
        <v>26</v>
      </c>
      <c r="B38" s="50" t="s">
        <v>4</v>
      </c>
      <c r="C38" s="10" t="n">
        <v>3480675</v>
      </c>
      <c r="D38" s="10" t="n">
        <v>3284419</v>
      </c>
      <c r="E38" s="10" t="n">
        <v>3828101</v>
      </c>
      <c r="F38" s="10" t="n">
        <v>3716684</v>
      </c>
      <c r="G38" s="10" t="n">
        <v>3973141</v>
      </c>
      <c r="H38" s="10" t="n">
        <v>3776535</v>
      </c>
      <c r="I38" s="10" t="n">
        <v>3871574</v>
      </c>
      <c r="J38" s="10" t="n">
        <v>3955502</v>
      </c>
      <c r="K38" s="10" t="n">
        <v>3613655</v>
      </c>
      <c r="L38" s="10" t="n">
        <v>4297092</v>
      </c>
      <c r="M38" s="10" t="n">
        <v>3816297</v>
      </c>
      <c r="N38" s="10" t="n">
        <v>3934577</v>
      </c>
    </row>
    <row r="39" customFormat="false" ht="13.8" hidden="false" customHeight="false" outlineLevel="0" collapsed="false">
      <c r="A39" s="49" t="s">
        <v>27</v>
      </c>
      <c r="B39" s="50" t="s">
        <v>4</v>
      </c>
      <c r="C39" s="10" t="n">
        <v>2139371</v>
      </c>
      <c r="D39" s="10" t="n">
        <v>1835866</v>
      </c>
      <c r="E39" s="10" t="n">
        <v>2372244</v>
      </c>
      <c r="F39" s="10" t="n">
        <v>1042818</v>
      </c>
      <c r="G39" s="10" t="n">
        <v>2305702</v>
      </c>
      <c r="H39" s="10" t="n">
        <v>2298165</v>
      </c>
      <c r="I39" s="10" t="n">
        <v>1875209</v>
      </c>
      <c r="J39" s="10" t="n">
        <v>1967155</v>
      </c>
      <c r="K39" s="10" t="n">
        <v>2415226</v>
      </c>
      <c r="L39" s="10" t="n">
        <v>2401610</v>
      </c>
      <c r="M39" s="10" t="n">
        <v>1507788</v>
      </c>
      <c r="N39" s="10" t="n">
        <v>1285529</v>
      </c>
    </row>
    <row r="40" customFormat="false" ht="13.8" hidden="false" customHeight="false" outlineLevel="0" collapsed="false">
      <c r="A40" s="49" t="s">
        <v>28</v>
      </c>
      <c r="B40" s="50" t="s">
        <v>4</v>
      </c>
      <c r="C40" s="10" t="n">
        <v>1259290</v>
      </c>
      <c r="D40" s="10" t="n">
        <v>1114211</v>
      </c>
      <c r="E40" s="10" t="n">
        <v>1228176</v>
      </c>
      <c r="F40" s="10" t="n">
        <v>747823</v>
      </c>
      <c r="G40" s="10" t="n">
        <v>147550</v>
      </c>
      <c r="H40" s="10" t="n">
        <v>812378</v>
      </c>
      <c r="I40" s="10" t="n">
        <v>916284</v>
      </c>
      <c r="J40" s="10" t="n">
        <v>748200</v>
      </c>
      <c r="K40" s="10" t="n">
        <v>1192579</v>
      </c>
      <c r="L40" s="10" t="n">
        <v>1564648</v>
      </c>
      <c r="M40" s="10" t="n">
        <v>1549061</v>
      </c>
      <c r="N40" s="10" t="n">
        <v>1126264</v>
      </c>
    </row>
    <row r="41" customFormat="false" ht="13.8" hidden="false" customHeight="false" outlineLevel="0" collapsed="false">
      <c r="A41" s="49" t="s">
        <v>29</v>
      </c>
      <c r="B41" s="50" t="s">
        <v>4</v>
      </c>
      <c r="C41" s="10" t="n">
        <v>3230325</v>
      </c>
      <c r="D41" s="10" t="n">
        <v>2771429</v>
      </c>
      <c r="E41" s="10" t="n">
        <v>3041482</v>
      </c>
      <c r="F41" s="10" t="n">
        <v>2737981</v>
      </c>
      <c r="G41" s="10" t="n">
        <v>2682264</v>
      </c>
      <c r="H41" s="10" t="n">
        <v>2777366</v>
      </c>
      <c r="I41" s="10" t="n">
        <v>2959962</v>
      </c>
      <c r="J41" s="10" t="n">
        <v>2934081</v>
      </c>
      <c r="K41" s="10" t="n">
        <v>2795063</v>
      </c>
      <c r="L41" s="10" t="n">
        <v>2866010</v>
      </c>
      <c r="M41" s="10" t="n">
        <v>2321635</v>
      </c>
      <c r="N41" s="10" t="n">
        <v>2816597</v>
      </c>
    </row>
    <row r="42" customFormat="false" ht="13.8" hidden="false" customHeight="false" outlineLevel="0" collapsed="false">
      <c r="A42" s="49" t="s">
        <v>30</v>
      </c>
      <c r="B42" s="50" t="s">
        <v>4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41841</v>
      </c>
      <c r="J42" s="10" t="n">
        <v>0</v>
      </c>
      <c r="K42" s="10" t="n">
        <v>39261</v>
      </c>
      <c r="L42" s="10" t="n">
        <v>36552</v>
      </c>
      <c r="M42" s="10" t="n">
        <v>39184</v>
      </c>
      <c r="N42" s="10" t="n">
        <v>37783</v>
      </c>
    </row>
    <row r="43" customFormat="false" ht="13.8" hidden="false" customHeight="false" outlineLevel="0" collapsed="false">
      <c r="A43" s="49" t="s">
        <v>31</v>
      </c>
      <c r="B43" s="50" t="s">
        <v>4</v>
      </c>
      <c r="C43" s="10" t="n">
        <v>348350</v>
      </c>
      <c r="D43" s="10" t="n">
        <v>309841</v>
      </c>
      <c r="E43" s="10" t="n">
        <v>336081</v>
      </c>
      <c r="F43" s="10" t="n">
        <v>77798</v>
      </c>
      <c r="G43" s="10" t="n">
        <v>0</v>
      </c>
      <c r="H43" s="10" t="n">
        <v>0</v>
      </c>
      <c r="I43" s="10" t="n">
        <v>7</v>
      </c>
      <c r="J43" s="10" t="n">
        <v>76092</v>
      </c>
      <c r="K43" s="10" t="n">
        <v>421191</v>
      </c>
      <c r="L43" s="10" t="n">
        <v>318356</v>
      </c>
      <c r="M43" s="10" t="n">
        <v>350248</v>
      </c>
      <c r="N43" s="10" t="n">
        <v>364336</v>
      </c>
    </row>
    <row r="44" customFormat="false" ht="13.8" hidden="false" customHeight="false" outlineLevel="0" collapsed="false">
      <c r="A44" s="49" t="s">
        <v>32</v>
      </c>
      <c r="B44" s="50" t="s">
        <v>4</v>
      </c>
      <c r="C44" s="10" t="n">
        <v>341603</v>
      </c>
      <c r="D44" s="10" t="n">
        <v>431015</v>
      </c>
      <c r="E44" s="10" t="n">
        <v>462380</v>
      </c>
      <c r="F44" s="10" t="n">
        <v>448673</v>
      </c>
      <c r="G44" s="10" t="n">
        <v>461983</v>
      </c>
      <c r="H44" s="10" t="n">
        <v>305838</v>
      </c>
      <c r="I44" s="10" t="n">
        <v>333219</v>
      </c>
      <c r="J44" s="10" t="n">
        <v>386403</v>
      </c>
      <c r="K44" s="10" t="n">
        <v>4916</v>
      </c>
      <c r="L44" s="10" t="n">
        <v>0</v>
      </c>
      <c r="M44" s="10" t="n">
        <v>0</v>
      </c>
      <c r="N44" s="10" t="n">
        <v>302450</v>
      </c>
    </row>
    <row r="45" customFormat="false" ht="13.8" hidden="false" customHeight="false" outlineLevel="0" collapsed="false">
      <c r="A45" s="49" t="s">
        <v>33</v>
      </c>
      <c r="B45" s="50" t="s">
        <v>4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</row>
    <row r="46" customFormat="false" ht="13.8" hidden="false" customHeight="false" outlineLevel="0" collapsed="false">
      <c r="A46" s="49" t="s">
        <v>34</v>
      </c>
      <c r="B46" s="50" t="s">
        <v>4</v>
      </c>
      <c r="C46" s="10" t="n">
        <v>599676</v>
      </c>
      <c r="D46" s="10" t="n">
        <v>711966</v>
      </c>
      <c r="E46" s="10" t="n">
        <v>638087</v>
      </c>
      <c r="F46" s="10" t="n">
        <v>44733</v>
      </c>
      <c r="G46" s="10" t="n">
        <v>0</v>
      </c>
      <c r="H46" s="10" t="n">
        <v>262718</v>
      </c>
      <c r="I46" s="10" t="n">
        <v>624645</v>
      </c>
      <c r="J46" s="10" t="n">
        <v>295349</v>
      </c>
      <c r="K46" s="10" t="n">
        <v>183495</v>
      </c>
      <c r="L46" s="10" t="n">
        <v>307280</v>
      </c>
      <c r="M46" s="10" t="n">
        <v>267634</v>
      </c>
      <c r="N46" s="10" t="n">
        <v>339381</v>
      </c>
    </row>
    <row r="47" customFormat="false" ht="13.8" hidden="false" customHeight="false" outlineLevel="0" collapsed="false">
      <c r="A47" s="51" t="s">
        <v>35</v>
      </c>
      <c r="B47" s="52" t="s">
        <v>4</v>
      </c>
      <c r="C47" s="22" t="n">
        <v>727560</v>
      </c>
      <c r="D47" s="22" t="n">
        <v>560700</v>
      </c>
      <c r="E47" s="22" t="n">
        <v>637897</v>
      </c>
      <c r="F47" s="22" t="n">
        <v>347838</v>
      </c>
      <c r="G47" s="22" t="n">
        <v>598534</v>
      </c>
      <c r="H47" s="22" t="n">
        <v>613142</v>
      </c>
      <c r="I47" s="22" t="n">
        <v>561889</v>
      </c>
      <c r="J47" s="22" t="n">
        <v>442167</v>
      </c>
      <c r="K47" s="22" t="n">
        <v>470002</v>
      </c>
      <c r="L47" s="22" t="n">
        <v>565360</v>
      </c>
      <c r="M47" s="22" t="n">
        <v>533245</v>
      </c>
      <c r="N47" s="22" t="n">
        <v>267662</v>
      </c>
    </row>
    <row r="48" customFormat="false" ht="13.8" hidden="false" customHeight="false" outlineLevel="0" collapsed="false">
      <c r="A48" s="51" t="s">
        <v>36</v>
      </c>
      <c r="B48" s="52" t="s">
        <v>4</v>
      </c>
      <c r="C48" s="22" t="n">
        <v>1345599</v>
      </c>
      <c r="D48" s="22" t="n">
        <v>1244335</v>
      </c>
      <c r="E48" s="22" t="n">
        <v>1383043</v>
      </c>
      <c r="F48" s="22" t="n">
        <v>1066505</v>
      </c>
      <c r="G48" s="22" t="n">
        <v>925650</v>
      </c>
      <c r="H48" s="22" t="n">
        <v>1301599</v>
      </c>
      <c r="I48" s="22" t="n">
        <v>1381639</v>
      </c>
      <c r="J48" s="22" t="n">
        <v>1364711</v>
      </c>
      <c r="K48" s="22" t="n">
        <v>1331405</v>
      </c>
      <c r="L48" s="22" t="n">
        <v>1326431</v>
      </c>
      <c r="M48" s="22" t="n">
        <v>1259492</v>
      </c>
      <c r="N48" s="22" t="n">
        <v>1209893</v>
      </c>
    </row>
    <row r="49" customFormat="false" ht="13.8" hidden="false" customHeight="false" outlineLevel="0" collapsed="false">
      <c r="A49" s="53" t="s">
        <v>37</v>
      </c>
      <c r="B49" s="54" t="s">
        <v>4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30056</v>
      </c>
      <c r="H49" s="55" t="n">
        <v>118452</v>
      </c>
      <c r="I49" s="55" t="n">
        <v>211835</v>
      </c>
      <c r="J49" s="55" t="n">
        <v>562881</v>
      </c>
      <c r="K49" s="55" t="n">
        <v>940336</v>
      </c>
      <c r="L49" s="55" t="n">
        <v>631155</v>
      </c>
      <c r="M49" s="55" t="n">
        <v>903611</v>
      </c>
      <c r="N49" s="55" t="n">
        <v>895814</v>
      </c>
    </row>
    <row r="50" customFormat="false" ht="13.8" hidden="false" customHeight="false" outlineLevel="0" collapsed="false">
      <c r="A50" s="56" t="s">
        <v>38</v>
      </c>
      <c r="B50" s="57" t="s">
        <v>5</v>
      </c>
      <c r="C50" s="10" t="n">
        <v>3145665</v>
      </c>
      <c r="D50" s="10" t="n">
        <v>2892072</v>
      </c>
      <c r="E50" s="10" t="n">
        <v>3175426</v>
      </c>
      <c r="F50" s="10" t="n">
        <v>2980272</v>
      </c>
      <c r="G50" s="10" t="n">
        <v>3118978</v>
      </c>
      <c r="H50" s="10" t="n">
        <v>2710314</v>
      </c>
      <c r="I50" s="58" t="n">
        <v>3025071</v>
      </c>
      <c r="J50" s="10" t="n">
        <v>3125994</v>
      </c>
      <c r="K50" s="10" t="n">
        <v>2778372</v>
      </c>
      <c r="L50" s="10" t="n">
        <v>2908744</v>
      </c>
      <c r="M50" s="10" t="n">
        <v>2885846</v>
      </c>
      <c r="N50" s="10" t="n">
        <v>2930173</v>
      </c>
    </row>
    <row r="51" customFormat="false" ht="13.8" hidden="false" customHeight="false" outlineLevel="0" collapsed="false">
      <c r="A51" s="56" t="s">
        <v>39</v>
      </c>
      <c r="B51" s="57" t="s">
        <v>5</v>
      </c>
      <c r="C51" s="10" t="n">
        <v>2349005</v>
      </c>
      <c r="D51" s="10" t="n">
        <v>2141857</v>
      </c>
      <c r="E51" s="10" t="n">
        <v>2259872</v>
      </c>
      <c r="F51" s="10" t="n">
        <v>2096290</v>
      </c>
      <c r="G51" s="10" t="n">
        <v>2059669</v>
      </c>
      <c r="H51" s="10" t="n">
        <v>2253776</v>
      </c>
      <c r="I51" s="58" t="n">
        <v>2055689</v>
      </c>
      <c r="J51" s="10" t="n">
        <v>2283199</v>
      </c>
      <c r="K51" s="10" t="n">
        <v>2181558</v>
      </c>
      <c r="L51" s="10" t="n">
        <v>1850987</v>
      </c>
      <c r="M51" s="10" t="n">
        <v>1819869</v>
      </c>
      <c r="N51" s="10" t="n">
        <v>1865929</v>
      </c>
    </row>
    <row r="52" customFormat="false" ht="13.8" hidden="false" customHeight="false" outlineLevel="0" collapsed="false">
      <c r="A52" s="59" t="s">
        <v>40</v>
      </c>
      <c r="B52" s="57" t="s">
        <v>5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58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</row>
    <row r="53" customFormat="false" ht="13.8" hidden="false" customHeight="false" outlineLevel="0" collapsed="false">
      <c r="A53" s="59" t="s">
        <v>41</v>
      </c>
      <c r="B53" s="57" t="s">
        <v>5</v>
      </c>
      <c r="C53" s="10" t="n">
        <v>19937</v>
      </c>
      <c r="D53" s="10" t="n">
        <v>16968</v>
      </c>
      <c r="E53" s="10" t="n">
        <v>17031</v>
      </c>
      <c r="F53" s="10" t="n">
        <v>18317</v>
      </c>
      <c r="G53" s="10" t="n">
        <v>17832</v>
      </c>
      <c r="H53" s="10" t="n">
        <v>6190</v>
      </c>
      <c r="I53" s="58" t="n">
        <v>0</v>
      </c>
      <c r="J53" s="10" t="n">
        <v>0</v>
      </c>
      <c r="K53" s="10" t="n">
        <v>5927</v>
      </c>
      <c r="L53" s="10" t="n">
        <v>3016</v>
      </c>
      <c r="M53" s="10" t="n">
        <v>10897</v>
      </c>
      <c r="N53" s="10" t="n">
        <v>34070</v>
      </c>
    </row>
    <row r="54" customFormat="false" ht="13.8" hidden="false" customHeight="false" outlineLevel="0" collapsed="false">
      <c r="A54" s="60" t="s">
        <v>13</v>
      </c>
      <c r="B54" s="61" t="s">
        <v>5</v>
      </c>
      <c r="C54" s="55" t="n">
        <v>291012</v>
      </c>
      <c r="D54" s="55" t="n">
        <v>262130</v>
      </c>
      <c r="E54" s="55" t="n">
        <v>297196</v>
      </c>
      <c r="F54" s="55" t="n">
        <v>305746</v>
      </c>
      <c r="G54" s="55" t="n">
        <v>322699</v>
      </c>
      <c r="H54" s="55" t="n">
        <v>295843</v>
      </c>
      <c r="I54" s="62" t="n">
        <v>308028</v>
      </c>
      <c r="J54" s="55" t="n">
        <v>301785</v>
      </c>
      <c r="K54" s="55" t="n">
        <v>284798</v>
      </c>
      <c r="L54" s="55" t="n">
        <v>291433</v>
      </c>
      <c r="M54" s="55" t="n">
        <v>276268</v>
      </c>
      <c r="N54" s="55" t="n">
        <v>274631</v>
      </c>
    </row>
    <row r="55" customFormat="false" ht="13.8" hidden="false" customHeight="false" outlineLevel="0" collapsed="false">
      <c r="A55" s="63"/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</row>
    <row r="56" customFormat="false" ht="13.8" hidden="false" customHeight="false" outlineLevel="0" collapsed="false">
      <c r="A56" s="65" t="s">
        <v>42</v>
      </c>
      <c r="B56" s="66" t="s">
        <v>4</v>
      </c>
      <c r="C56" s="67" t="n">
        <f aca="false">C4+C7+C10+C13+C16+C19+C22+C25+SUM(C28:C49)</f>
        <v>39266419.7899728</v>
      </c>
      <c r="D56" s="68" t="n">
        <f aca="false">D4+D7+D10+D13+D16+D19+D22+D25+SUM(D28:D49)</f>
        <v>36182711.6417774</v>
      </c>
      <c r="E56" s="68" t="n">
        <f aca="false">E4+E7+E10+E13+E16+E19+E22+E25+SUM(E28:E49)</f>
        <v>39268846.9797841</v>
      </c>
      <c r="F56" s="68" t="n">
        <f aca="false">F4+F7+F10+F13+F16+F19+F22+F25+SUM(F28:F49)</f>
        <v>30131769.75</v>
      </c>
      <c r="G56" s="68" t="n">
        <f aca="false">G4+G7+G10+G13+G16+G19+G22+G25+SUM(G28:G49)</f>
        <v>36869280.3913704</v>
      </c>
      <c r="H56" s="68" t="n">
        <f aca="false">H4+H7+H10+H13+H16+H19+H22+H25+SUM(H28:H49)</f>
        <v>37827842.2789151</v>
      </c>
      <c r="I56" s="68" t="n">
        <f aca="false">I4+I7+I10+I13+I16+I19+I22+I25+SUM(I28:I49)</f>
        <v>33761766.53</v>
      </c>
      <c r="J56" s="68" t="n">
        <f aca="false">J4+J7+J10+J13+J16+J19+J22+J25+SUM(J28:J49)</f>
        <v>36615124.98</v>
      </c>
      <c r="K56" s="68" t="n">
        <f aca="false">K4+K7+K10+K13+K16+K19+K22+K25+SUM(K28:K49)</f>
        <v>40396863</v>
      </c>
      <c r="L56" s="68" t="n">
        <f aca="false">L4+L7+L10+L13+L16+L19+L22+L25+SUM(L28:L49)</f>
        <v>41867775</v>
      </c>
      <c r="M56" s="68" t="n">
        <f aca="false">M4+M7+M10+M13+M16+M19+M22+M25+SUM(M28:M49)</f>
        <v>37508970.91</v>
      </c>
      <c r="N56" s="68" t="n">
        <f aca="false">N4+N7+N10+N13+N16+N19+N22+N25+SUM(N28:N49)</f>
        <v>41388022.97</v>
      </c>
    </row>
    <row r="57" customFormat="false" ht="13.8" hidden="false" customHeight="false" outlineLevel="0" collapsed="false">
      <c r="A57" s="65"/>
      <c r="B57" s="69" t="s">
        <v>43</v>
      </c>
      <c r="C57" s="70" t="n">
        <f aca="false">C5+C8+C11+C14+C17+C20+C23+C26</f>
        <v>1795257.58</v>
      </c>
      <c r="D57" s="70" t="n">
        <f aca="false">D5+D8+D11+D14+D17+D20+D23+D26</f>
        <v>1956997.91193433</v>
      </c>
      <c r="E57" s="70" t="n">
        <f aca="false">E5+E8+E11+E14+E17+E20+E23+E26</f>
        <v>2555903.04021586</v>
      </c>
      <c r="F57" s="70" t="n">
        <f aca="false">F5+F8+F11+F14+F17+F20+F23+F26</f>
        <v>2031021.17</v>
      </c>
      <c r="G57" s="70" t="n">
        <f aca="false">G5+G8+G11+G14+G17+G20+G23+G26</f>
        <v>1946064.82862955</v>
      </c>
      <c r="H57" s="70" t="n">
        <f aca="false">H5+H8+H11+H14+H17+H20+H23+H26</f>
        <v>1888515.25108493</v>
      </c>
      <c r="I57" s="70" t="n">
        <f aca="false">I5+I8+I11+I14+I17+I20+I23+I26</f>
        <v>1255711.9</v>
      </c>
      <c r="J57" s="70" t="n">
        <f aca="false">J5+J8+J11+J14+J17+J20+J23+J26</f>
        <v>1528487</v>
      </c>
      <c r="K57" s="70" t="n">
        <f aca="false">K5+K8+K11+K14+K17+K20+K23+K26</f>
        <v>1521945</v>
      </c>
      <c r="L57" s="70" t="n">
        <f aca="false">L5+L8+L11+L14+L17+L20+L23+L26</f>
        <v>1502291</v>
      </c>
      <c r="M57" s="70" t="n">
        <f aca="false">M5+M8+M11+M14+M17+M20+M23+M26</f>
        <v>1483699</v>
      </c>
      <c r="N57" s="70" t="n">
        <f aca="false">N5+N8+N11+N14+N17+N20+N23+N26</f>
        <v>1645207.19</v>
      </c>
    </row>
    <row r="58" customFormat="false" ht="13.8" hidden="false" customHeight="false" outlineLevel="0" collapsed="false">
      <c r="A58" s="65"/>
      <c r="B58" s="69" t="s">
        <v>44</v>
      </c>
      <c r="C58" s="71" t="n">
        <f aca="false">SUM(C50:C54)</f>
        <v>5805619</v>
      </c>
      <c r="D58" s="71" t="n">
        <f aca="false">SUM(D50:D54)</f>
        <v>5313027</v>
      </c>
      <c r="E58" s="71" t="n">
        <f aca="false">SUM(E50:E54)</f>
        <v>5749525</v>
      </c>
      <c r="F58" s="71" t="n">
        <f aca="false">SUM(F50:F54)</f>
        <v>5400625</v>
      </c>
      <c r="G58" s="71" t="n">
        <f aca="false">SUM(G50:G54)</f>
        <v>5519178</v>
      </c>
      <c r="H58" s="71" t="n">
        <f aca="false">SUM(H50:H54)</f>
        <v>5266123</v>
      </c>
      <c r="I58" s="71" t="n">
        <f aca="false">SUM(I50:I54)</f>
        <v>5388788</v>
      </c>
      <c r="J58" s="71" t="n">
        <f aca="false">SUM(J50:J54)</f>
        <v>5710978</v>
      </c>
      <c r="K58" s="12" t="n">
        <f aca="false">SUM(K50:K54)</f>
        <v>5250655</v>
      </c>
      <c r="L58" s="12" t="n">
        <f aca="false">SUM(L50:L54)</f>
        <v>5054180</v>
      </c>
      <c r="M58" s="12" t="n">
        <f aca="false">SUM(M50:M54)</f>
        <v>4992880</v>
      </c>
      <c r="N58" s="12" t="n">
        <f aca="false">SUM(N50:N54)</f>
        <v>5104803</v>
      </c>
    </row>
    <row r="59" customFormat="false" ht="13.8" hidden="false" customHeight="false" outlineLevel="0" collapsed="false">
      <c r="A59" s="65"/>
      <c r="B59" s="72" t="s">
        <v>45</v>
      </c>
      <c r="C59" s="73" t="n">
        <f aca="false">SUM(C56:C58)</f>
        <v>46867296.3699728</v>
      </c>
      <c r="D59" s="73" t="n">
        <f aca="false">SUM(D56:D58)</f>
        <v>43452736.5537117</v>
      </c>
      <c r="E59" s="73" t="n">
        <f aca="false">SUM(E56:E58)</f>
        <v>47574275.02</v>
      </c>
      <c r="F59" s="73" t="n">
        <f aca="false">SUM(F56:F58)</f>
        <v>37563415.92</v>
      </c>
      <c r="G59" s="73" t="n">
        <f aca="false">SUM(G56:G58)</f>
        <v>44334523.22</v>
      </c>
      <c r="H59" s="73" t="n">
        <f aca="false">SUM(H56:H58)</f>
        <v>44982480.53</v>
      </c>
      <c r="I59" s="73" t="n">
        <f aca="false">SUM(I56:I58)</f>
        <v>40406266.43</v>
      </c>
      <c r="J59" s="73" t="n">
        <f aca="false">SUM(J56:J58)</f>
        <v>43854589.98</v>
      </c>
      <c r="K59" s="73" t="n">
        <f aca="false">SUM(K56:K58)</f>
        <v>47169463</v>
      </c>
      <c r="L59" s="73" t="n">
        <f aca="false">SUM(L56:L58)</f>
        <v>48424246</v>
      </c>
      <c r="M59" s="73" t="n">
        <f aca="false">SUM(M56:M58)</f>
        <v>43985549.91</v>
      </c>
      <c r="N59" s="73" t="n">
        <f aca="false">SUM(N56:N58)</f>
        <v>48138033.16</v>
      </c>
    </row>
    <row r="60" customFormat="false" ht="13.8" hidden="false" customHeight="false" outlineLevel="0" collapsed="false">
      <c r="A60" s="74"/>
      <c r="B60" s="7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</row>
    <row r="61" customFormat="false" ht="13.8" hidden="false" customHeight="false" outlineLevel="0" collapsed="false">
      <c r="A61" s="65" t="s">
        <v>46</v>
      </c>
      <c r="B61" s="66" t="s">
        <v>4</v>
      </c>
      <c r="C61" s="67" t="n">
        <f aca="false">C56/31</f>
        <v>1266658.70290235</v>
      </c>
      <c r="D61" s="67" t="n">
        <f aca="false">D56/28</f>
        <v>1292239.70149205</v>
      </c>
      <c r="E61" s="67" t="n">
        <f aca="false">E56/31</f>
        <v>1266736.99934787</v>
      </c>
      <c r="F61" s="67" t="n">
        <f aca="false">F56/30</f>
        <v>1004392.325</v>
      </c>
      <c r="G61" s="67" t="n">
        <f aca="false">G56/31</f>
        <v>1189331.62552808</v>
      </c>
      <c r="H61" s="67" t="n">
        <f aca="false">H56/30</f>
        <v>1260928.07596384</v>
      </c>
      <c r="I61" s="67" t="n">
        <f aca="false">I56/31</f>
        <v>1089089.24290323</v>
      </c>
      <c r="J61" s="67" t="n">
        <f aca="false">J56/31</f>
        <v>1181133.06387097</v>
      </c>
      <c r="K61" s="67" t="n">
        <f aca="false">K56/30</f>
        <v>1346562.1</v>
      </c>
      <c r="L61" s="67" t="n">
        <f aca="false">L56/31</f>
        <v>1350573.38709677</v>
      </c>
      <c r="M61" s="67" t="n">
        <f aca="false">M56/30</f>
        <v>1250299.03033333</v>
      </c>
      <c r="N61" s="67" t="n">
        <f aca="false">N56/31</f>
        <v>1335097.51516129</v>
      </c>
    </row>
    <row r="62" customFormat="false" ht="13.8" hidden="false" customHeight="false" outlineLevel="0" collapsed="false">
      <c r="A62" s="65"/>
      <c r="B62" s="69" t="s">
        <v>43</v>
      </c>
      <c r="C62" s="71" t="n">
        <f aca="false">C57/31</f>
        <v>57911.5348387097</v>
      </c>
      <c r="D62" s="71" t="n">
        <f aca="false">D57/28</f>
        <v>69892.7825690832</v>
      </c>
      <c r="E62" s="71" t="n">
        <f aca="false">E57/31</f>
        <v>82448.4851682535</v>
      </c>
      <c r="F62" s="71" t="n">
        <f aca="false">F57/30</f>
        <v>67700.7056666667</v>
      </c>
      <c r="G62" s="71" t="n">
        <f aca="false">G57/31</f>
        <v>62776.2847945017</v>
      </c>
      <c r="H62" s="71" t="n">
        <f aca="false">H57/30</f>
        <v>62950.5083694976</v>
      </c>
      <c r="I62" s="71" t="n">
        <f aca="false">I57/31</f>
        <v>40506.835483871</v>
      </c>
      <c r="J62" s="71" t="n">
        <f aca="false">J57/31</f>
        <v>49306.0322580645</v>
      </c>
      <c r="K62" s="71" t="n">
        <f aca="false">K57/30</f>
        <v>50731.5</v>
      </c>
      <c r="L62" s="71" t="n">
        <f aca="false">L57/31</f>
        <v>48461</v>
      </c>
      <c r="M62" s="71" t="n">
        <f aca="false">M57/30</f>
        <v>49456.6333333333</v>
      </c>
      <c r="N62" s="71" t="n">
        <f aca="false">N57/31</f>
        <v>53071.1996774194</v>
      </c>
    </row>
    <row r="63" customFormat="false" ht="13.8" hidden="false" customHeight="false" outlineLevel="0" collapsed="false">
      <c r="A63" s="65"/>
      <c r="B63" s="69" t="s">
        <v>44</v>
      </c>
      <c r="C63" s="71" t="n">
        <f aca="false">C58/31</f>
        <v>187278.032258065</v>
      </c>
      <c r="D63" s="71" t="n">
        <f aca="false">D58/28</f>
        <v>189750.964285714</v>
      </c>
      <c r="E63" s="71" t="n">
        <f aca="false">E58/31</f>
        <v>185468.548387097</v>
      </c>
      <c r="F63" s="71" t="n">
        <f aca="false">F58/30</f>
        <v>180020.833333333</v>
      </c>
      <c r="G63" s="71" t="n">
        <f aca="false">G58/31</f>
        <v>178038</v>
      </c>
      <c r="H63" s="71" t="n">
        <f aca="false">H58/30</f>
        <v>175537.433333333</v>
      </c>
      <c r="I63" s="71" t="n">
        <f aca="false">I58/31</f>
        <v>173831.870967742</v>
      </c>
      <c r="J63" s="71" t="n">
        <f aca="false">J58/31</f>
        <v>184225.096774194</v>
      </c>
      <c r="K63" s="71" t="n">
        <f aca="false">K58/30</f>
        <v>175021.833333333</v>
      </c>
      <c r="L63" s="71" t="n">
        <f aca="false">L58/31</f>
        <v>163038.064516129</v>
      </c>
      <c r="M63" s="71" t="n">
        <f aca="false">M58/30</f>
        <v>166429.333333333</v>
      </c>
      <c r="N63" s="71" t="n">
        <f aca="false">N58/31</f>
        <v>164671.064516129</v>
      </c>
    </row>
    <row r="64" customFormat="false" ht="13.8" hidden="false" customHeight="false" outlineLevel="0" collapsed="false">
      <c r="A64" s="65"/>
      <c r="B64" s="72" t="s">
        <v>45</v>
      </c>
      <c r="C64" s="73" t="n">
        <f aca="false">SUM(C61:C63)</f>
        <v>1511848.26999912</v>
      </c>
      <c r="D64" s="73" t="n">
        <f aca="false">SUM(D61:D63)</f>
        <v>1551883.44834685</v>
      </c>
      <c r="E64" s="73" t="n">
        <f aca="false">SUM(E61:E63)</f>
        <v>1534654.03290322</v>
      </c>
      <c r="F64" s="73" t="n">
        <f aca="false">SUM(F61:F63)</f>
        <v>1252113.864</v>
      </c>
      <c r="G64" s="73" t="n">
        <f aca="false">SUM(G61:G63)</f>
        <v>1430145.91032258</v>
      </c>
      <c r="H64" s="73" t="n">
        <f aca="false">SUM(H61:H63)</f>
        <v>1499416.01766667</v>
      </c>
      <c r="I64" s="73" t="n">
        <f aca="false">SUM(I61:I63)</f>
        <v>1303427.94935484</v>
      </c>
      <c r="J64" s="73" t="n">
        <f aca="false">SUM(J61:J63)</f>
        <v>1414664.19290323</v>
      </c>
      <c r="K64" s="73" t="n">
        <f aca="false">SUM(K61:K63)</f>
        <v>1572315.43333333</v>
      </c>
      <c r="L64" s="73" t="n">
        <f aca="false">SUM(L61:L63)</f>
        <v>1562072.4516129</v>
      </c>
      <c r="M64" s="73" t="n">
        <f aca="false">SUM(M61:M63)</f>
        <v>1466184.997</v>
      </c>
      <c r="N64" s="73" t="n">
        <f aca="false">SUM(N61:N63)</f>
        <v>1552839.77935484</v>
      </c>
    </row>
    <row r="65" customFormat="false" ht="13.8" hidden="false" customHeight="false" outlineLevel="0" collapsed="false">
      <c r="A65" s="63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</row>
    <row r="66" customFormat="false" ht="17.35" hidden="false" customHeight="false" outlineLevel="0" collapsed="false">
      <c r="A66" s="76" t="s">
        <v>47</v>
      </c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</row>
  </sheetData>
  <mergeCells count="11">
    <mergeCell ref="A2:N2"/>
    <mergeCell ref="A4:A6"/>
    <mergeCell ref="A7:A9"/>
    <mergeCell ref="A10:A12"/>
    <mergeCell ref="A13:A15"/>
    <mergeCell ref="A16:A18"/>
    <mergeCell ref="A19:A21"/>
    <mergeCell ref="A22:A24"/>
    <mergeCell ref="A25:A27"/>
    <mergeCell ref="A56:A59"/>
    <mergeCell ref="A61:A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2024-06-20T22:59:34Z</dcterms:created>
  <dc:creator/>
  <dc:description/>
  <dc:language>en-US</dc:language>
  <cp:lastModifiedBy/>
  <dcterms:modified xsi:type="dcterms:W3CDTF">2025-03-10T15:39:23Z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