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Materials" sheetId="1" state="visible" r:id="rId1"/>
    <sheet name="Production Cost Calculator" sheetId="2" state="visible" r:id="rId2"/>
    <sheet name="Product A" sheetId="3" state="visible" r:id="rId3"/>
    <sheet name="Product B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Raw Material</t>
        </is>
      </c>
      <c r="B1" t="inlineStr">
        <is>
          <t>Price</t>
        </is>
      </c>
      <c r="C1" t="inlineStr">
        <is>
          <t>Unit</t>
        </is>
      </c>
    </row>
    <row r="2">
      <c r="A2" t="inlineStr">
        <is>
          <t>Вода обессоленная</t>
        </is>
      </c>
      <c r="B2" t="inlineStr"/>
      <c r="C2" t="inlineStr"/>
    </row>
    <row r="3">
      <c r="A3" t="inlineStr">
        <is>
          <t>Изопропанол</t>
        </is>
      </c>
      <c r="B3" t="n">
        <v>168.5</v>
      </c>
      <c r="C3" t="inlineStr">
        <is>
          <t>кг</t>
        </is>
      </c>
    </row>
    <row r="4">
      <c r="A4" t="inlineStr">
        <is>
          <t>Дезин</t>
        </is>
      </c>
      <c r="B4" t="inlineStr"/>
      <c r="C4" t="inlineStr"/>
    </row>
    <row r="5">
      <c r="A5" t="inlineStr">
        <is>
          <t>Пэг 400</t>
        </is>
      </c>
      <c r="B5" t="inlineStr"/>
      <c r="C5" t="inlineStr"/>
    </row>
    <row r="6">
      <c r="A6" t="inlineStr">
        <is>
          <t>Раствор красителя синий патентованный VE 131</t>
        </is>
      </c>
      <c r="B6" t="inlineStr"/>
      <c r="C6" t="inlineStr"/>
    </row>
    <row r="7">
      <c r="A7" t="inlineStr">
        <is>
          <t>Эмал 270 d</t>
        </is>
      </c>
      <c r="B7" t="inlineStr"/>
      <c r="C7" t="inlineStr"/>
    </row>
    <row r="8">
      <c r="A8" t="inlineStr">
        <is>
          <t>Сульфоэтоксилат</t>
        </is>
      </c>
      <c r="B8" t="inlineStr"/>
      <c r="C8" t="inlineStr"/>
    </row>
    <row r="9">
      <c r="A9" t="inlineStr">
        <is>
          <t>Hansanol</t>
        </is>
      </c>
      <c r="B9" t="inlineStr"/>
      <c r="C9" t="inlineStr"/>
    </row>
    <row r="10">
      <c r="A10" t="inlineStr">
        <is>
          <t>лаурил сульфат натрия</t>
        </is>
      </c>
      <c r="B10" t="n">
        <v>235</v>
      </c>
      <c r="C10" t="inlineStr">
        <is>
          <t>кг</t>
        </is>
      </c>
    </row>
    <row r="11">
      <c r="A11" t="inlineStr">
        <is>
          <t>эмерсенс АМ 8025</t>
        </is>
      </c>
      <c r="B11" t="inlineStr"/>
      <c r="C11" t="inlineStr"/>
    </row>
    <row r="12">
      <c r="A12" t="inlineStr">
        <is>
          <t>кокосовый диэтаноламид</t>
        </is>
      </c>
      <c r="B12" t="inlineStr"/>
      <c r="C12" t="inlineStr"/>
    </row>
    <row r="13">
      <c r="A13" t="inlineStr">
        <is>
          <t>глицерин</t>
        </is>
      </c>
      <c r="B13" t="inlineStr"/>
      <c r="C13" t="inlineStr"/>
    </row>
    <row r="14">
      <c r="A14" t="inlineStr">
        <is>
          <t>пропиленгликоль</t>
        </is>
      </c>
      <c r="B14" t="inlineStr"/>
      <c r="C14" t="inlineStr"/>
    </row>
    <row r="15">
      <c r="A15" t="inlineStr">
        <is>
          <t>алантоин 3b</t>
        </is>
      </c>
      <c r="B15" t="inlineStr"/>
      <c r="C15" t="inlineStr"/>
    </row>
    <row r="16">
      <c r="A16" t="inlineStr">
        <is>
          <t>тетранил У</t>
        </is>
      </c>
      <c r="B16" t="inlineStr"/>
      <c r="C16" t="inlineStr"/>
    </row>
    <row r="17">
      <c r="A17" t="inlineStr">
        <is>
          <t>кислота лимонная</t>
        </is>
      </c>
      <c r="B17" t="inlineStr"/>
      <c r="C17" t="inlineStr"/>
    </row>
    <row r="18">
      <c r="A18" t="inlineStr">
        <is>
          <t>микрокер IT</t>
        </is>
      </c>
      <c r="B18" t="inlineStr"/>
      <c r="C18" t="inlineStr"/>
    </row>
    <row r="19">
      <c r="A19" t="inlineStr">
        <is>
          <t>микрокер DH</t>
        </is>
      </c>
      <c r="B19" t="inlineStr"/>
      <c r="C19" t="inlineStr"/>
    </row>
    <row r="20">
      <c r="A20" t="inlineStr">
        <is>
          <t>отдушка calendula 522</t>
        </is>
      </c>
      <c r="B20" t="inlineStr"/>
      <c r="C20" t="inlineStr"/>
    </row>
    <row r="21">
      <c r="A21" t="inlineStr">
        <is>
          <t>дельтаглюконолактон</t>
        </is>
      </c>
      <c r="B21" t="n">
        <v>225</v>
      </c>
      <c r="C21" t="inlineStr">
        <is>
          <t>кг</t>
        </is>
      </c>
    </row>
    <row r="22">
      <c r="A22" t="inlineStr">
        <is>
          <t>хлоргексидин основание</t>
        </is>
      </c>
      <c r="B22" t="n">
        <v>32.25</v>
      </c>
      <c r="C22" t="inlineStr">
        <is>
          <t>евро/кг</t>
        </is>
      </c>
    </row>
    <row r="23">
      <c r="A23" t="inlineStr">
        <is>
          <t>пропанол 1/н-пропанол</t>
        </is>
      </c>
      <c r="B23" t="inlineStr"/>
      <c r="C23" t="inlineStr"/>
    </row>
    <row r="24">
      <c r="A24" t="inlineStr">
        <is>
          <t>бардап 26</t>
        </is>
      </c>
      <c r="B24" t="inlineStr"/>
      <c r="C24" t="inlineStr"/>
    </row>
    <row r="25">
      <c r="A25" t="inlineStr">
        <is>
          <t>вантоцил TG</t>
        </is>
      </c>
      <c r="B25" t="inlineStr"/>
      <c r="C25" t="inlineStr"/>
    </row>
    <row r="26">
      <c r="A26" t="inlineStr">
        <is>
          <t>ультра отдушка 10010404</t>
        </is>
      </c>
      <c r="B26" t="n">
        <v>307</v>
      </c>
      <c r="C26" t="inlineStr">
        <is>
          <t>кг</t>
        </is>
      </c>
    </row>
    <row r="27">
      <c r="A27" t="inlineStr">
        <is>
          <t>арквад MCB -50</t>
        </is>
      </c>
      <c r="B27" t="inlineStr"/>
      <c r="C27" t="inlineStr"/>
    </row>
    <row r="28">
      <c r="A28" t="inlineStr">
        <is>
          <t>1,2-пропиленгликоль</t>
        </is>
      </c>
      <c r="B28" t="inlineStr"/>
      <c r="C28" t="inlineStr"/>
    </row>
    <row r="29">
      <c r="A29" t="inlineStr">
        <is>
          <t>краситель сансет желтый</t>
        </is>
      </c>
      <c r="B29" t="inlineStr"/>
      <c r="C29" t="inlineStr"/>
    </row>
    <row r="30">
      <c r="A30" t="inlineStr">
        <is>
          <t>бардак 22 (Арквад 2.10-50</t>
        </is>
      </c>
      <c r="B30" t="inlineStr"/>
      <c r="C30" t="inlineStr"/>
    </row>
    <row r="31">
      <c r="A31" t="inlineStr">
        <is>
          <t>барлокс 12</t>
        </is>
      </c>
      <c r="B31" t="inlineStr"/>
      <c r="C31" t="inlineStr"/>
    </row>
    <row r="32">
      <c r="A32" t="inlineStr">
        <is>
          <t>лонзобак</t>
        </is>
      </c>
      <c r="B32" t="inlineStr"/>
      <c r="C32" t="inlineStr"/>
    </row>
    <row r="33">
      <c r="A33" t="inlineStr">
        <is>
          <t>триамин</t>
        </is>
      </c>
      <c r="B33" t="inlineStr"/>
      <c r="C33" t="inlineStr"/>
    </row>
    <row r="34">
      <c r="A34" t="inlineStr">
        <is>
          <t>Р-р красителя Блю Азур</t>
        </is>
      </c>
      <c r="B34" t="inlineStr"/>
      <c r="C34" t="inlineStr"/>
    </row>
    <row r="35">
      <c r="A35" t="inlineStr">
        <is>
          <t>Дуванол РМ</t>
        </is>
      </c>
      <c r="B35" t="inlineStr"/>
      <c r="C35" t="inlineStr"/>
    </row>
    <row r="36">
      <c r="A36" t="inlineStr">
        <is>
          <t>Барлокс 12</t>
        </is>
      </c>
      <c r="B36" t="inlineStr"/>
      <c r="C36" t="inlineStr"/>
    </row>
    <row r="37">
      <c r="A37" t="inlineStr">
        <is>
          <t>краситель сансет е</t>
        </is>
      </c>
      <c r="B37" t="inlineStr"/>
      <c r="C37" t="inlineStr"/>
    </row>
    <row r="38">
      <c r="A38" t="inlineStr">
        <is>
          <t>тартразин Е 102</t>
        </is>
      </c>
      <c r="B38" t="inlineStr"/>
      <c r="C38" t="inlineStr"/>
    </row>
    <row r="39">
      <c r="A39" t="inlineStr">
        <is>
          <t>черный блестящий Е 151</t>
        </is>
      </c>
      <c r="B39" t="inlineStr"/>
      <c r="C39" t="inlineStr"/>
    </row>
    <row r="40">
      <c r="A40" t="inlineStr">
        <is>
          <t>дезин</t>
        </is>
      </c>
      <c r="B40" t="inlineStr"/>
      <c r="C40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Quantity to Produce</t>
        </is>
      </c>
      <c r="C1" t="inlineStr">
        <is>
          <t>Total Cost</t>
        </is>
      </c>
      <c r="D1" t="inlineStr">
        <is>
          <t>Cost per Unit</t>
        </is>
      </c>
    </row>
    <row r="2">
      <c r="A2" t="inlineStr">
        <is>
          <t>Product A</t>
        </is>
      </c>
      <c r="B2" t="n">
        <v>1000</v>
      </c>
      <c r="C2">
        <f>'Product A'!F5</f>
        <v/>
      </c>
      <c r="D2">
        <f>C2/B2</f>
        <v/>
      </c>
    </row>
    <row r="3">
      <c r="A3" t="inlineStr">
        <is>
          <t>Product B</t>
        </is>
      </c>
      <c r="B3" t="n">
        <v>1000</v>
      </c>
      <c r="C3">
        <f>'Product B'!F5</f>
        <v/>
      </c>
      <c r="D3">
        <f>C3/B3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Raw Material</t>
        </is>
      </c>
      <c r="B1" t="inlineStr">
        <is>
          <t>Quantity per Unit Product</t>
        </is>
      </c>
      <c r="C1" t="inlineStr">
        <is>
          <t>Unit</t>
        </is>
      </c>
      <c r="D1" t="inlineStr">
        <is>
          <t>Total Quantity Required</t>
        </is>
      </c>
      <c r="E1" t="inlineStr">
        <is>
          <t>Unit Price</t>
        </is>
      </c>
      <c r="F1" t="inlineStr">
        <is>
          <t>Total Cost</t>
        </is>
      </c>
    </row>
    <row r="2">
      <c r="A2" t="inlineStr">
        <is>
          <t>Изопропанол</t>
        </is>
      </c>
      <c r="B2" t="n">
        <v>0.5</v>
      </c>
      <c r="C2" t="inlineStr">
        <is>
          <t>кг</t>
        </is>
      </c>
      <c r="D2">
        <f>B2*'Production Cost Calculator'!B2</f>
        <v/>
      </c>
      <c r="E2">
        <f>'Raw Materials'!B3</f>
        <v/>
      </c>
      <c r="F2">
        <f>D2*E2</f>
        <v/>
      </c>
    </row>
    <row r="3">
      <c r="A3" t="inlineStr">
        <is>
          <t>лаурил сульфат натрия</t>
        </is>
      </c>
      <c r="B3" t="n">
        <v>0.2</v>
      </c>
      <c r="C3" t="inlineStr">
        <is>
          <t>кг</t>
        </is>
      </c>
      <c r="D3">
        <f>B3*'Production Cost Calculator'!B2</f>
        <v/>
      </c>
      <c r="E3">
        <f>'Raw Materials'!B10</f>
        <v/>
      </c>
      <c r="F3">
        <f>D3*E3</f>
        <v/>
      </c>
    </row>
    <row r="4">
      <c r="A4" t="inlineStr">
        <is>
          <t>дельтаглюконолактон</t>
        </is>
      </c>
      <c r="B4" t="n">
        <v>0.1</v>
      </c>
      <c r="C4" t="inlineStr">
        <is>
          <t>кг</t>
        </is>
      </c>
      <c r="D4">
        <f>B4*'Production Cost Calculator'!B2</f>
        <v/>
      </c>
      <c r="E4">
        <f>'Raw Materials'!B21</f>
        <v/>
      </c>
      <c r="F4">
        <f>D4*E4</f>
        <v/>
      </c>
    </row>
    <row r="5">
      <c r="E5" t="inlineStr">
        <is>
          <t>Total Cost:</t>
        </is>
      </c>
      <c r="F5">
        <f>SUM(F2:F4)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Raw Material</t>
        </is>
      </c>
      <c r="B1" t="inlineStr">
        <is>
          <t>Quantity per Unit Product</t>
        </is>
      </c>
      <c r="C1" t="inlineStr">
        <is>
          <t>Unit</t>
        </is>
      </c>
      <c r="D1" t="inlineStr">
        <is>
          <t>Total Quantity Required</t>
        </is>
      </c>
      <c r="E1" t="inlineStr">
        <is>
          <t>Unit Price</t>
        </is>
      </c>
      <c r="F1" t="inlineStr">
        <is>
          <t>Total Cost</t>
        </is>
      </c>
    </row>
    <row r="2">
      <c r="A2" t="inlineStr">
        <is>
          <t>хлоргексидин основание</t>
        </is>
      </c>
      <c r="B2" t="n">
        <v>0.05</v>
      </c>
      <c r="C2" t="inlineStr">
        <is>
          <t>евро/кг</t>
        </is>
      </c>
      <c r="D2">
        <f>B2*'Production Cost Calculator'!B3</f>
        <v/>
      </c>
      <c r="E2">
        <f>'Raw Materials'!B22</f>
        <v/>
      </c>
      <c r="F2">
        <f>D2*E2</f>
        <v/>
      </c>
    </row>
    <row r="3">
      <c r="A3" t="inlineStr">
        <is>
          <t>ультра отдушка 10010404</t>
        </is>
      </c>
      <c r="B3" t="n">
        <v>0.02</v>
      </c>
      <c r="C3" t="inlineStr">
        <is>
          <t>кг</t>
        </is>
      </c>
      <c r="D3">
        <f>B3*'Production Cost Calculator'!B3</f>
        <v/>
      </c>
      <c r="E3">
        <f>'Raw Materials'!B26</f>
        <v/>
      </c>
      <c r="F3">
        <f>D3*E3</f>
        <v/>
      </c>
    </row>
    <row r="4">
      <c r="A4" t="inlineStr">
        <is>
          <t>глицерин</t>
        </is>
      </c>
      <c r="B4" t="n">
        <v>0.1</v>
      </c>
      <c r="C4" t="inlineStr"/>
      <c r="D4">
        <f>B4*'Production Cost Calculator'!B3</f>
        <v/>
      </c>
      <c r="E4">
        <f>'Raw Materials'!B13</f>
        <v/>
      </c>
      <c r="F4">
        <f>D4*E4</f>
        <v/>
      </c>
    </row>
    <row r="5">
      <c r="E5" t="inlineStr">
        <is>
          <t>Total Cost:</t>
        </is>
      </c>
      <c r="F5">
        <f>SUM(F2:F4)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2024-10-02T14:28:59Z</dcterms:created>
  <dcterms:modified xsi:type="dcterms:W3CDTF">2024-10-02T14:28:59Z</dcterms:modified>
</cp:coreProperties>
</file>