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wnerdefence.sharepoint.com/teams/PlatformDevelopment/Shared Documents/General/Pricing/Solution Costings/"/>
    </mc:Choice>
  </mc:AlternateContent>
  <xr:revisionPtr revIDLastSave="20" documentId="8_{3CF6B34D-7FBA-4024-BE7B-04196B83E4DB}" xr6:coauthVersionLast="46" xr6:coauthVersionMax="46" xr10:uidLastSave="{ED2865B5-1030-4248-AACA-E5184C098E37}"/>
  <bookViews>
    <workbookView xWindow="40920" yWindow="-120" windowWidth="29040" windowHeight="16440" tabRatio="646" xr2:uid="{FC7E6839-5404-4125-8E65-0AC18CF09236}"/>
  </bookViews>
  <sheets>
    <sheet name="Inputs" sheetId="5" r:id="rId1"/>
  </sheets>
  <definedNames>
    <definedName name="BaseLicence">Inputs!#REF!</definedName>
    <definedName name="Customers">Inputs!#REF!</definedName>
    <definedName name="DailyLoading">Inputs!$C$15</definedName>
    <definedName name="DaysinYear">Inputs!$C$12</definedName>
    <definedName name="FTE">Inputs!$C$7</definedName>
    <definedName name="Instances">Inputs!#REF!</definedName>
    <definedName name="Margin">Inputs!$C$6</definedName>
    <definedName name="RoundClockLoading">Inputs!$C$16</definedName>
    <definedName name="Solutions">Inputs!#REF!</definedName>
    <definedName name="SystemName">Inputs!#REF!</definedName>
    <definedName name="US2AU">Inputs!$C$8</definedName>
    <definedName name="Users">Inputs!#REF!</definedName>
    <definedName name="WeedayLoading">Inputs!$C$14</definedName>
    <definedName name="WeekDays">Inputs!$C$11</definedName>
    <definedName name="WorkingDays">Inputs!$C$10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5" l="1"/>
  <c r="C10" i="5" l="1"/>
  <c r="C12" i="5" l="1"/>
  <c r="C15" i="5" l="1"/>
  <c r="C16" i="5" l="1"/>
  <c r="F15" i="5"/>
  <c r="F16" i="5" l="1"/>
  <c r="C11" i="5"/>
  <c r="C14" i="5" l="1"/>
  <c r="F14" i="5" l="1"/>
</calcChain>
</file>

<file path=xl/sharedStrings.xml><?xml version="1.0" encoding="utf-8"?>
<sst xmlns="http://schemas.openxmlformats.org/spreadsheetml/2006/main" count="32" uniqueCount="29">
  <si>
    <t>Description</t>
  </si>
  <si>
    <t>Value</t>
  </si>
  <si>
    <t>per</t>
  </si>
  <si>
    <t>Working</t>
  </si>
  <si>
    <t>Note</t>
  </si>
  <si>
    <t>Financial</t>
  </si>
  <si>
    <t>Margin</t>
  </si>
  <si>
    <t>FTE</t>
  </si>
  <si>
    <t>/month</t>
  </si>
  <si>
    <t>Assumes 100% utilisation</t>
  </si>
  <si>
    <t>US-&gt;AU</t>
  </si>
  <si>
    <t>Exchange rate</t>
  </si>
  <si>
    <t>Calendar</t>
  </si>
  <si>
    <t>Working days</t>
  </si>
  <si>
    <t>/year</t>
  </si>
  <si>
    <t>Leave, Pesonal, Public Hols, Training</t>
  </si>
  <si>
    <t>Weeks days</t>
  </si>
  <si>
    <t/>
  </si>
  <si>
    <t>Days</t>
  </si>
  <si>
    <t>Support</t>
  </si>
  <si>
    <t>Weekday factor</t>
  </si>
  <si>
    <t>Every day factor</t>
  </si>
  <si>
    <t>24 x 7 factor</t>
  </si>
  <si>
    <t>Common Inputs</t>
  </si>
  <si>
    <t>Types</t>
  </si>
  <si>
    <t>Infrastructure</t>
  </si>
  <si>
    <t>Licence</t>
  </si>
  <si>
    <t>Traffic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</si>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</sst>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0.0"/>
    <numFmt numFmtId="165" formatCode="[Blue]_-&quot;$&quot;* 0.00_);[Red]_-&quot;$&quot;\(* 0.00\);[Black]* &quot;-&quot;_);* 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7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44" fontId="0" fillId="0" borderId="0" xfId="1" applyFont="1"/>
    <xf numFmtId="165" fontId="0" fillId="0" borderId="0" xfId="1" applyNumberFormat="1" applyFont="1"/>
    <xf numFmtId="0" fontId="0" fillId="0" borderId="2" xfId="0" applyFont="1" applyBorder="1"/>
    <xf numFmtId="0" fontId="0" fillId="0" borderId="3" xfId="0" applyFont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6" xfId="0" applyFont="1" applyFill="1" applyBorder="1"/>
    <xf numFmtId="0" fontId="2" fillId="3" borderId="4" xfId="0" applyFont="1" applyFill="1" applyBorder="1"/>
    <xf numFmtId="164" fontId="0" fillId="3" borderId="5" xfId="0" applyNumberFormat="1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0" borderId="4" xfId="0" applyFont="1" applyBorder="1" applyAlignment="1">
      <alignment horizontal="left" indent="1"/>
    </xf>
    <xf numFmtId="9" fontId="0" fillId="0" borderId="5" xfId="2" applyNumberFormat="1" applyFont="1" applyBorder="1"/>
    <xf numFmtId="0" fontId="0" fillId="0" borderId="5" xfId="0" applyFont="1" applyBorder="1"/>
    <xf numFmtId="0" fontId="0" fillId="0" borderId="6" xfId="0" applyFont="1" applyBorder="1"/>
    <xf numFmtId="0" fontId="0" fillId="3" borderId="4" xfId="0" applyNumberFormat="1" applyFont="1" applyFill="1" applyBorder="1" applyAlignment="1">
      <alignment horizontal="left" indent="1"/>
    </xf>
    <xf numFmtId="44" fontId="0" fillId="3" borderId="5" xfId="1" applyNumberFormat="1" applyFont="1" applyFill="1" applyBorder="1"/>
    <xf numFmtId="0" fontId="0" fillId="0" borderId="4" xfId="1" applyNumberFormat="1" applyFont="1" applyBorder="1" applyAlignment="1">
      <alignment horizontal="left" indent="1"/>
    </xf>
    <xf numFmtId="2" fontId="0" fillId="0" borderId="5" xfId="1" applyNumberFormat="1" applyFont="1" applyBorder="1"/>
    <xf numFmtId="0" fontId="2" fillId="3" borderId="4" xfId="1" applyNumberFormat="1" applyFont="1" applyFill="1" applyBorder="1"/>
    <xf numFmtId="164" fontId="0" fillId="3" borderId="5" xfId="1" applyNumberFormat="1" applyFont="1" applyFill="1" applyBorder="1"/>
    <xf numFmtId="0" fontId="0" fillId="3" borderId="4" xfId="0" applyFont="1" applyFill="1" applyBorder="1" applyAlignment="1">
      <alignment horizontal="left" indent="1"/>
    </xf>
    <xf numFmtId="164" fontId="0" fillId="0" borderId="5" xfId="0" applyNumberFormat="1" applyFont="1" applyBorder="1"/>
    <xf numFmtId="0" fontId="0" fillId="0" borderId="1" xfId="0" applyFont="1" applyBorder="1" applyAlignment="1">
      <alignment horizontal="left" indent="1"/>
    </xf>
    <xf numFmtId="164" fontId="0" fillId="0" borderId="2" xfId="0" applyNumberFormat="1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C68E15-D652-428E-9F2C-D6EF93D3A13C}" name="Types" displayName="Types" ref="H4:H9" totalsRowShown="0">
  <autoFilter ref="H4:H9" xr:uid="{58272A96-9B70-48E8-9D8A-4DCFA01E90EE}"/>
  <tableColumns count="1">
    <tableColumn id="1" xr3:uid="{B2486F21-1D33-428C-95FC-946ED9F79820}" name="Typ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F99CE-C05E-4158-8630-CA0C2B65A40A}">
  <dimension ref="B2:J16"/>
  <sheetViews>
    <sheetView tabSelected="1" workbookViewId="0">
      <selection activeCell="H5" sqref="H5"/>
    </sheetView>
  </sheetViews>
  <sheetFormatPr defaultRowHeight="15" customHeight="1" x14ac:dyDescent="0.35"/>
  <cols>
    <col min="2" max="2" width="30.7265625" customWidth="1"/>
    <col min="3" max="5" width="15.7265625" customWidth="1"/>
    <col min="6" max="6" width="60.7265625" customWidth="1"/>
    <col min="8" max="8" width="30.26953125" customWidth="1"/>
    <col min="10" max="10" width="12" customWidth="1"/>
  </cols>
  <sheetData>
    <row r="2" spans="2:10" ht="21" x14ac:dyDescent="0.5">
      <c r="B2" s="1" t="s">
        <v>23</v>
      </c>
    </row>
    <row r="4" spans="2:10" ht="15" customHeight="1" x14ac:dyDescent="0.35">
      <c r="B4" s="6" t="s">
        <v>0</v>
      </c>
      <c r="C4" s="7" t="s">
        <v>1</v>
      </c>
      <c r="D4" s="7" t="s">
        <v>2</v>
      </c>
      <c r="E4" s="7" t="s">
        <v>3</v>
      </c>
      <c r="F4" s="8" t="s">
        <v>4</v>
      </c>
      <c r="H4" t="s">
        <v>24</v>
      </c>
    </row>
    <row r="5" spans="2:10" ht="15" customHeight="1" x14ac:dyDescent="0.35">
      <c r="B5" s="9" t="s">
        <v>5</v>
      </c>
      <c r="C5" s="10"/>
      <c r="D5" s="11"/>
      <c r="E5" s="11"/>
      <c r="F5" s="12"/>
      <c r="H5" t="s">
        <v>25</v>
      </c>
      <c r="J5" s="2"/>
    </row>
    <row r="6" spans="2:10" ht="15" customHeight="1" x14ac:dyDescent="0.35">
      <c r="B6" s="13" t="s">
        <v>6</v>
      </c>
      <c r="C6" s="14">
        <v>0.25</v>
      </c>
      <c r="D6" s="15"/>
      <c r="E6" s="15"/>
      <c r="F6" s="16"/>
      <c r="H6" t="s">
        <v>7</v>
      </c>
      <c r="J6" s="2"/>
    </row>
    <row r="7" spans="2:10" ht="15" customHeight="1" x14ac:dyDescent="0.35">
      <c r="B7" s="17" t="s">
        <v>7</v>
      </c>
      <c r="C7" s="18">
        <v>16000</v>
      </c>
      <c r="D7" s="11" t="s">
        <v>8</v>
      </c>
      <c r="E7" s="11"/>
      <c r="F7" s="12" t="s">
        <v>9</v>
      </c>
      <c r="H7" t="s">
        <v>26</v>
      </c>
      <c r="J7" s="2"/>
    </row>
    <row r="8" spans="2:10" ht="15" customHeight="1" x14ac:dyDescent="0.35">
      <c r="B8" s="19" t="s">
        <v>10</v>
      </c>
      <c r="C8" s="20">
        <f>1/E8</f>
        <v>1.4285714285714286</v>
      </c>
      <c r="D8" s="15"/>
      <c r="E8" s="15">
        <v>0.7</v>
      </c>
      <c r="F8" s="16" t="s">
        <v>11</v>
      </c>
      <c r="H8" t="s">
        <v>27</v>
      </c>
      <c r="J8" s="2"/>
    </row>
    <row r="9" spans="2:10" ht="15" customHeight="1" x14ac:dyDescent="0.35">
      <c r="B9" s="21" t="s">
        <v>12</v>
      </c>
      <c r="C9" s="22"/>
      <c r="D9" s="11"/>
      <c r="E9" s="11"/>
      <c r="F9" s="12"/>
      <c r="H9" t="s">
        <v>28</v>
      </c>
      <c r="J9" s="3"/>
    </row>
    <row r="10" spans="2:10" ht="15" customHeight="1" x14ac:dyDescent="0.35">
      <c r="B10" s="13" t="s">
        <v>13</v>
      </c>
      <c r="C10" s="15">
        <f>(52-4-2-2-1)*5</f>
        <v>215</v>
      </c>
      <c r="D10" s="15" t="s">
        <v>14</v>
      </c>
      <c r="E10" s="15"/>
      <c r="F10" s="16" t="s">
        <v>15</v>
      </c>
      <c r="J10" s="2"/>
    </row>
    <row r="11" spans="2:10" ht="15" customHeight="1" x14ac:dyDescent="0.35">
      <c r="B11" s="23" t="s">
        <v>16</v>
      </c>
      <c r="C11" s="11">
        <f>52*5</f>
        <v>260</v>
      </c>
      <c r="D11" s="11" t="s">
        <v>14</v>
      </c>
      <c r="E11" s="11"/>
      <c r="F11" s="12" t="s">
        <v>17</v>
      </c>
      <c r="J11" s="2"/>
    </row>
    <row r="12" spans="2:10" ht="15" customHeight="1" x14ac:dyDescent="0.35">
      <c r="B12" s="13" t="s">
        <v>18</v>
      </c>
      <c r="C12" s="15">
        <f>52*7</f>
        <v>364</v>
      </c>
      <c r="D12" s="15" t="s">
        <v>14</v>
      </c>
      <c r="E12" s="15"/>
      <c r="F12" s="16"/>
    </row>
    <row r="13" spans="2:10" ht="15" customHeight="1" x14ac:dyDescent="0.35">
      <c r="B13" s="9" t="s">
        <v>19</v>
      </c>
      <c r="C13" s="10"/>
      <c r="D13" s="11"/>
      <c r="E13" s="11"/>
      <c r="F13" s="12"/>
    </row>
    <row r="14" spans="2:10" ht="15" customHeight="1" x14ac:dyDescent="0.35">
      <c r="B14" s="13" t="s">
        <v>20</v>
      </c>
      <c r="C14" s="24">
        <f>ROUNDUP(C11/C10,1)</f>
        <v>1.3</v>
      </c>
      <c r="D14" s="15"/>
      <c r="E14" s="15"/>
      <c r="F14" s="16" t="str">
        <f>"To keep a spt person available for "&amp;WeekDays&amp;" week days, needs "&amp; C14 &amp; " people"</f>
        <v>To keep a spt person available for 260 week days, needs 1.3 people</v>
      </c>
    </row>
    <row r="15" spans="2:10" ht="15" customHeight="1" x14ac:dyDescent="0.35">
      <c r="B15" s="23" t="s">
        <v>21</v>
      </c>
      <c r="C15" s="10">
        <f>ROUNDUP(C12/C10,1)</f>
        <v>1.7000000000000002</v>
      </c>
      <c r="D15" s="11"/>
      <c r="E15" s="11"/>
      <c r="F15" s="12" t="str">
        <f>"To keep a spt person available for "&amp;DaysinYear&amp;" week days, needs "&amp; C15 &amp; " people"</f>
        <v>To keep a spt person available for 364 week days, needs 1.7 people</v>
      </c>
    </row>
    <row r="16" spans="2:10" ht="15" customHeight="1" x14ac:dyDescent="0.35">
      <c r="B16" s="25" t="s">
        <v>22</v>
      </c>
      <c r="C16" s="26">
        <f>ROUNDUP(3*C15,1)</f>
        <v>5.0999999999999996</v>
      </c>
      <c r="D16" s="4"/>
      <c r="E16" s="4"/>
      <c r="F16" s="5" t="str">
        <f>"To keep a spt person available around the clock, needs "&amp; C16 &amp; " people"</f>
        <v>To keep a spt person available around the clock, needs 5.1 people</v>
      </c>
      <c r="J16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3cb71c2-76c4-4ed5-91e3-1b1a8259efa9" xsi:nil="true"/>
    <TaxKeywordTaxHTField xmlns="a3cb71c2-76c4-4ed5-91e3-1b1a8259efa9">
      <Terms xmlns="http://schemas.microsoft.com/office/infopath/2007/PartnerControls"/>
    </TaxKeywordTaxHTField>
    <_dlc_DocId xmlns="d68f2192-67e8-4830-9b0f-d4451957ae0c">NMMYAU2A64ZX-1145827562-2810</_dlc_DocId>
    <_dlc_DocIdUrl xmlns="d68f2192-67e8-4830-9b0f-d4451957ae0c">
      <Url>https://downerdefence.sharepoint.com/teams/PlatformDevelopment/_layouts/15/DocIdRedir.aspx?ID=NMMYAU2A64ZX-1145827562-2810</Url>
      <Description>NMMYAU2A64ZX-1145827562-2810</Description>
    </_dlc_DocIdUrl>
    <Assigned_x0020_To0 xmlns="b271748a-5363-4cf6-a96d-99d3cd70a791">
      <UserInfo>
        <DisplayName/>
        <AccountId xsi:nil="true"/>
        <AccountType/>
      </UserInfo>
    </Assigned_x0020_To0>
    <Status xmlns="b271748a-5363-4cf6-a96d-99d3cd70a791">Draft</Status>
    <Detail xmlns="b271748a-5363-4cf6-a96d-99d3cd70a791" xsi:nil="true"/>
    <ReleaseV xmlns="b271748a-5363-4cf6-a96d-99d3cd70a791" xsi:nil="true"/>
    <TaskDueDate xmlns="http://schemas.microsoft.com/sharepoint/v3/fields" xsi:nil="true"/>
    <lcf76f155ced4ddcb4097134ff3c332f xmlns="b271748a-5363-4cf6-a96d-99d3cd70a791">
      <Terms xmlns="http://schemas.microsoft.com/office/infopath/2007/PartnerControls"/>
    </lcf76f155ced4ddcb4097134ff3c332f>
    <StartDate xmlns="http://schemas.microsoft.com/sharepoint/v3">2022-02-24T20:06:28+00:00</StartDat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FDBC57320C424CA438A2AE638FB473" ma:contentTypeVersion="24" ma:contentTypeDescription="Create a new document." ma:contentTypeScope="" ma:versionID="ab65395c5259ec180f6c1415a9c85e6b">
  <xsd:schema xmlns:xsd="http://www.w3.org/2001/XMLSchema" xmlns:xs="http://www.w3.org/2001/XMLSchema" xmlns:p="http://schemas.microsoft.com/office/2006/metadata/properties" xmlns:ns1="http://schemas.microsoft.com/sharepoint/v3" xmlns:ns2="b271748a-5363-4cf6-a96d-99d3cd70a791" xmlns:ns3="a3cb71c2-76c4-4ed5-91e3-1b1a8259efa9" xmlns:ns4="d68f2192-67e8-4830-9b0f-d4451957ae0c" xmlns:ns5="http://schemas.microsoft.com/sharepoint/v3/fields" targetNamespace="http://schemas.microsoft.com/office/2006/metadata/properties" ma:root="true" ma:fieldsID="546b6a6d706885a07101d10d6e14841f" ns1:_="" ns2:_="" ns3:_="" ns4:_="" ns5:_="">
    <xsd:import namespace="http://schemas.microsoft.com/sharepoint/v3"/>
    <xsd:import namespace="b271748a-5363-4cf6-a96d-99d3cd70a791"/>
    <xsd:import namespace="a3cb71c2-76c4-4ed5-91e3-1b1a8259efa9"/>
    <xsd:import namespace="d68f2192-67e8-4830-9b0f-d4451957ae0c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TaxKeywordTaxHTField" minOccurs="0"/>
                <xsd:element ref="ns3:TaxCatchAll" minOccurs="0"/>
                <xsd:element ref="ns4:SharedWithUsers" minOccurs="0"/>
                <xsd:element ref="ns4:SharedWithDetails" minOccurs="0"/>
                <xsd:element ref="ns2:MediaServiceLocation" minOccurs="0"/>
                <xsd:element ref="ns4:_dlc_DocId" minOccurs="0"/>
                <xsd:element ref="ns4:_dlc_DocIdUrl" minOccurs="0"/>
                <xsd:element ref="ns4:_dlc_DocIdPersistId" minOccurs="0"/>
                <xsd:element ref="ns2:Assigned_x0020_To0" minOccurs="0"/>
                <xsd:element ref="ns2:Status" minOccurs="0"/>
                <xsd:element ref="ns2:MediaLengthInSeconds" minOccurs="0"/>
                <xsd:element ref="ns2:Detail" minOccurs="0"/>
                <xsd:element ref="ns2:ReleaseV" minOccurs="0"/>
                <xsd:element ref="ns1:StartDate" minOccurs="0"/>
                <xsd:element ref="ns5:TaskDueDat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tartDate" ma:index="30" nillable="true" ma:displayName="Start Date" ma:default="[today]" ma:format="DateOnly" ma:internalName="Start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71748a-5363-4cf6-a96d-99d3cd70a7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Assigned_x0020_To0" ma:index="25" nillable="true" ma:displayName="Assigned To" ma:list="UserInfo" ma:SearchPeopleOnly="false" ma:SharePointGroup="0" ma:internalName="Assigned_x0020_To0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atus" ma:index="26" nillable="true" ma:displayName="Status" ma:default="Draft" ma:format="Dropdown" ma:internalName="Status">
      <xsd:simpleType>
        <xsd:restriction base="dms:Choice">
          <xsd:enumeration value="Draft"/>
          <xsd:enumeration value="Review"/>
          <xsd:enumeration value="Final"/>
        </xsd:restriction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Detail" ma:index="28" nillable="true" ma:displayName="Detail" ma:description="Change Detail" ma:format="Dropdown" ma:internalName="Detail">
      <xsd:simpleType>
        <xsd:restriction base="dms:Note">
          <xsd:maxLength value="255"/>
        </xsd:restriction>
      </xsd:simpleType>
    </xsd:element>
    <xsd:element name="ReleaseV" ma:index="29" nillable="true" ma:displayName="Release Version" ma:description="Version in doc" ma:format="Dropdown" ma:internalName="ReleaseV" ma:percentage="FALSE">
      <xsd:simpleType>
        <xsd:restriction base="dms:Number"/>
      </xsd:simpleType>
    </xsd:element>
    <xsd:element name="lcf76f155ced4ddcb4097134ff3c332f" ma:index="33" nillable="true" ma:taxonomy="true" ma:internalName="lcf76f155ced4ddcb4097134ff3c332f" ma:taxonomyFieldName="MediaServiceImageTags" ma:displayName="Image Tags" ma:readOnly="false" ma:fieldId="{5cf76f15-5ced-4ddc-b409-7134ff3c332f}" ma:taxonomyMulti="true" ma:sspId="44dfbd39-0ade-4fbd-acb1-2bd59554834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cb71c2-76c4-4ed5-91e3-1b1a8259efa9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17" nillable="true" ma:taxonomy="true" ma:internalName="TaxKeywordTaxHTField" ma:taxonomyFieldName="TaxKeyword" ma:displayName="Enterprise Keywords" ma:fieldId="{23f27201-bee3-471e-b2e7-b64fd8b7ca38}" ma:taxonomyMulti="true" ma:sspId="44dfbd39-0ade-4fbd-acb1-2bd595548348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8" nillable="true" ma:displayName="Taxonomy Catch All Column" ma:hidden="true" ma:list="{937034a9-4384-4ad4-b42a-6b84846c07f2}" ma:internalName="TaxCatchAll" ma:showField="CatchAllData" ma:web="d68f2192-67e8-4830-9b0f-d4451957ae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8f2192-67e8-4830-9b0f-d4451957ae0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TaskDueDate" ma:index="31" nillable="true" ma:displayName="Due Date" ma:format="DateOnly" ma:internalName="TaskDue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A80B8D5D-A411-4098-B929-63C03EFBBE91}">
  <ds:schemaRefs>
    <ds:schemaRef ds:uri="http://purl.org/dc/elements/1.1/"/>
    <ds:schemaRef ds:uri="b271748a-5363-4cf6-a96d-99d3cd70a791"/>
    <ds:schemaRef ds:uri="a3cb71c2-76c4-4ed5-91e3-1b1a8259efa9"/>
    <ds:schemaRef ds:uri="http://purl.org/dc/terms/"/>
    <ds:schemaRef ds:uri="http://www.w3.org/XML/1998/namespace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d68f2192-67e8-4830-9b0f-d4451957ae0c"/>
  </ds:schemaRefs>
</ds:datastoreItem>
</file>

<file path=customXml/itemProps2.xml><?xml version="1.0" encoding="utf-8"?>
<ds:datastoreItem xmlns:ds="http://schemas.openxmlformats.org/officeDocument/2006/customXml" ds:itemID="{F39E2715-A938-48E3-91A6-571B7DC8777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962E1F-B294-47A6-B069-EC44FEDA3748}"/>
</file>

<file path=customXml/itemProps4.xml><?xml version="1.0" encoding="utf-8"?>
<ds:datastoreItem xmlns:ds="http://schemas.openxmlformats.org/officeDocument/2006/customXml" ds:itemID="{D99E3F42-BF57-4B4C-A6B7-D1F0086E6C2F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Inputs</vt:lpstr>
      <vt:lpstr>DailyLoading</vt:lpstr>
      <vt:lpstr>DaysinYear</vt:lpstr>
      <vt:lpstr>FTE</vt:lpstr>
      <vt:lpstr>Margin</vt:lpstr>
      <vt:lpstr>RoundClockLoading</vt:lpstr>
      <vt:lpstr>US2AU</vt:lpstr>
      <vt:lpstr>WeedayLoading</vt:lpstr>
      <vt:lpstr>WeekDays</vt:lpstr>
      <vt:lpstr>WorkingDays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Bede Matthews</dc:creator>
  <cp:keywords/>
  <dc:description/>
  <cp:lastModifiedBy>Rick Bell</cp:lastModifiedBy>
  <cp:revision/>
  <dcterms:created xsi:type="dcterms:W3CDTF">2020-05-21T07:33:58Z</dcterms:created>
  <dcterms:modified xsi:type="dcterms:W3CDTF">2021-05-24T04:32:37Z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0x0101002BFDBC57320C424CA438A2AE638FB473</vt:lpwstr>
  </property>
  <property fmtid="{D5CDD505-2E9C-101B-9397-08002B2CF9AE}" pid="3" name="ComplianceAssetId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emplateUrl">
    <vt:lpwstr/>
  </property>
  <property fmtid="{D5CDD505-2E9C-101B-9397-08002B2CF9AE}" pid="7" name="TaxKeyword">
    <vt:lpwstr/>
  </property>
  <property fmtid="{D5CDD505-2E9C-101B-9397-08002B2CF9AE}" pid="8" name="_dlc_DocIdItemGuid">
    <vt:lpwstr>cfb0daa3-90eb-49c3-8465-381da6ff5e59</vt:lpwstr>
  </property>
  <property fmtid="{D5CDD505-2E9C-101B-9397-08002B2CF9AE}" pid="9" name="MediaServiceImageTags">
    <vt:lpwstr/>
  </property>
</Properties>
</file>