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nce Progress\"/>
    </mc:Choice>
  </mc:AlternateContent>
  <bookViews>
    <workbookView xWindow="0" yWindow="0" windowWidth="21600" windowHeight="9735" activeTab="2"/>
  </bookViews>
  <sheets>
    <sheet name="2018 Dividend" sheetId="1" r:id="rId1"/>
    <sheet name="2017 Dividend" sheetId="2" r:id="rId2"/>
    <sheet name="2016 &amp; 2015 Dividen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3" l="1"/>
  <c r="B14" i="3"/>
  <c r="B13" i="3"/>
  <c r="B12" i="3"/>
  <c r="B10" i="3"/>
  <c r="B30" i="2"/>
  <c r="B28" i="2"/>
  <c r="B27" i="2"/>
  <c r="B26" i="2"/>
  <c r="B25" i="2"/>
  <c r="B23" i="2"/>
  <c r="B24" i="2"/>
  <c r="B21" i="2"/>
  <c r="B43" i="1"/>
  <c r="B41" i="1"/>
  <c r="B40" i="1"/>
  <c r="B39" i="1"/>
  <c r="B38" i="1"/>
  <c r="B36" i="1"/>
</calcChain>
</file>

<file path=xl/sharedStrings.xml><?xml version="1.0" encoding="utf-8"?>
<sst xmlns="http://schemas.openxmlformats.org/spreadsheetml/2006/main" count="77" uniqueCount="77">
  <si>
    <t>5.HK 匯豐控股2018年11月21日現金股利-- 19.57</t>
  </si>
  <si>
    <t>11.HK 恒生銀行2018年11月07日現金股利-- 163.80</t>
  </si>
  <si>
    <t>270.HK 粵海投資2018年10月27日現金股利-- 43.04</t>
  </si>
  <si>
    <t>66.HK 港鐵公司2018年10月13日現金股利-- 193.50</t>
  </si>
  <si>
    <t>2388.HK 中銀香港2018年10月03日現金股利-- 324.27</t>
  </si>
  <si>
    <t>3.HK 香港中華煤氣2018年10月02日現金股利-- 117.24</t>
  </si>
  <si>
    <t>5.HK 匯豐控股2018年09月27日現金股利-- 1,425.72</t>
  </si>
  <si>
    <t>1113.HK 長實集團2018年09月14日現金股利-- 33.84</t>
  </si>
  <si>
    <t>1.HK 長和2018年09月14日現金股利-- 154.86</t>
  </si>
  <si>
    <t>11.HK 恒生銀行2018年09月07日現金股利-- 158.60</t>
  </si>
  <si>
    <t>1038.HK 長江基建集團2018年09月07日現金股利-- 270.64</t>
  </si>
  <si>
    <t>6.HK 電能實業2018年09月06日現金股利-- 170.94</t>
  </si>
  <si>
    <t>939.HK 建設銀行2018年08月06日現金股利-- 1,609.73</t>
  </si>
  <si>
    <t>270.HK 粵海投資2018年07月20日現金股利-- 53.04</t>
  </si>
  <si>
    <t>2388.HK 中銀香港2018年07月16日現金股利-- 421.44</t>
  </si>
  <si>
    <t>883.HK 中國海洋石油2018年07月11日現金股利-- 168.21</t>
  </si>
  <si>
    <t>66.HK 港鐵公司2018年07月11日現金股利-- 37.41</t>
  </si>
  <si>
    <t>823.HK 領展房產基金2018年07月05日現金股利-- 2,212.83</t>
  </si>
  <si>
    <t>5.HK 匯豐控股2018年07月05日現金股利-- 1,374.24</t>
  </si>
  <si>
    <t>1928.HK 金沙中國有限公司2018年06月23日現金股利-- 652.00</t>
  </si>
  <si>
    <t>371.HK 北控水務集團2018年06月23日現金股利-- 24.82</t>
  </si>
  <si>
    <t>3.HK 香港中華煤氣2018年06月23日現金股利-- 184.46</t>
  </si>
  <si>
    <t>11.HK 恒生銀行2018年06月08日現金股利-- 137.80</t>
  </si>
  <si>
    <t>1.HK 長和2018年06月01日現金股利-- 289.80</t>
  </si>
  <si>
    <t>1113.HK 長實集團2018年06月01日現金股利-- 17.92</t>
  </si>
  <si>
    <t>2800.HK 盈富基金2018年05月31日現金股利-- 133.60</t>
  </si>
  <si>
    <t>1038.HK 長江基建集團2018年05月31日現金股利-- 566.01</t>
  </si>
  <si>
    <t>6.HK 電能實業2018年05月30日現金股利-- 326.83</t>
  </si>
  <si>
    <t>6.HK 電能實業2018年04月17日現金股利-- 870.00</t>
  </si>
  <si>
    <t>5.HK 匯豐控股2018年04月07日現金股利-- 2,759.16</t>
  </si>
  <si>
    <t>11.HK 恒生銀行2018年03月24日現金股利-- 260.40</t>
  </si>
  <si>
    <t>16.HK 新鴻基地產2018年03月23日現金股利-- 174.00</t>
  </si>
  <si>
    <t>1928.HK 金沙中國有限公司2018年02月24日現金股利-- 394.20</t>
  </si>
  <si>
    <t>2800.HK 盈富基金2018年11月30日現金股利-- 738.65</t>
    <phoneticPr fontId="1" type="noConversion"/>
  </si>
  <si>
    <t>16.HK 新鴻基地產2018年11月22日現金股利-- 596.85</t>
    <phoneticPr fontId="1" type="noConversion"/>
  </si>
  <si>
    <t>16.HK 新鴻基地產2017年11月27日現金股利-- 393.00</t>
  </si>
  <si>
    <t>5.HK 匯豐控股2017年11月22日現金股利-- 70.96</t>
  </si>
  <si>
    <t>66.HK 港鐵公司2017年10月13日現金股利-- 33.25</t>
  </si>
  <si>
    <t>883.HK 中國海洋石油2017年10月12日現金股利-- 40.68</t>
  </si>
  <si>
    <t>3.HK 香港中華煤氣2017年10月04日現金股利-- 53.76</t>
  </si>
  <si>
    <t>2388.HK 中銀香港2017年10月04日現金股利-- 140.80</t>
  </si>
  <si>
    <t>5.HK 匯豐控股2017年09月20日現金股利-- 563.30</t>
  </si>
  <si>
    <t>1.HK 長和2017年09月14日現金股利-- 75.66</t>
  </si>
  <si>
    <t>1038.HK 長江基建集團2017年08月31日現金股利-- 48.24</t>
  </si>
  <si>
    <t>6.HK 電能實業2017年08月29日現金股利-- 793.92</t>
  </si>
  <si>
    <t>939.HK 建設銀行2017年07月21日現金股利-- 1,255.45</t>
  </si>
  <si>
    <t>883.HK 中國海洋石油2017年07月19日現金股利-- 11.38</t>
  </si>
  <si>
    <t>2388.HK 中銀香港2017年07月15日現金股利-- 90.00</t>
  </si>
  <si>
    <t>66.HK 港鐵公司2017年07月13日現金股利-- 277.86</t>
  </si>
  <si>
    <t>823.HK 領展房產基金2017年07月05日現金股利-- 275.64</t>
  </si>
  <si>
    <t>5.HK 匯豐控股2017年07月05日現金股利-- 41.32</t>
  </si>
  <si>
    <t>6.HK 電能實業2017年05月26日現金股利-- 153.52</t>
  </si>
  <si>
    <t>1038.HK 長江基建集團2017年05月26日現金股利-- 47.27</t>
  </si>
  <si>
    <t>6.HK 電能實業2017年03月01日現金股利-- 245.00</t>
  </si>
  <si>
    <t>823.HK 領展房產基金2017年12月01日現金股利-- 1,489.59</t>
    <phoneticPr fontId="1" type="noConversion"/>
  </si>
  <si>
    <t>2800.HK 盈富基金2016年11月30日現金股利-- 1,453.90</t>
  </si>
  <si>
    <t>16.HK 新鴻基地產2016年11月25日現金股利-- 117.60</t>
  </si>
  <si>
    <t>5.HK 匯豐控股2016年09月29日現金股利-- 19.39</t>
  </si>
  <si>
    <t>1.HK 長和2016年09月23日現金股利-- 40.42</t>
  </si>
  <si>
    <t>6.HK 電能實業2016年09月07日現金股利-- 8.40</t>
  </si>
  <si>
    <t>939.HK 建設銀行2016年07月22日現金股利-- 694.70</t>
  </si>
  <si>
    <t>2800.HK 盈富基金2016年05月30日現金股利-- 301.60</t>
  </si>
  <si>
    <t>2800.HK 盈富基金2015年10月28日現金股利-- 132.93</t>
  </si>
  <si>
    <t>823.HK 領展房產基金2016年12月02日現金股利-- 59.22</t>
    <phoneticPr fontId="1" type="noConversion"/>
  </si>
  <si>
    <t>66.HK 港鐵公司2018年07月11日股份股利12 --</t>
  </si>
  <si>
    <t>3.HK 香港中華煤氣2018年06月22日股份股利80 --</t>
  </si>
  <si>
    <t>5.HK 匯豐控股2018年11月21日股份股利22 --</t>
    <phoneticPr fontId="1" type="noConversion"/>
  </si>
  <si>
    <t>66.HK 港鐵公司2017年10月13日股份股利1 --</t>
  </si>
  <si>
    <t>5.HK 匯豐控股2017年07月05日股份股利7 --</t>
  </si>
  <si>
    <t>3.HK 香港中華煤氣2017年06月23日股份股利22 --</t>
  </si>
  <si>
    <t>5.HK 匯豐控股2017年04月06日股份股利13 --</t>
  </si>
  <si>
    <t>5.HK 匯豐控股2017年11月22日股份股利14 --</t>
    <phoneticPr fontId="1" type="noConversion"/>
  </si>
  <si>
    <t>2017 Total Dividend :</t>
    <phoneticPr fontId="1" type="noConversion"/>
  </si>
  <si>
    <t>2018 Total Dividend :</t>
    <phoneticPr fontId="1" type="noConversion"/>
  </si>
  <si>
    <t>5.HK 匯豐控股2016年12月06日股份股利5 --</t>
  </si>
  <si>
    <t>5.HK 匯豐控股2016年09月28日股份股利4 --</t>
  </si>
  <si>
    <t>2015 &amp; 2016 Total Dividend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</si>
</sst>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4" workbookViewId="0">
      <selection activeCell="F5" sqref="F5"/>
    </sheetView>
  </sheetViews>
  <sheetFormatPr defaultRowHeight="15.75" x14ac:dyDescent="0.25"/>
  <cols>
    <col min="1" max="1" width="63.28515625" bestFit="1" customWidth="1"/>
    <col min="6" max="6" width="9.28515625" customWidth="1"/>
  </cols>
  <sheetData>
    <row r="1" spans="1:2" x14ac:dyDescent="0.25">
      <c r="A1" t="s">
        <v>33</v>
      </c>
      <c r="B1">
        <v>738.65</v>
      </c>
    </row>
    <row r="2" spans="1:2" x14ac:dyDescent="0.25">
      <c r="A2" t="s">
        <v>34</v>
      </c>
      <c r="B2">
        <v>596.85</v>
      </c>
    </row>
    <row r="3" spans="1:2" x14ac:dyDescent="0.25">
      <c r="A3" t="s">
        <v>0</v>
      </c>
      <c r="B3">
        <v>19.57</v>
      </c>
    </row>
    <row r="4" spans="1:2" x14ac:dyDescent="0.25">
      <c r="A4" t="s">
        <v>1</v>
      </c>
      <c r="B4">
        <v>163.80000000000001</v>
      </c>
    </row>
    <row r="5" spans="1:2" x14ac:dyDescent="0.25">
      <c r="A5" t="s">
        <v>2</v>
      </c>
      <c r="B5">
        <v>43.04</v>
      </c>
    </row>
    <row r="6" spans="1:2" x14ac:dyDescent="0.25">
      <c r="A6" t="s">
        <v>3</v>
      </c>
      <c r="B6">
        <v>193.5</v>
      </c>
    </row>
    <row r="7" spans="1:2" x14ac:dyDescent="0.25">
      <c r="A7" t="s">
        <v>4</v>
      </c>
      <c r="B7">
        <v>324.27</v>
      </c>
    </row>
    <row r="8" spans="1:2" x14ac:dyDescent="0.25">
      <c r="A8" t="s">
        <v>5</v>
      </c>
      <c r="B8">
        <v>117.24</v>
      </c>
    </row>
    <row r="9" spans="1:2" x14ac:dyDescent="0.25">
      <c r="A9" t="s">
        <v>6</v>
      </c>
      <c r="B9">
        <v>1425.72</v>
      </c>
    </row>
    <row r="10" spans="1:2" x14ac:dyDescent="0.25">
      <c r="A10" t="s">
        <v>7</v>
      </c>
      <c r="B10">
        <v>33.840000000000003</v>
      </c>
    </row>
    <row r="11" spans="1:2" x14ac:dyDescent="0.25">
      <c r="A11" t="s">
        <v>8</v>
      </c>
      <c r="B11">
        <v>154.86000000000001</v>
      </c>
    </row>
    <row r="12" spans="1:2" x14ac:dyDescent="0.25">
      <c r="A12" t="s">
        <v>9</v>
      </c>
      <c r="B12">
        <v>158.6</v>
      </c>
    </row>
    <row r="13" spans="1:2" x14ac:dyDescent="0.25">
      <c r="A13" t="s">
        <v>10</v>
      </c>
      <c r="B13">
        <v>270.64</v>
      </c>
    </row>
    <row r="14" spans="1:2" x14ac:dyDescent="0.25">
      <c r="A14" t="s">
        <v>11</v>
      </c>
      <c r="B14">
        <v>170.94</v>
      </c>
    </row>
    <row r="15" spans="1:2" x14ac:dyDescent="0.25">
      <c r="A15" t="s">
        <v>12</v>
      </c>
      <c r="B15">
        <v>1609.73</v>
      </c>
    </row>
    <row r="16" spans="1:2" x14ac:dyDescent="0.25">
      <c r="A16" t="s">
        <v>13</v>
      </c>
      <c r="B16">
        <v>53.04</v>
      </c>
    </row>
    <row r="17" spans="1:2" x14ac:dyDescent="0.25">
      <c r="A17" t="s">
        <v>14</v>
      </c>
      <c r="B17">
        <v>421.44</v>
      </c>
    </row>
    <row r="18" spans="1:2" x14ac:dyDescent="0.25">
      <c r="A18" t="s">
        <v>15</v>
      </c>
      <c r="B18">
        <v>168.21</v>
      </c>
    </row>
    <row r="19" spans="1:2" x14ac:dyDescent="0.25">
      <c r="A19" t="s">
        <v>16</v>
      </c>
      <c r="B19">
        <v>37.409999999999997</v>
      </c>
    </row>
    <row r="20" spans="1:2" x14ac:dyDescent="0.25">
      <c r="A20" t="s">
        <v>17</v>
      </c>
      <c r="B20">
        <v>2212.83</v>
      </c>
    </row>
    <row r="21" spans="1:2" x14ac:dyDescent="0.25">
      <c r="A21" t="s">
        <v>18</v>
      </c>
      <c r="B21">
        <v>1374.24</v>
      </c>
    </row>
    <row r="22" spans="1:2" x14ac:dyDescent="0.25">
      <c r="A22" t="s">
        <v>19</v>
      </c>
      <c r="B22">
        <v>652</v>
      </c>
    </row>
    <row r="23" spans="1:2" x14ac:dyDescent="0.25">
      <c r="A23" t="s">
        <v>20</v>
      </c>
      <c r="B23">
        <v>24.82</v>
      </c>
    </row>
    <row r="24" spans="1:2" x14ac:dyDescent="0.25">
      <c r="A24" t="s">
        <v>21</v>
      </c>
      <c r="B24">
        <v>184.46</v>
      </c>
    </row>
    <row r="25" spans="1:2" x14ac:dyDescent="0.25">
      <c r="A25" t="s">
        <v>22</v>
      </c>
      <c r="B25">
        <v>137.80000000000001</v>
      </c>
    </row>
    <row r="26" spans="1:2" x14ac:dyDescent="0.25">
      <c r="A26" t="s">
        <v>23</v>
      </c>
      <c r="B26">
        <v>289.8</v>
      </c>
    </row>
    <row r="27" spans="1:2" x14ac:dyDescent="0.25">
      <c r="A27" t="s">
        <v>24</v>
      </c>
      <c r="B27">
        <v>17.920000000000002</v>
      </c>
    </row>
    <row r="28" spans="1:2" x14ac:dyDescent="0.25">
      <c r="A28" t="s">
        <v>25</v>
      </c>
      <c r="B28">
        <v>133.6</v>
      </c>
    </row>
    <row r="29" spans="1:2" x14ac:dyDescent="0.25">
      <c r="A29" t="s">
        <v>26</v>
      </c>
      <c r="B29">
        <v>566.01</v>
      </c>
    </row>
    <row r="30" spans="1:2" x14ac:dyDescent="0.25">
      <c r="A30" t="s">
        <v>27</v>
      </c>
      <c r="B30">
        <v>326.83</v>
      </c>
    </row>
    <row r="31" spans="1:2" x14ac:dyDescent="0.25">
      <c r="A31" t="s">
        <v>28</v>
      </c>
      <c r="B31">
        <v>870</v>
      </c>
    </row>
    <row r="32" spans="1:2" x14ac:dyDescent="0.25">
      <c r="A32" t="s">
        <v>29</v>
      </c>
      <c r="B32">
        <v>2759.16</v>
      </c>
    </row>
    <row r="33" spans="1:2" x14ac:dyDescent="0.25">
      <c r="A33" t="s">
        <v>30</v>
      </c>
      <c r="B33">
        <v>260.39999999999998</v>
      </c>
    </row>
    <row r="34" spans="1:2" x14ac:dyDescent="0.25">
      <c r="A34" t="s">
        <v>31</v>
      </c>
      <c r="B34">
        <v>174</v>
      </c>
    </row>
    <row r="35" spans="1:2" x14ac:dyDescent="0.25">
      <c r="A35" t="s">
        <v>32</v>
      </c>
      <c r="B35">
        <v>394.2</v>
      </c>
    </row>
    <row r="36" spans="1:2" x14ac:dyDescent="0.25">
      <c r="B36">
        <f>SUM(B1:B35)</f>
        <v>17079.419999999998</v>
      </c>
    </row>
    <row r="38" spans="1:2" x14ac:dyDescent="0.25">
      <c r="A38" t="s">
        <v>66</v>
      </c>
      <c r="B38">
        <f>22*65</f>
        <v>1430</v>
      </c>
    </row>
    <row r="39" spans="1:2" x14ac:dyDescent="0.25">
      <c r="A39" t="s">
        <v>64</v>
      </c>
      <c r="B39">
        <f>12*41</f>
        <v>492</v>
      </c>
    </row>
    <row r="40" spans="1:2" x14ac:dyDescent="0.25">
      <c r="A40" t="s">
        <v>65</v>
      </c>
      <c r="B40">
        <f>80*16</f>
        <v>1280</v>
      </c>
    </row>
    <row r="41" spans="1:2" x14ac:dyDescent="0.25">
      <c r="B41">
        <f>SUM(B38:B40)</f>
        <v>3202</v>
      </c>
    </row>
    <row r="43" spans="1:2" x14ac:dyDescent="0.25">
      <c r="A43" s="2" t="s">
        <v>73</v>
      </c>
      <c r="B43">
        <f>SUM(B41,B36)</f>
        <v>20281.419999999998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workbookViewId="0">
      <selection activeCell="A30" sqref="A30"/>
    </sheetView>
  </sheetViews>
  <sheetFormatPr defaultRowHeight="15.75" x14ac:dyDescent="0.25"/>
  <cols>
    <col min="1" max="1" width="59.140625" bestFit="1" customWidth="1"/>
  </cols>
  <sheetData>
    <row r="1" spans="1:2" x14ac:dyDescent="0.25">
      <c r="A1" t="s">
        <v>54</v>
      </c>
      <c r="B1" s="1">
        <v>1489.59</v>
      </c>
    </row>
    <row r="2" spans="1:2" x14ac:dyDescent="0.25">
      <c r="A2" t="s">
        <v>35</v>
      </c>
      <c r="B2" s="1">
        <v>393</v>
      </c>
    </row>
    <row r="3" spans="1:2" x14ac:dyDescent="0.25">
      <c r="A3" t="s">
        <v>36</v>
      </c>
      <c r="B3" s="1">
        <v>70.959999999999994</v>
      </c>
    </row>
    <row r="4" spans="1:2" x14ac:dyDescent="0.25">
      <c r="A4" t="s">
        <v>37</v>
      </c>
      <c r="B4" s="1">
        <v>33.25</v>
      </c>
    </row>
    <row r="5" spans="1:2" x14ac:dyDescent="0.25">
      <c r="A5" t="s">
        <v>38</v>
      </c>
      <c r="B5" s="1">
        <v>40.68</v>
      </c>
    </row>
    <row r="6" spans="1:2" x14ac:dyDescent="0.25">
      <c r="A6" t="s">
        <v>39</v>
      </c>
      <c r="B6" s="1">
        <v>53.76</v>
      </c>
    </row>
    <row r="7" spans="1:2" x14ac:dyDescent="0.25">
      <c r="A7" t="s">
        <v>40</v>
      </c>
      <c r="B7" s="1">
        <v>140.80000000000001</v>
      </c>
    </row>
    <row r="8" spans="1:2" x14ac:dyDescent="0.25">
      <c r="A8" t="s">
        <v>41</v>
      </c>
      <c r="B8" s="1">
        <v>563.29999999999995</v>
      </c>
    </row>
    <row r="9" spans="1:2" x14ac:dyDescent="0.25">
      <c r="A9" t="s">
        <v>42</v>
      </c>
      <c r="B9" s="1">
        <v>75.66</v>
      </c>
    </row>
    <row r="10" spans="1:2" x14ac:dyDescent="0.25">
      <c r="A10" t="s">
        <v>43</v>
      </c>
      <c r="B10" s="1">
        <v>48.24</v>
      </c>
    </row>
    <row r="11" spans="1:2" x14ac:dyDescent="0.25">
      <c r="A11" t="s">
        <v>44</v>
      </c>
      <c r="B11" s="1">
        <v>793.92</v>
      </c>
    </row>
    <row r="12" spans="1:2" x14ac:dyDescent="0.25">
      <c r="A12" t="s">
        <v>45</v>
      </c>
      <c r="B12" s="1">
        <v>1255.45</v>
      </c>
    </row>
    <row r="13" spans="1:2" x14ac:dyDescent="0.25">
      <c r="A13" t="s">
        <v>46</v>
      </c>
      <c r="B13" s="1">
        <v>11.38</v>
      </c>
    </row>
    <row r="14" spans="1:2" x14ac:dyDescent="0.25">
      <c r="A14" t="s">
        <v>47</v>
      </c>
      <c r="B14" s="1">
        <v>90</v>
      </c>
    </row>
    <row r="15" spans="1:2" x14ac:dyDescent="0.25">
      <c r="A15" t="s">
        <v>48</v>
      </c>
      <c r="B15" s="1">
        <v>277.86</v>
      </c>
    </row>
    <row r="16" spans="1:2" x14ac:dyDescent="0.25">
      <c r="A16" t="s">
        <v>49</v>
      </c>
      <c r="B16" s="1">
        <v>275.64</v>
      </c>
    </row>
    <row r="17" spans="1:2" x14ac:dyDescent="0.25">
      <c r="A17" t="s">
        <v>50</v>
      </c>
      <c r="B17" s="1">
        <v>41.32</v>
      </c>
    </row>
    <row r="18" spans="1:2" x14ac:dyDescent="0.25">
      <c r="A18" t="s">
        <v>51</v>
      </c>
      <c r="B18" s="1">
        <v>153.52000000000001</v>
      </c>
    </row>
    <row r="19" spans="1:2" x14ac:dyDescent="0.25">
      <c r="A19" t="s">
        <v>52</v>
      </c>
      <c r="B19" s="1">
        <v>47.27</v>
      </c>
    </row>
    <row r="20" spans="1:2" x14ac:dyDescent="0.25">
      <c r="A20" t="s">
        <v>53</v>
      </c>
      <c r="B20" s="1">
        <v>245</v>
      </c>
    </row>
    <row r="21" spans="1:2" x14ac:dyDescent="0.25">
      <c r="B21" s="1">
        <f>SUM(B1:B20)</f>
        <v>6100.6</v>
      </c>
    </row>
    <row r="23" spans="1:2" x14ac:dyDescent="0.25">
      <c r="A23" t="s">
        <v>71</v>
      </c>
      <c r="B23">
        <f>14*65</f>
        <v>910</v>
      </c>
    </row>
    <row r="24" spans="1:2" x14ac:dyDescent="0.25">
      <c r="A24" t="s">
        <v>67</v>
      </c>
      <c r="B24">
        <f>1*41</f>
        <v>41</v>
      </c>
    </row>
    <row r="25" spans="1:2" x14ac:dyDescent="0.25">
      <c r="A25" t="s">
        <v>68</v>
      </c>
      <c r="B25">
        <f>7*65</f>
        <v>455</v>
      </c>
    </row>
    <row r="26" spans="1:2" x14ac:dyDescent="0.25">
      <c r="A26" t="s">
        <v>69</v>
      </c>
      <c r="B26">
        <f>22*16</f>
        <v>352</v>
      </c>
    </row>
    <row r="27" spans="1:2" x14ac:dyDescent="0.25">
      <c r="A27" t="s">
        <v>70</v>
      </c>
      <c r="B27">
        <f>13*65</f>
        <v>845</v>
      </c>
    </row>
    <row r="28" spans="1:2" x14ac:dyDescent="0.25">
      <c r="B28">
        <f>SUM(B23:B27)</f>
        <v>2603</v>
      </c>
    </row>
    <row r="30" spans="1:2" x14ac:dyDescent="0.25">
      <c r="A30" s="2" t="s">
        <v>72</v>
      </c>
      <c r="B30" s="1">
        <f>SUM(B28,B21)</f>
        <v>8703.6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defaultRowHeight="15.75" x14ac:dyDescent="0.25"/>
  <cols>
    <col min="1" max="1" width="56.28515625" bestFit="1" customWidth="1"/>
  </cols>
  <sheetData>
    <row r="1" spans="1:2" x14ac:dyDescent="0.25">
      <c r="A1" t="s">
        <v>63</v>
      </c>
      <c r="B1">
        <v>59.22</v>
      </c>
    </row>
    <row r="2" spans="1:2" x14ac:dyDescent="0.25">
      <c r="A2" t="s">
        <v>55</v>
      </c>
      <c r="B2">
        <v>1453.9</v>
      </c>
    </row>
    <row r="3" spans="1:2" x14ac:dyDescent="0.25">
      <c r="A3" t="s">
        <v>56</v>
      </c>
      <c r="B3">
        <v>117.6</v>
      </c>
    </row>
    <row r="4" spans="1:2" x14ac:dyDescent="0.25">
      <c r="A4" t="s">
        <v>57</v>
      </c>
      <c r="B4">
        <v>19.39</v>
      </c>
    </row>
    <row r="5" spans="1:2" x14ac:dyDescent="0.25">
      <c r="A5" t="s">
        <v>58</v>
      </c>
      <c r="B5">
        <v>40.42</v>
      </c>
    </row>
    <row r="6" spans="1:2" x14ac:dyDescent="0.25">
      <c r="A6" t="s">
        <v>59</v>
      </c>
      <c r="B6">
        <v>8.4</v>
      </c>
    </row>
    <row r="7" spans="1:2" x14ac:dyDescent="0.25">
      <c r="A7" t="s">
        <v>60</v>
      </c>
      <c r="B7">
        <v>694.7</v>
      </c>
    </row>
    <row r="8" spans="1:2" x14ac:dyDescent="0.25">
      <c r="A8" t="s">
        <v>61</v>
      </c>
      <c r="B8">
        <v>301.60000000000002</v>
      </c>
    </row>
    <row r="9" spans="1:2" x14ac:dyDescent="0.25">
      <c r="A9" t="s">
        <v>62</v>
      </c>
      <c r="B9">
        <v>132.93</v>
      </c>
    </row>
    <row r="10" spans="1:2" x14ac:dyDescent="0.25">
      <c r="B10">
        <f>SUM(B1:B9)</f>
        <v>2828.16</v>
      </c>
    </row>
    <row r="12" spans="1:2" x14ac:dyDescent="0.25">
      <c r="A12" t="s">
        <v>74</v>
      </c>
      <c r="B12">
        <f>5*65</f>
        <v>325</v>
      </c>
    </row>
    <row r="13" spans="1:2" x14ac:dyDescent="0.25">
      <c r="A13" t="s">
        <v>75</v>
      </c>
      <c r="B13">
        <f>4*65</f>
        <v>260</v>
      </c>
    </row>
    <row r="14" spans="1:2" x14ac:dyDescent="0.25">
      <c r="B14">
        <f>SUM(B12:B13)</f>
        <v>585</v>
      </c>
    </row>
    <row r="16" spans="1:2" x14ac:dyDescent="0.25">
      <c r="A16" s="2" t="s">
        <v>76</v>
      </c>
      <c r="B16">
        <f>SUM(B14,B10)</f>
        <v>3413.16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Dividend</vt:lpstr>
      <vt:lpstr>2017 Dividend</vt:lpstr>
      <vt:lpstr>2016 &amp; 2015 Dividend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Izurain</dc:creator>
  <cp:lastModifiedBy>Izurain</cp:lastModifiedBy>
  <dcterms:created xsi:type="dcterms:W3CDTF">2018-12-24T03:50:55Z</dcterms:created>
  <dcterms:modified xsi:type="dcterms:W3CDTF">2018-12-24T03:58:42Z</dcterms:modified>
</cp:coreProperties>
</file>