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7235" windowHeight="4950"/>
  </bookViews>
  <sheets>
    <sheet name="Explicito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D8" i="1" l="1"/>
  <c r="E8" i="1"/>
  <c r="F9" i="1" s="1"/>
  <c r="F8" i="1"/>
  <c r="G8" i="1"/>
  <c r="D9" i="1"/>
  <c r="E9" i="1"/>
  <c r="G9" i="1"/>
  <c r="D10" i="1"/>
  <c r="E7" i="1"/>
  <c r="F7" i="1"/>
  <c r="G7" i="1"/>
  <c r="D7" i="1"/>
  <c r="E10" i="1" l="1"/>
  <c r="G10" i="1"/>
  <c r="F10" i="1"/>
  <c r="D11" i="1" l="1"/>
  <c r="E11" i="1"/>
  <c r="F12" i="1" s="1"/>
  <c r="G13" i="1" s="1"/>
  <c r="F11" i="1"/>
  <c r="G12" i="1" s="1"/>
  <c r="G11" i="1"/>
  <c r="D12" i="1" l="1"/>
  <c r="E12" i="1"/>
  <c r="F13" i="1" s="1"/>
  <c r="G14" i="1" s="1"/>
  <c r="D13" i="1" l="1"/>
  <c r="E13" i="1"/>
  <c r="F14" i="1" s="1"/>
  <c r="G15" i="1" s="1"/>
  <c r="D14" i="1" l="1"/>
  <c r="E14" i="1"/>
  <c r="F15" i="1" s="1"/>
  <c r="G16" i="1" s="1"/>
  <c r="D15" i="1" l="1"/>
  <c r="E15" i="1"/>
  <c r="F16" i="1" s="1"/>
  <c r="G17" i="1" s="1"/>
  <c r="D16" i="1" l="1"/>
  <c r="E16" i="1"/>
  <c r="F17" i="1" s="1"/>
  <c r="G18" i="1" s="1"/>
  <c r="D17" i="1" l="1"/>
  <c r="E17" i="1"/>
  <c r="F18" i="1" s="1"/>
  <c r="G19" i="1" s="1"/>
  <c r="E6" i="1"/>
  <c r="F6" i="1"/>
  <c r="G6" i="1"/>
  <c r="D6" i="1"/>
  <c r="D18" i="1" l="1"/>
  <c r="E18" i="1"/>
  <c r="F19" i="1" s="1"/>
  <c r="G20" i="1" s="1"/>
  <c r="K2" i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7" i="1"/>
  <c r="H7" i="1"/>
  <c r="H5" i="1"/>
  <c r="E5" i="1"/>
  <c r="F5" i="1" s="1"/>
  <c r="G5" i="1" s="1"/>
  <c r="D5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E3" i="1"/>
  <c r="D19" i="1" l="1"/>
  <c r="E19" i="1"/>
  <c r="F20" i="1" s="1"/>
  <c r="G21" i="1" s="1"/>
  <c r="E2" i="1"/>
  <c r="D20" i="1" l="1"/>
  <c r="E20" i="1"/>
  <c r="F21" i="1" s="1"/>
  <c r="G22" i="1" s="1"/>
  <c r="D21" i="1" l="1"/>
  <c r="E21" i="1"/>
  <c r="F22" i="1" s="1"/>
  <c r="E22" i="1" l="1"/>
  <c r="D22" i="1"/>
</calcChain>
</file>

<file path=xl/sharedStrings.xml><?xml version="1.0" encoding="utf-8"?>
<sst xmlns="http://schemas.openxmlformats.org/spreadsheetml/2006/main" count="12" uniqueCount="12">
  <si>
    <t>dt</t>
  </si>
  <si>
    <t>c</t>
  </si>
  <si>
    <t>dx</t>
  </si>
  <si>
    <t>u(0,t)</t>
  </si>
  <si>
    <t>u(1,t)</t>
  </si>
  <si>
    <t>u(x,0)</t>
  </si>
  <si>
    <t>um</t>
  </si>
  <si>
    <t>csi</t>
  </si>
  <si>
    <t>k\i</t>
  </si>
  <si>
    <t>Cond. estabi</t>
  </si>
  <si>
    <t>50*sen(pi*x) + x</t>
  </si>
  <si>
    <t xml:space="preserve">f(x,t)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</si>
</sst>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869754916999018E-2"/>
          <c:y val="2.38612695407209E-2"/>
          <c:w val="0.76960817397825276"/>
          <c:h val="0.91317677665658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Explicito!$C$6:$H$6</c:f>
              <c:numCache>
                <c:formatCode>General</c:formatCode>
                <c:ptCount val="6"/>
                <c:pt idx="0">
                  <c:v>0</c:v>
                </c:pt>
                <c:pt idx="1">
                  <c:v>29.589262614623657</c:v>
                </c:pt>
                <c:pt idx="2">
                  <c:v>47.952825814757674</c:v>
                </c:pt>
                <c:pt idx="3">
                  <c:v>48.152825814757676</c:v>
                </c:pt>
                <c:pt idx="4">
                  <c:v>30.189262614623662</c:v>
                </c:pt>
                <c:pt idx="5">
                  <c:v>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Explicito!$C$7:$H$7</c:f>
              <c:numCache>
                <c:formatCode>General</c:formatCode>
                <c:ptCount val="6"/>
                <c:pt idx="0">
                  <c:v>0</c:v>
                </c:pt>
                <c:pt idx="1">
                  <c:v>26.782837761001247</c:v>
                </c:pt>
                <c:pt idx="2">
                  <c:v>43.411935014724172</c:v>
                </c:pt>
                <c:pt idx="3">
                  <c:v>43.611935014724168</c:v>
                </c:pt>
                <c:pt idx="4">
                  <c:v>27.382837761001248</c:v>
                </c:pt>
                <c:pt idx="5">
                  <c:v>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Explicito!$C$8:$H$8</c:f>
              <c:numCache>
                <c:formatCode>General</c:formatCode>
                <c:ptCount val="6"/>
                <c:pt idx="0">
                  <c:v>0</c:v>
                </c:pt>
                <c:pt idx="1">
                  <c:v>24.244402634181668</c:v>
                </c:pt>
                <c:pt idx="2">
                  <c:v>39.304660701293443</c:v>
                </c:pt>
                <c:pt idx="3">
                  <c:v>89.504660701293432</c:v>
                </c:pt>
                <c:pt idx="4">
                  <c:v>24.844402634181666</c:v>
                </c:pt>
                <c:pt idx="5">
                  <c:v>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Explicito!$C$9:$H$9</c:f>
              <c:numCache>
                <c:formatCode>General</c:formatCode>
                <c:ptCount val="6"/>
                <c:pt idx="0">
                  <c:v>0</c:v>
                </c:pt>
                <c:pt idx="1">
                  <c:v>21.948366492414195</c:v>
                </c:pt>
                <c:pt idx="2">
                  <c:v>48.0895961845155</c:v>
                </c:pt>
                <c:pt idx="3">
                  <c:v>110.78959618451549</c:v>
                </c:pt>
                <c:pt idx="4">
                  <c:v>35.048366492414189</c:v>
                </c:pt>
                <c:pt idx="5">
                  <c:v>1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Explicito!$C$10:$H$10</c:f>
              <c:numCache>
                <c:formatCode>General</c:formatCode>
                <c:ptCount val="6"/>
                <c:pt idx="0">
                  <c:v>0</c:v>
                </c:pt>
                <c:pt idx="1">
                  <c:v>22.996582292335972</c:v>
                </c:pt>
                <c:pt idx="2">
                  <c:v>57.229288761490167</c:v>
                </c:pt>
                <c:pt idx="3">
                  <c:v>126.17928876149017</c:v>
                </c:pt>
                <c:pt idx="4">
                  <c:v>45.471582292335967</c:v>
                </c:pt>
                <c:pt idx="5">
                  <c:v>1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Explicito!$C$11:$H$11</c:f>
              <c:numCache>
                <c:formatCode>General</c:formatCode>
                <c:ptCount val="6"/>
                <c:pt idx="0">
                  <c:v>0</c:v>
                </c:pt>
                <c:pt idx="1">
                  <c:v>25.805613336540528</c:v>
                </c:pt>
                <c:pt idx="2">
                  <c:v>65.908612144201612</c:v>
                </c:pt>
                <c:pt idx="3">
                  <c:v>88.764862144201629</c:v>
                </c:pt>
                <c:pt idx="4">
                  <c:v>54.530613336540526</c:v>
                </c:pt>
                <c:pt idx="5">
                  <c:v>1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Explicito!$C$12:$H$12</c:f>
              <c:numCache>
                <c:formatCode>General</c:formatCode>
                <c:ptCount val="6"/>
                <c:pt idx="0">
                  <c:v>0</c:v>
                </c:pt>
                <c:pt idx="1">
                  <c:v>29.379959704320669</c:v>
                </c:pt>
                <c:pt idx="2">
                  <c:v>61.596924942286343</c:v>
                </c:pt>
                <c:pt idx="3">
                  <c:v>74.492237442286353</c:v>
                </c:pt>
                <c:pt idx="4">
                  <c:v>49.70652220432067</c:v>
                </c:pt>
                <c:pt idx="5">
                  <c:v>1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Explicito!$C$13:$H$13</c:f>
              <c:numCache>
                <c:formatCode>General</c:formatCode>
                <c:ptCount val="6"/>
                <c:pt idx="0">
                  <c:v>0</c:v>
                </c:pt>
                <c:pt idx="1">
                  <c:v>30.089211087731918</c:v>
                </c:pt>
                <c:pt idx="2">
                  <c:v>56.76651175779493</c:v>
                </c:pt>
                <c:pt idx="3">
                  <c:v>65.071980507794933</c:v>
                </c:pt>
                <c:pt idx="4">
                  <c:v>43.72632046273192</c:v>
                </c:pt>
                <c:pt idx="5">
                  <c:v>1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Explicito!$C$14:$H$14</c:f>
              <c:numCache>
                <c:formatCode>General</c:formatCode>
                <c:ptCount val="6"/>
                <c:pt idx="0">
                  <c:v>0</c:v>
                </c:pt>
                <c:pt idx="1">
                  <c:v>29.236233483314692</c:v>
                </c:pt>
                <c:pt idx="2">
                  <c:v>52.173553777779176</c:v>
                </c:pt>
                <c:pt idx="3">
                  <c:v>57.659198309029179</c:v>
                </c:pt>
                <c:pt idx="4">
                  <c:v>38.381155358314693</c:v>
                </c:pt>
                <c:pt idx="5">
                  <c:v>1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Explicito!$C$15:$H$15</c:f>
              <c:numCache>
                <c:formatCode>General</c:formatCode>
                <c:ptCount val="6"/>
                <c:pt idx="0">
                  <c:v>0</c:v>
                </c:pt>
                <c:pt idx="1">
                  <c:v>27.66150518610214</c:v>
                </c:pt>
                <c:pt idx="2">
                  <c:v>47.810634836975552</c:v>
                </c:pt>
                <c:pt idx="3">
                  <c:v>51.468276438538055</c:v>
                </c:pt>
                <c:pt idx="4">
                  <c:v>33.855377256414641</c:v>
                </c:pt>
                <c:pt idx="5">
                  <c:v>1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val>
            <c:numRef>
              <c:f>Explicito!$C$16:$H$16</c:f>
              <c:numCache>
                <c:formatCode>General</c:formatCode>
                <c:ptCount val="6"/>
                <c:pt idx="0">
                  <c:v>0</c:v>
                </c:pt>
                <c:pt idx="1">
                  <c:v>25.783411302294958</c:v>
                </c:pt>
                <c:pt idx="2">
                  <c:v>43.687762824647827</c:v>
                </c:pt>
                <c:pt idx="3">
                  <c:v>46.15064124261658</c:v>
                </c:pt>
                <c:pt idx="4">
                  <c:v>30.044757737841834</c:v>
                </c:pt>
                <c:pt idx="5">
                  <c:v>1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val>
            <c:numRef>
              <c:f>Explicito!$C$17:$H$17</c:f>
              <c:numCache>
                <c:formatCode>General</c:formatCode>
                <c:ptCount val="6"/>
                <c:pt idx="0">
                  <c:v>0</c:v>
                </c:pt>
                <c:pt idx="1">
                  <c:v>23.813646357309437</c:v>
                </c:pt>
                <c:pt idx="2">
                  <c:v>39.827394548551801</c:v>
                </c:pt>
                <c:pt idx="3">
                  <c:v>41.508450761930703</c:v>
                </c:pt>
                <c:pt idx="4">
                  <c:v>26.810039179575064</c:v>
                </c:pt>
                <c:pt idx="5">
                  <c:v>1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val>
            <c:numRef>
              <c:f>Explicito!$C$18:$H$18</c:f>
              <c:numCache>
                <c:formatCode>General</c:formatCode>
                <c:ptCount val="6"/>
                <c:pt idx="0">
                  <c:v>0</c:v>
                </c:pt>
                <c:pt idx="1">
                  <c:v>21.863671815792671</c:v>
                </c:pt>
                <c:pt idx="2">
                  <c:v>36.244221554085939</c:v>
                </c:pt>
                <c:pt idx="3">
                  <c:v>37.413583812997068</c:v>
                </c:pt>
                <c:pt idx="4">
                  <c:v>24.032132280270208</c:v>
                </c:pt>
                <c:pt idx="5">
                  <c:v>1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val>
            <c:numRef>
              <c:f>Explicito!$C$19:$H$19</c:f>
              <c:numCache>
                <c:formatCode>General</c:formatCode>
                <c:ptCount val="6"/>
                <c:pt idx="0">
                  <c:v>0</c:v>
                </c:pt>
                <c:pt idx="1">
                  <c:v>19.99289129641782</c:v>
                </c:pt>
                <c:pt idx="2">
                  <c:v>32.941424684240403</c:v>
                </c:pt>
                <c:pt idx="3">
                  <c:v>33.775880365087573</c:v>
                </c:pt>
                <c:pt idx="4">
                  <c:v>21.619462093384371</c:v>
                </c:pt>
                <c:pt idx="5">
                  <c:v>1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val>
            <c:numRef>
              <c:f>Explicito!$C$20:$H$20</c:f>
              <c:numCache>
                <c:formatCode>General</c:formatCode>
                <c:ptCount val="6"/>
                <c:pt idx="0">
                  <c:v>0</c:v>
                </c:pt>
                <c:pt idx="1">
                  <c:v>18.231801819269009</c:v>
                </c:pt>
                <c:pt idx="2">
                  <c:v>29.912905257496551</c:v>
                </c:pt>
                <c:pt idx="3">
                  <c:v>30.52816187694998</c:v>
                </c:pt>
                <c:pt idx="4">
                  <c:v>19.503701137964079</c:v>
                </c:pt>
                <c:pt idx="5">
                  <c:v>1</c:v>
                </c:pt>
              </c:numCache>
            </c:numRef>
          </c:val>
          <c:smooth val="0"/>
        </c:ser>
        <c:ser>
          <c:idx val="15"/>
          <c:order val="15"/>
          <c:marker>
            <c:symbol val="none"/>
          </c:marker>
          <c:val>
            <c:numRef>
              <c:f>Explicito!$C$21:$H$21</c:f>
              <c:numCache>
                <c:formatCode>General</c:formatCode>
                <c:ptCount val="6"/>
                <c:pt idx="0">
                  <c:v>0</c:v>
                </c:pt>
                <c:pt idx="1">
                  <c:v>16.594127224008641</c:v>
                </c:pt>
                <c:pt idx="2">
                  <c:v>27.146443552803021</c:v>
                </c:pt>
                <c:pt idx="3">
                  <c:v>27.618232537340148</c:v>
                </c:pt>
                <c:pt idx="4">
                  <c:v>17.633891038219534</c:v>
                </c:pt>
                <c:pt idx="5">
                  <c:v>1</c:v>
                </c:pt>
              </c:numCache>
            </c:numRef>
          </c:val>
          <c:smooth val="0"/>
        </c:ser>
        <c:ser>
          <c:idx val="16"/>
          <c:order val="16"/>
          <c:marker>
            <c:symbol val="none"/>
          </c:marker>
          <c:val>
            <c:numRef>
              <c:f>Explicito!$C$22:$H$22</c:f>
              <c:numCache>
                <c:formatCode>General</c:formatCode>
                <c:ptCount val="6"/>
                <c:pt idx="0">
                  <c:v>0</c:v>
                </c:pt>
                <c:pt idx="1">
                  <c:v>15.083674500205076</c:v>
                </c:pt>
                <c:pt idx="2">
                  <c:v>24.626311716738709</c:v>
                </c:pt>
                <c:pt idx="3">
                  <c:v>25.004199916425712</c:v>
                </c:pt>
                <c:pt idx="4">
                  <c:v>15.971503653444804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67040"/>
        <c:axId val="152968576"/>
      </c:lineChart>
      <c:catAx>
        <c:axId val="15296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2968576"/>
        <c:crosses val="autoZero"/>
        <c:auto val="1"/>
        <c:lblAlgn val="ctr"/>
        <c:lblOffset val="100"/>
        <c:noMultiLvlLbl val="0"/>
      </c:catAx>
      <c:valAx>
        <c:axId val="15296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967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466724</xdr:colOff>
      <xdr:row>7</xdr:row>
      <xdr:rowOff>161924</xdr:rowOff>
    </xdr:from>
    <xdr:to>
      <xdr:col>22</xdr:col>
      <xdr:colOff>0</xdr:colOff>
      <xdr:row>34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zoomScaleNormal="100" workbookViewId="0">
      <selection activeCell="F10" sqref="F10"/>
    </sheetView>
  </sheetViews>
  <sheetFormatPr defaultRowHeight="15" x14ac:dyDescent="0.25"/>
  <cols>
    <col min="1" max="7" width="9.140625" style="1"/>
    <col min="8" max="8" width="12.42578125" style="1" bestFit="1" customWidth="1"/>
    <col min="9" max="9" width="9.140625" style="1"/>
    <col min="10" max="10" width="12" style="1" bestFit="1" customWidth="1"/>
    <col min="11" max="11" width="10" style="1" customWidth="1"/>
    <col min="12" max="16384" width="9.140625" style="1"/>
  </cols>
  <sheetData>
    <row r="1" spans="1:12" x14ac:dyDescent="0.25">
      <c r="A1" s="1" t="s">
        <v>1</v>
      </c>
      <c r="B1" s="1">
        <v>1</v>
      </c>
      <c r="G1" s="1" t="s">
        <v>3</v>
      </c>
      <c r="H1" s="1">
        <v>0</v>
      </c>
      <c r="J1" s="1" t="s">
        <v>5</v>
      </c>
      <c r="K1" s="3" t="s">
        <v>10</v>
      </c>
      <c r="L1" s="3"/>
    </row>
    <row r="2" spans="1:12" x14ac:dyDescent="0.25">
      <c r="A2" s="1" t="s">
        <v>0</v>
      </c>
      <c r="B2" s="1">
        <v>0.1</v>
      </c>
      <c r="D2" s="1" t="s">
        <v>6</v>
      </c>
      <c r="E2" s="1">
        <f>1-2*E3</f>
        <v>0.5</v>
      </c>
      <c r="G2" s="1" t="s">
        <v>4</v>
      </c>
      <c r="H2" s="1">
        <v>1</v>
      </c>
      <c r="J2" s="1" t="s">
        <v>9</v>
      </c>
      <c r="K2" s="3" t="b">
        <f>IF(B1*B2/B3^2 &lt; 0.5,TRUE())</f>
        <v>0</v>
      </c>
      <c r="L2" s="3"/>
    </row>
    <row r="3" spans="1:12" x14ac:dyDescent="0.25">
      <c r="A3" s="1" t="s">
        <v>2</v>
      </c>
      <c r="B3" s="1">
        <v>0.2</v>
      </c>
      <c r="D3" s="1" t="s">
        <v>7</v>
      </c>
      <c r="E3" s="1">
        <f>B2^2/B3^2</f>
        <v>0.25</v>
      </c>
      <c r="G3" s="1" t="s">
        <v>11</v>
      </c>
      <c r="H3" s="1">
        <v>50</v>
      </c>
    </row>
    <row r="5" spans="1:12" x14ac:dyDescent="0.25">
      <c r="B5" s="4" t="s">
        <v>8</v>
      </c>
      <c r="C5" s="4">
        <v>0</v>
      </c>
      <c r="D5" s="4">
        <f>C5+$B$3</f>
        <v>0.2</v>
      </c>
      <c r="E5" s="4">
        <f t="shared" ref="E5:H5" si="0">D5+$B$3</f>
        <v>0.4</v>
      </c>
      <c r="F5" s="4">
        <f t="shared" si="0"/>
        <v>0.60000000000000009</v>
      </c>
      <c r="G5" s="4">
        <f t="shared" si="0"/>
        <v>0.8</v>
      </c>
      <c r="H5" s="4">
        <f t="shared" si="0"/>
        <v>1</v>
      </c>
    </row>
    <row r="6" spans="1:12" x14ac:dyDescent="0.25">
      <c r="B6" s="4">
        <v>0</v>
      </c>
      <c r="C6" s="1">
        <v>0</v>
      </c>
      <c r="D6" s="1">
        <f>50*SIN(PI()*D5)+D5</f>
        <v>29.589262614623657</v>
      </c>
      <c r="E6" s="2">
        <f t="shared" ref="E6:G6" si="1">50*SIN(PI()*E5)+E5</f>
        <v>47.952825814757674</v>
      </c>
      <c r="F6" s="2">
        <f t="shared" si="1"/>
        <v>48.152825814757676</v>
      </c>
      <c r="G6" s="2">
        <f t="shared" si="1"/>
        <v>30.189262614623662</v>
      </c>
      <c r="H6" s="1">
        <v>1</v>
      </c>
    </row>
    <row r="7" spans="1:12" x14ac:dyDescent="0.25">
      <c r="B7" s="4">
        <f>B6+$B$2</f>
        <v>0.1</v>
      </c>
      <c r="C7" s="1">
        <f>C6</f>
        <v>0</v>
      </c>
      <c r="D7" s="2">
        <f>IF(AND(D$5=0.6,$B6&gt;=0.1,$B6&lt;=0.3),$E$3*C6+$E$2*D6+$E$3*E6 +$H$3,$E$3*C6+$E$2*D6+$E$3*E6 +0)</f>
        <v>26.782837761001247</v>
      </c>
      <c r="E7" s="2">
        <f t="shared" ref="E7:G7" si="2">IF(AND(E$5=0.6,$B6&gt;=0.1,$B6&lt;=0.3),$E$3*D6+$E$2*E6+$E$3*F6 +$H$3,$E$3*D6+$E$2*E6+$E$3*F6 +0)</f>
        <v>43.411935014724172</v>
      </c>
      <c r="F7" s="2">
        <f t="shared" si="2"/>
        <v>43.611935014724168</v>
      </c>
      <c r="G7" s="2">
        <f t="shared" si="2"/>
        <v>27.382837761001248</v>
      </c>
      <c r="H7" s="1">
        <f>H6</f>
        <v>1</v>
      </c>
    </row>
    <row r="8" spans="1:12" x14ac:dyDescent="0.25">
      <c r="B8" s="4">
        <f t="shared" ref="B8:B11" si="3">B7+$B$2</f>
        <v>0.2</v>
      </c>
      <c r="C8" s="2">
        <f t="shared" ref="C8:C22" si="4">C7</f>
        <v>0</v>
      </c>
      <c r="D8" s="2">
        <f t="shared" ref="D8:D22" si="5">IF(AND(D$5=0.6,$B7&gt;=0.1,$B7&lt;=0.3),$E$3*C7+$E$2*D7+$E$3*E7 +$H$3,$E$3*C7+$E$2*D7+$E$3*E7 +0)</f>
        <v>24.244402634181668</v>
      </c>
      <c r="E8" s="2">
        <f t="shared" ref="E8:E22" si="6">IF(AND(E$5=0.6,$B7&gt;=0.1,$B7&lt;=0.3),$E$3*D7+$E$2*E7+$E$3*F7 +$H$3,$E$3*D7+$E$2*E7+$E$3*F7 +0)</f>
        <v>39.304660701293443</v>
      </c>
      <c r="F8" s="2">
        <f t="shared" ref="F8:F22" si="7">IF(AND(F$5=0.6,$B7&gt;=0.1,$B7&lt;=0.3),$E$3*E7+$E$2*F7+$E$3*G7 +$H$3,$E$3*E7+$E$2*F7+$E$3*G7 +0)</f>
        <v>89.504660701293432</v>
      </c>
      <c r="G8" s="2">
        <f t="shared" ref="G8:G22" si="8">IF(AND(G$5=0.6,$B7&gt;=0.1,$B7&lt;=0.3),$E$3*F7+$E$2*G7+$E$3*H7 +$H$3,$E$3*F7+$E$2*G7+$E$3*H7 +0)</f>
        <v>24.844402634181666</v>
      </c>
      <c r="H8" s="2">
        <f t="shared" ref="H8:H22" si="9">H7</f>
        <v>1</v>
      </c>
    </row>
    <row r="9" spans="1:12" x14ac:dyDescent="0.25">
      <c r="B9" s="4">
        <f t="shared" si="3"/>
        <v>0.30000000000000004</v>
      </c>
      <c r="C9" s="2">
        <f t="shared" si="4"/>
        <v>0</v>
      </c>
      <c r="D9" s="2">
        <f t="shared" si="5"/>
        <v>21.948366492414195</v>
      </c>
      <c r="E9" s="2">
        <f t="shared" si="6"/>
        <v>48.0895961845155</v>
      </c>
      <c r="F9" s="2">
        <f t="shared" si="7"/>
        <v>110.78959618451549</v>
      </c>
      <c r="G9" s="2">
        <f t="shared" si="8"/>
        <v>35.048366492414189</v>
      </c>
      <c r="H9" s="2">
        <f t="shared" si="9"/>
        <v>1</v>
      </c>
    </row>
    <row r="10" spans="1:12" x14ac:dyDescent="0.25">
      <c r="B10" s="4">
        <f t="shared" si="3"/>
        <v>0.4</v>
      </c>
      <c r="C10" s="2">
        <f t="shared" si="4"/>
        <v>0</v>
      </c>
      <c r="D10" s="2">
        <f t="shared" si="5"/>
        <v>22.996582292335972</v>
      </c>
      <c r="E10" s="2">
        <f t="shared" si="6"/>
        <v>57.229288761490167</v>
      </c>
      <c r="F10" s="2">
        <f t="shared" si="7"/>
        <v>126.17928876149017</v>
      </c>
      <c r="G10" s="2">
        <f t="shared" si="8"/>
        <v>45.471582292335967</v>
      </c>
      <c r="H10" s="2">
        <f t="shared" si="9"/>
        <v>1</v>
      </c>
    </row>
    <row r="11" spans="1:12" x14ac:dyDescent="0.25">
      <c r="B11" s="4">
        <f t="shared" si="3"/>
        <v>0.5</v>
      </c>
      <c r="C11" s="2">
        <f t="shared" si="4"/>
        <v>0</v>
      </c>
      <c r="D11" s="2">
        <f t="shared" si="5"/>
        <v>25.805613336540528</v>
      </c>
      <c r="E11" s="2">
        <f t="shared" si="6"/>
        <v>65.908612144201612</v>
      </c>
      <c r="F11" s="2">
        <f t="shared" si="7"/>
        <v>88.764862144201629</v>
      </c>
      <c r="G11" s="2">
        <f t="shared" si="8"/>
        <v>54.530613336540526</v>
      </c>
      <c r="H11" s="2">
        <f t="shared" si="9"/>
        <v>1</v>
      </c>
    </row>
    <row r="12" spans="1:12" x14ac:dyDescent="0.25">
      <c r="B12" s="4">
        <f t="shared" ref="B12:B22" si="10">B11+$B$2</f>
        <v>0.6</v>
      </c>
      <c r="C12" s="2">
        <f t="shared" si="4"/>
        <v>0</v>
      </c>
      <c r="D12" s="2">
        <f t="shared" si="5"/>
        <v>29.379959704320669</v>
      </c>
      <c r="E12" s="2">
        <f t="shared" si="6"/>
        <v>61.596924942286343</v>
      </c>
      <c r="F12" s="2">
        <f t="shared" si="7"/>
        <v>74.492237442286353</v>
      </c>
      <c r="G12" s="2">
        <f t="shared" si="8"/>
        <v>49.70652220432067</v>
      </c>
      <c r="H12" s="2">
        <f t="shared" si="9"/>
        <v>1</v>
      </c>
    </row>
    <row r="13" spans="1:12" x14ac:dyDescent="0.25">
      <c r="B13" s="4">
        <f t="shared" si="10"/>
        <v>0.7</v>
      </c>
      <c r="C13" s="2">
        <f t="shared" si="4"/>
        <v>0</v>
      </c>
      <c r="D13" s="2">
        <f t="shared" si="5"/>
        <v>30.089211087731918</v>
      </c>
      <c r="E13" s="2">
        <f t="shared" si="6"/>
        <v>56.76651175779493</v>
      </c>
      <c r="F13" s="2">
        <f t="shared" si="7"/>
        <v>65.071980507794933</v>
      </c>
      <c r="G13" s="2">
        <f t="shared" si="8"/>
        <v>43.72632046273192</v>
      </c>
      <c r="H13" s="2">
        <f t="shared" si="9"/>
        <v>1</v>
      </c>
    </row>
    <row r="14" spans="1:12" x14ac:dyDescent="0.25">
      <c r="B14" s="4">
        <f t="shared" si="10"/>
        <v>0.79999999999999993</v>
      </c>
      <c r="C14" s="2">
        <f t="shared" si="4"/>
        <v>0</v>
      </c>
      <c r="D14" s="2">
        <f t="shared" si="5"/>
        <v>29.236233483314692</v>
      </c>
      <c r="E14" s="2">
        <f t="shared" si="6"/>
        <v>52.173553777779176</v>
      </c>
      <c r="F14" s="2">
        <f t="shared" si="7"/>
        <v>57.659198309029179</v>
      </c>
      <c r="G14" s="2">
        <f t="shared" si="8"/>
        <v>38.381155358314693</v>
      </c>
      <c r="H14" s="2">
        <f t="shared" si="9"/>
        <v>1</v>
      </c>
    </row>
    <row r="15" spans="1:12" x14ac:dyDescent="0.25">
      <c r="B15" s="4">
        <f t="shared" si="10"/>
        <v>0.89999999999999991</v>
      </c>
      <c r="C15" s="2">
        <f t="shared" si="4"/>
        <v>0</v>
      </c>
      <c r="D15" s="2">
        <f t="shared" si="5"/>
        <v>27.66150518610214</v>
      </c>
      <c r="E15" s="2">
        <f t="shared" si="6"/>
        <v>47.810634836975552</v>
      </c>
      <c r="F15" s="2">
        <f t="shared" si="7"/>
        <v>51.468276438538055</v>
      </c>
      <c r="G15" s="2">
        <f t="shared" si="8"/>
        <v>33.855377256414641</v>
      </c>
      <c r="H15" s="2">
        <f t="shared" si="9"/>
        <v>1</v>
      </c>
    </row>
    <row r="16" spans="1:12" x14ac:dyDescent="0.25">
      <c r="B16" s="4">
        <f t="shared" si="10"/>
        <v>0.99999999999999989</v>
      </c>
      <c r="C16" s="2">
        <f t="shared" si="4"/>
        <v>0</v>
      </c>
      <c r="D16" s="2">
        <f t="shared" si="5"/>
        <v>25.783411302294958</v>
      </c>
      <c r="E16" s="2">
        <f t="shared" si="6"/>
        <v>43.687762824647827</v>
      </c>
      <c r="F16" s="2">
        <f t="shared" si="7"/>
        <v>46.15064124261658</v>
      </c>
      <c r="G16" s="2">
        <f t="shared" si="8"/>
        <v>30.044757737841834</v>
      </c>
      <c r="H16" s="2">
        <f t="shared" si="9"/>
        <v>1</v>
      </c>
    </row>
    <row r="17" spans="2:8" x14ac:dyDescent="0.25">
      <c r="B17" s="4">
        <f t="shared" si="10"/>
        <v>1.0999999999999999</v>
      </c>
      <c r="C17" s="2">
        <f t="shared" si="4"/>
        <v>0</v>
      </c>
      <c r="D17" s="2">
        <f t="shared" si="5"/>
        <v>23.813646357309437</v>
      </c>
      <c r="E17" s="2">
        <f t="shared" si="6"/>
        <v>39.827394548551801</v>
      </c>
      <c r="F17" s="2">
        <f t="shared" si="7"/>
        <v>41.508450761930703</v>
      </c>
      <c r="G17" s="2">
        <f t="shared" si="8"/>
        <v>26.810039179575064</v>
      </c>
      <c r="H17" s="2">
        <f t="shared" si="9"/>
        <v>1</v>
      </c>
    </row>
    <row r="18" spans="2:8" x14ac:dyDescent="0.25">
      <c r="B18" s="4">
        <f t="shared" si="10"/>
        <v>1.2</v>
      </c>
      <c r="C18" s="2">
        <f t="shared" si="4"/>
        <v>0</v>
      </c>
      <c r="D18" s="2">
        <f t="shared" si="5"/>
        <v>21.863671815792671</v>
      </c>
      <c r="E18" s="2">
        <f t="shared" si="6"/>
        <v>36.244221554085939</v>
      </c>
      <c r="F18" s="2">
        <f t="shared" si="7"/>
        <v>37.413583812997068</v>
      </c>
      <c r="G18" s="2">
        <f t="shared" si="8"/>
        <v>24.032132280270208</v>
      </c>
      <c r="H18" s="2">
        <f t="shared" si="9"/>
        <v>1</v>
      </c>
    </row>
    <row r="19" spans="2:8" x14ac:dyDescent="0.25">
      <c r="B19" s="4">
        <f t="shared" si="10"/>
        <v>1.3</v>
      </c>
      <c r="C19" s="2">
        <f t="shared" si="4"/>
        <v>0</v>
      </c>
      <c r="D19" s="2">
        <f t="shared" si="5"/>
        <v>19.99289129641782</v>
      </c>
      <c r="E19" s="2">
        <f t="shared" si="6"/>
        <v>32.941424684240403</v>
      </c>
      <c r="F19" s="2">
        <f t="shared" si="7"/>
        <v>33.775880365087573</v>
      </c>
      <c r="G19" s="2">
        <f t="shared" si="8"/>
        <v>21.619462093384371</v>
      </c>
      <c r="H19" s="2">
        <f t="shared" si="9"/>
        <v>1</v>
      </c>
    </row>
    <row r="20" spans="2:8" x14ac:dyDescent="0.25">
      <c r="B20" s="4">
        <f t="shared" si="10"/>
        <v>1.4000000000000001</v>
      </c>
      <c r="C20" s="2">
        <f t="shared" si="4"/>
        <v>0</v>
      </c>
      <c r="D20" s="2">
        <f t="shared" si="5"/>
        <v>18.231801819269009</v>
      </c>
      <c r="E20" s="2">
        <f t="shared" si="6"/>
        <v>29.912905257496551</v>
      </c>
      <c r="F20" s="2">
        <f t="shared" si="7"/>
        <v>30.52816187694998</v>
      </c>
      <c r="G20" s="2">
        <f t="shared" si="8"/>
        <v>19.503701137964079</v>
      </c>
      <c r="H20" s="2">
        <f t="shared" si="9"/>
        <v>1</v>
      </c>
    </row>
    <row r="21" spans="2:8" x14ac:dyDescent="0.25">
      <c r="B21" s="4">
        <f t="shared" si="10"/>
        <v>1.5000000000000002</v>
      </c>
      <c r="C21" s="2">
        <f t="shared" si="4"/>
        <v>0</v>
      </c>
      <c r="D21" s="2">
        <f t="shared" si="5"/>
        <v>16.594127224008641</v>
      </c>
      <c r="E21" s="2">
        <f t="shared" si="6"/>
        <v>27.146443552803021</v>
      </c>
      <c r="F21" s="2">
        <f t="shared" si="7"/>
        <v>27.618232537340148</v>
      </c>
      <c r="G21" s="2">
        <f t="shared" si="8"/>
        <v>17.633891038219534</v>
      </c>
      <c r="H21" s="2">
        <f t="shared" si="9"/>
        <v>1</v>
      </c>
    </row>
    <row r="22" spans="2:8" x14ac:dyDescent="0.25">
      <c r="B22" s="4">
        <f t="shared" si="10"/>
        <v>1.6000000000000003</v>
      </c>
      <c r="C22" s="2">
        <f t="shared" si="4"/>
        <v>0</v>
      </c>
      <c r="D22" s="2">
        <f t="shared" si="5"/>
        <v>15.083674500205076</v>
      </c>
      <c r="E22" s="2">
        <f t="shared" si="6"/>
        <v>24.626311716738709</v>
      </c>
      <c r="F22" s="2">
        <f t="shared" si="7"/>
        <v>25.004199916425712</v>
      </c>
      <c r="G22" s="2">
        <f t="shared" si="8"/>
        <v>15.971503653444804</v>
      </c>
      <c r="H22" s="2">
        <f t="shared" si="9"/>
        <v>1</v>
      </c>
    </row>
  </sheetData>
  <mergeCells count="2">
    <mergeCell ref="K1:L1"/>
    <mergeCell ref="K2:L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Explicito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Romulo Soares</dc:creator>
  <cp:lastModifiedBy>Romulo Soares</cp:lastModifiedBy>
  <dcterms:created xsi:type="dcterms:W3CDTF">2017-11-07T13:17:49Z</dcterms:created>
  <dcterms:modified xsi:type="dcterms:W3CDTF">2017-12-14T02:47:58Z</dcterms:modified>
</cp:coreProperties>
</file>