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969E5A9C-1F5D-4441-8C78-FBF207BCE9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cioeconomico" sheetId="1" r:id="rId1"/>
    <sheet name="Renda" sheetId="5" r:id="rId2"/>
    <sheet name="Abastecimento" sheetId="6" r:id="rId3"/>
    <sheet name="Coleta de lixo" sheetId="7" r:id="rId4"/>
    <sheet name="Instalaçoes sanitarias" sheetId="8" r:id="rId5"/>
    <sheet name="Escolaridade" sheetId="2" r:id="rId6"/>
    <sheet name="população_uf" sheetId="3" r:id="rId7"/>
    <sheet name="população_município" sheetId="4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1" i="7" l="1"/>
  <c r="T72" i="7"/>
  <c r="T73" i="7"/>
  <c r="T74" i="7"/>
  <c r="T75" i="7"/>
  <c r="T76" i="7"/>
  <c r="T77" i="7"/>
  <c r="T78" i="7"/>
  <c r="T79" i="7"/>
  <c r="T70" i="7"/>
  <c r="S79" i="7"/>
  <c r="S71" i="7"/>
  <c r="S72" i="7"/>
  <c r="S73" i="7"/>
  <c r="S74" i="7"/>
  <c r="S75" i="7"/>
  <c r="S76" i="7"/>
  <c r="S77" i="7"/>
  <c r="S78" i="7"/>
  <c r="S70" i="7"/>
  <c r="I68" i="7"/>
  <c r="I69" i="7"/>
  <c r="I70" i="7"/>
  <c r="I71" i="7"/>
  <c r="I72" i="7"/>
  <c r="I73" i="7"/>
  <c r="I74" i="7"/>
  <c r="I75" i="7"/>
  <c r="I76" i="7"/>
  <c r="I67" i="7"/>
  <c r="H68" i="7"/>
  <c r="H69" i="7"/>
  <c r="H70" i="7"/>
  <c r="H71" i="7"/>
  <c r="H72" i="7"/>
  <c r="H73" i="7"/>
  <c r="H74" i="7"/>
  <c r="H75" i="7"/>
  <c r="H76" i="7"/>
  <c r="H67" i="7"/>
  <c r="V36" i="8"/>
  <c r="V37" i="8"/>
  <c r="V38" i="8"/>
  <c r="V39" i="8"/>
  <c r="V40" i="8"/>
  <c r="V41" i="8"/>
  <c r="V42" i="8"/>
  <c r="V35" i="8"/>
  <c r="U36" i="8"/>
  <c r="U37" i="8"/>
  <c r="U38" i="8"/>
  <c r="U39" i="8"/>
  <c r="U40" i="8"/>
  <c r="U41" i="8"/>
  <c r="U42" i="8"/>
  <c r="U35" i="8"/>
  <c r="I34" i="8"/>
  <c r="I35" i="8"/>
  <c r="I36" i="8"/>
  <c r="I37" i="8"/>
  <c r="I38" i="8"/>
  <c r="I39" i="8"/>
  <c r="I40" i="8"/>
  <c r="I33" i="8"/>
  <c r="H34" i="8"/>
  <c r="H35" i="8"/>
  <c r="H36" i="8"/>
  <c r="H37" i="8"/>
  <c r="H38" i="8"/>
  <c r="H39" i="8"/>
  <c r="H40" i="8"/>
  <c r="H33" i="8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52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49" i="6"/>
  <c r="C20" i="8"/>
  <c r="C21" i="8"/>
  <c r="C22" i="8"/>
  <c r="C23" i="8"/>
  <c r="C24" i="8"/>
  <c r="C25" i="8"/>
  <c r="C26" i="8"/>
  <c r="C19" i="8"/>
  <c r="P20" i="8"/>
  <c r="P21" i="8"/>
  <c r="P22" i="8"/>
  <c r="P23" i="8"/>
  <c r="P24" i="8"/>
  <c r="P25" i="8"/>
  <c r="P26" i="8"/>
  <c r="P19" i="8"/>
  <c r="P6" i="8"/>
  <c r="P7" i="8"/>
  <c r="P8" i="8"/>
  <c r="P9" i="8"/>
  <c r="P10" i="8"/>
  <c r="P11" i="8"/>
  <c r="P12" i="8"/>
  <c r="P5" i="8"/>
  <c r="C6" i="8"/>
  <c r="C7" i="8"/>
  <c r="C8" i="8"/>
  <c r="C9" i="8"/>
  <c r="C10" i="8"/>
  <c r="C11" i="8"/>
  <c r="C12" i="8"/>
  <c r="C5" i="8"/>
  <c r="S27" i="6"/>
  <c r="S28" i="6"/>
  <c r="S29" i="6"/>
  <c r="S30" i="6"/>
  <c r="S31" i="6"/>
  <c r="S32" i="6"/>
  <c r="S33" i="6"/>
  <c r="S34" i="6"/>
  <c r="S35" i="6"/>
  <c r="S36" i="6"/>
  <c r="S37" i="6"/>
  <c r="S38" i="6"/>
  <c r="S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26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5" i="6"/>
  <c r="N51" i="7"/>
  <c r="N52" i="7"/>
  <c r="N53" i="7"/>
  <c r="N54" i="7"/>
  <c r="N55" i="7"/>
  <c r="N56" i="7"/>
  <c r="N57" i="7"/>
  <c r="N58" i="7"/>
  <c r="N59" i="7"/>
  <c r="N50" i="7"/>
  <c r="C51" i="7"/>
  <c r="C52" i="7"/>
  <c r="C53" i="7"/>
  <c r="C54" i="7"/>
  <c r="C55" i="7"/>
  <c r="C56" i="7"/>
  <c r="C57" i="7"/>
  <c r="C58" i="7"/>
  <c r="C59" i="7"/>
  <c r="C50" i="7"/>
  <c r="N16" i="7"/>
  <c r="N8" i="7"/>
  <c r="N9" i="7"/>
  <c r="N10" i="7"/>
  <c r="N11" i="7"/>
  <c r="N12" i="7"/>
  <c r="N13" i="7"/>
  <c r="N14" i="7"/>
  <c r="N15" i="7"/>
  <c r="N7" i="7"/>
  <c r="C8" i="7"/>
  <c r="C9" i="7"/>
  <c r="C10" i="7"/>
  <c r="C11" i="7"/>
  <c r="C12" i="7"/>
  <c r="C13" i="7"/>
  <c r="C14" i="7"/>
  <c r="C15" i="7"/>
  <c r="C7" i="7"/>
  <c r="B12" i="1"/>
  <c r="B13" i="1"/>
  <c r="B11" i="1"/>
  <c r="C12" i="1"/>
  <c r="C13" i="1"/>
  <c r="C11" i="1"/>
  <c r="B6" i="1"/>
  <c r="B5" i="1"/>
  <c r="B4" i="1"/>
  <c r="C6" i="1"/>
  <c r="C4" i="1"/>
  <c r="C5" i="1"/>
  <c r="B7" i="1" l="1"/>
  <c r="C7" i="1"/>
  <c r="B14" i="1"/>
  <c r="C14" i="1"/>
</calcChain>
</file>

<file path=xl/sharedStrings.xml><?xml version="1.0" encoding="utf-8"?>
<sst xmlns="http://schemas.openxmlformats.org/spreadsheetml/2006/main" count="616" uniqueCount="211">
  <si>
    <t xml:space="preserve"> Escolaridade da população de 15 anos ou mais - Rio de Janeiro</t>
  </si>
  <si>
    <t>População de 15 anos ou mais por Escolaridade</t>
  </si>
  <si>
    <t>Período:2010</t>
  </si>
  <si>
    <t>Escolaridade</t>
  </si>
  <si>
    <t>População_de_15_anos_ou_mais</t>
  </si>
  <si>
    <t>Sem instrução/1º ciclo fundamental incompleto</t>
  </si>
  <si>
    <t>1º ciclo fundamental completo/2º ciclo incompleto</t>
  </si>
  <si>
    <t>2º ciclo fundamental completo ou mais</t>
  </si>
  <si>
    <t>Não determinada</t>
  </si>
  <si>
    <t>Total</t>
  </si>
  <si>
    <t>Período:2000</t>
  </si>
  <si>
    <t>Menos de 1 ano de estudo</t>
  </si>
  <si>
    <t>1 a 3 anos de estudo</t>
  </si>
  <si>
    <t>4 a 7 anos de estudo</t>
  </si>
  <si>
    <t>8 anos e mais de estudo</t>
  </si>
  <si>
    <t>Alfabetização de adultos</t>
  </si>
  <si>
    <t>Período:1991</t>
  </si>
  <si>
    <t xml:space="preserve"> População Residente - Rio de Janeiro</t>
  </si>
  <si>
    <t>População residente por Faixa Etária e Sexo</t>
  </si>
  <si>
    <t>Sexo: Masculino, Feminino</t>
  </si>
  <si>
    <t>Faixa Etária</t>
  </si>
  <si>
    <t>Masculino</t>
  </si>
  <si>
    <t>Feminino</t>
  </si>
  <si>
    <t>Menor 1 ano</t>
  </si>
  <si>
    <t>1 a 4 anos</t>
  </si>
  <si>
    <t>5 a 9 anos</t>
  </si>
  <si>
    <t>10 a 14 anos</t>
  </si>
  <si>
    <t>15 a 19 anos</t>
  </si>
  <si>
    <t>20 a 29 anos</t>
  </si>
  <si>
    <t>30 a 39 anos</t>
  </si>
  <si>
    <t>40 a 49 anos</t>
  </si>
  <si>
    <t>50 a 59 anos</t>
  </si>
  <si>
    <t>60 a 69 anos</t>
  </si>
  <si>
    <t>70 a 79 anos</t>
  </si>
  <si>
    <t>80 anos e mais</t>
  </si>
  <si>
    <t>Município: 330455 Rio de Janeiro</t>
  </si>
  <si>
    <t>Taxa de escolaridade uf 2010</t>
  </si>
  <si>
    <t>Taxa de escolaridade uf 2000</t>
  </si>
  <si>
    <t xml:space="preserve"> Renda média domiciliar per capita - Rio de Janeiro</t>
  </si>
  <si>
    <t>Renda média domic. per capita por Município</t>
  </si>
  <si>
    <t>Município</t>
  </si>
  <si>
    <t>Renda_média_domic._per_capita</t>
  </si>
  <si>
    <t>330010 Angra dos Reis</t>
  </si>
  <si>
    <t>330015 Aperibé</t>
  </si>
  <si>
    <t>330020 Araruama</t>
  </si>
  <si>
    <t>330022 Areal</t>
  </si>
  <si>
    <t>330023 Armação dos Búzios</t>
  </si>
  <si>
    <t>330025 Arraial do Cabo</t>
  </si>
  <si>
    <t>330030 Barra do Piraí</t>
  </si>
  <si>
    <t>330040 Barra Mansa</t>
  </si>
  <si>
    <t>330045 Belford Roxo</t>
  </si>
  <si>
    <t>330050 Bom Jardim</t>
  </si>
  <si>
    <t>330060 Bom Jesus do Itabapoana</t>
  </si>
  <si>
    <t>330070 Cabo Frio</t>
  </si>
  <si>
    <t>330080 Cachoeiras de Macacu</t>
  </si>
  <si>
    <t>330090 Cambuci</t>
  </si>
  <si>
    <t>330100 Campos dos Goytacazes</t>
  </si>
  <si>
    <t>330110 Cantagalo</t>
  </si>
  <si>
    <t>330093 Carapebus</t>
  </si>
  <si>
    <t>330115 Cardoso Moreira</t>
  </si>
  <si>
    <t>330120 Carmo</t>
  </si>
  <si>
    <t>330130 Casimiro de Abreu</t>
  </si>
  <si>
    <t>330095 Comendador Levy Gasparian</t>
  </si>
  <si>
    <t>330140 Conceição de Macabu</t>
  </si>
  <si>
    <t>330150 Cordeiro</t>
  </si>
  <si>
    <t>330160 Duas Barras</t>
  </si>
  <si>
    <t>330170 Duque de Caxias</t>
  </si>
  <si>
    <t>330180 Engenheiro Paulo de Frontin</t>
  </si>
  <si>
    <t>330185 Guapimirim</t>
  </si>
  <si>
    <t>330187 Iguaba Grande</t>
  </si>
  <si>
    <t>330190 Itaboraí</t>
  </si>
  <si>
    <t>330200 Itaguaí</t>
  </si>
  <si>
    <t>330205 Italva</t>
  </si>
  <si>
    <t>330210 Itaocara</t>
  </si>
  <si>
    <t>330220 Itaperuna</t>
  </si>
  <si>
    <t>330225 Itatiaia</t>
  </si>
  <si>
    <t>330227 Japeri</t>
  </si>
  <si>
    <t>330230 Laje do Muriaé</t>
  </si>
  <si>
    <t>330240 Macaé</t>
  </si>
  <si>
    <t>330245 Macuco</t>
  </si>
  <si>
    <t>330250 Magé</t>
  </si>
  <si>
    <t>330260 Mangaratiba</t>
  </si>
  <si>
    <t>330270 Maricá</t>
  </si>
  <si>
    <t>330280 Mendes</t>
  </si>
  <si>
    <t>330290 Miguel Pereira</t>
  </si>
  <si>
    <t>330300 Miracema</t>
  </si>
  <si>
    <t>330310 Natividade</t>
  </si>
  <si>
    <t>330320 Nilópolis</t>
  </si>
  <si>
    <t>330330 Niterói</t>
  </si>
  <si>
    <t>330340 Nova Friburgo</t>
  </si>
  <si>
    <t>330350 Nova Iguaçu</t>
  </si>
  <si>
    <t>330360 Paracambi</t>
  </si>
  <si>
    <t>330370 Paraíba do Sul</t>
  </si>
  <si>
    <t>330380 Paraty</t>
  </si>
  <si>
    <t>330385 Paty do Alferes</t>
  </si>
  <si>
    <t>330390 Petrópolis</t>
  </si>
  <si>
    <t>330395 Pinheiral</t>
  </si>
  <si>
    <t>330400 Piraí</t>
  </si>
  <si>
    <t>330410 Porciúncula</t>
  </si>
  <si>
    <t>330411 Porto Real</t>
  </si>
  <si>
    <t>330412 Quatis</t>
  </si>
  <si>
    <t>330414 Queimados</t>
  </si>
  <si>
    <t>330415 Quissamã</t>
  </si>
  <si>
    <t>330420 Resende</t>
  </si>
  <si>
    <t>330430 Rio Bonito</t>
  </si>
  <si>
    <t>330440 Rio Claro</t>
  </si>
  <si>
    <t>330450 Rio das Flores</t>
  </si>
  <si>
    <t>330452 Rio das Ostras</t>
  </si>
  <si>
    <t>330455 Rio de Janeiro</t>
  </si>
  <si>
    <t>330460 Santa Maria Madalena</t>
  </si>
  <si>
    <t>330470 Santo Antônio de Pádua</t>
  </si>
  <si>
    <t>330480 São Fidélis</t>
  </si>
  <si>
    <t>330475 São Francisco de Itabapoana</t>
  </si>
  <si>
    <t>330490 São Gonçalo</t>
  </si>
  <si>
    <t>330500 São João da Barra</t>
  </si>
  <si>
    <t>330510 São João de Meriti</t>
  </si>
  <si>
    <t>330513 São José de Ubá</t>
  </si>
  <si>
    <t>330515 São José do Vale do Rio Preto</t>
  </si>
  <si>
    <t>330520 São Pedro da Aldeia</t>
  </si>
  <si>
    <t>330530 São Sebastião do Alto</t>
  </si>
  <si>
    <t>330540 Sapucaia</t>
  </si>
  <si>
    <t>330550 Saquarema</t>
  </si>
  <si>
    <t>330555 Seropédica</t>
  </si>
  <si>
    <t>330560 Silva Jardim</t>
  </si>
  <si>
    <t>330570 Sumidouro</t>
  </si>
  <si>
    <t>330575 Tanguá</t>
  </si>
  <si>
    <t>330580 Teresópolis</t>
  </si>
  <si>
    <t>330590 Trajano de Moraes</t>
  </si>
  <si>
    <t>330600 Três Rios</t>
  </si>
  <si>
    <t>330610 Valença</t>
  </si>
  <si>
    <t>330615 Varre-Sai</t>
  </si>
  <si>
    <t>330620 Vassouras</t>
  </si>
  <si>
    <t>330630 Volta Redonda</t>
  </si>
  <si>
    <t xml:space="preserve"> Abastecimento de água - Rio de Janeiro</t>
  </si>
  <si>
    <t>Moradores por Abastecimento de água</t>
  </si>
  <si>
    <t>Abastecimento de água</t>
  </si>
  <si>
    <t>Moradores</t>
  </si>
  <si>
    <t>Rede geral</t>
  </si>
  <si>
    <t>.. Canalizada em pelo menos um cômodo</t>
  </si>
  <si>
    <t>Poço ou nascente (na propriedade)</t>
  </si>
  <si>
    <t>.. Sem canalização interna</t>
  </si>
  <si>
    <t>.... Canalizada só na propriedade ou terreno</t>
  </si>
  <si>
    <t>.... Não canalizada</t>
  </si>
  <si>
    <t>Outra forma</t>
  </si>
  <si>
    <t>.. Sem informação de canalização</t>
  </si>
  <si>
    <t>.... Poço ou nascente fora da propriedade</t>
  </si>
  <si>
    <t>.... Carro-pipa</t>
  </si>
  <si>
    <t>.... Água da chuva armazenada em cisterna</t>
  </si>
  <si>
    <t>.... Água da chuva armazenada de outra forma</t>
  </si>
  <si>
    <t>.... Rio, açude, lago ou igarapé</t>
  </si>
  <si>
    <t>.... Poço ou nascente na aldeia</t>
  </si>
  <si>
    <t>.... Outra</t>
  </si>
  <si>
    <t xml:space="preserve"> Instalações sanitárias - Rio de Janeiro</t>
  </si>
  <si>
    <t>Moradores por Instalações sanitárias</t>
  </si>
  <si>
    <t>Instalações sanitárias</t>
  </si>
  <si>
    <t>Rede geral de esgoto ou pluvial</t>
  </si>
  <si>
    <t>Fossa séptica</t>
  </si>
  <si>
    <t>Fossa rudimendar</t>
  </si>
  <si>
    <t>Vala</t>
  </si>
  <si>
    <t>Rio, lago ou mar</t>
  </si>
  <si>
    <t>Outro escoadouro</t>
  </si>
  <si>
    <t>Não tem instalação sanitária</t>
  </si>
  <si>
    <t xml:space="preserve"> Coleta de lixo - Rio de Janeiro</t>
  </si>
  <si>
    <t>Moradores por Coleta de lixo</t>
  </si>
  <si>
    <t>Coleta de lixo</t>
  </si>
  <si>
    <t>Coletado</t>
  </si>
  <si>
    <t>Queimado (na propriedade)</t>
  </si>
  <si>
    <t>Enterrado (na propriedade)</t>
  </si>
  <si>
    <t>Jogado</t>
  </si>
  <si>
    <t>.. em terreno baldio ou logradouro</t>
  </si>
  <si>
    <t>.. em rio, lago ou mar</t>
  </si>
  <si>
    <t>Outro destino</t>
  </si>
  <si>
    <t>Prop.</t>
  </si>
  <si>
    <t>Proporção</t>
  </si>
  <si>
    <t>por serviço de limpeza</t>
  </si>
  <si>
    <t>por caçamba de serviço de limpeza</t>
  </si>
  <si>
    <t>em terreno baldio ou logradouro</t>
  </si>
  <si>
    <t>em rio, lago ou mar</t>
  </si>
  <si>
    <t>Coleta de Lixo</t>
  </si>
  <si>
    <t>Estado</t>
  </si>
  <si>
    <t>Abastecimento</t>
  </si>
  <si>
    <t>Canalizada em pelo menos um cômodo</t>
  </si>
  <si>
    <t>Canalizada só na propriedade ou terreno</t>
  </si>
  <si>
    <t>Sem canalização interna</t>
  </si>
  <si>
    <t>Não canalizada</t>
  </si>
  <si>
    <t>Para 2010 não conseguimos essas informações. Não tinha no censo</t>
  </si>
  <si>
    <t>Instalações Sanitárias</t>
  </si>
  <si>
    <t xml:space="preserve"> Abastecimento de água - Brasil</t>
  </si>
  <si>
    <t>Moradores por Abastecimento de água e Região</t>
  </si>
  <si>
    <t>1 Região Norte</t>
  </si>
  <si>
    <t>2 Região Nordeste</t>
  </si>
  <si>
    <t>3 Região Sudeste</t>
  </si>
  <si>
    <t>4 Região Sul</t>
  </si>
  <si>
    <t>5 Região Centro-Oeste</t>
  </si>
  <si>
    <t>.. Canalizada só na propriedade ou terreno</t>
  </si>
  <si>
    <t xml:space="preserve"> Fonte: IBGE - Censos Demográficos de 1991, 2000 e 2010</t>
  </si>
  <si>
    <t>.... Poço ou nascente fora da aldeia</t>
  </si>
  <si>
    <t>Prop Brasil</t>
  </si>
  <si>
    <t>Prop Sudeste</t>
  </si>
  <si>
    <t>Proo Brasil</t>
  </si>
  <si>
    <t>Nacional/Regiao Sudeste</t>
  </si>
  <si>
    <t xml:space="preserve"> Instalações sanitárias - Brasil</t>
  </si>
  <si>
    <t>Moradores por Instal.sanitárias (detalhada) e Região</t>
  </si>
  <si>
    <t>Instal.sanitárias (detalhada)</t>
  </si>
  <si>
    <t>porp Brasil</t>
  </si>
  <si>
    <t>prop Sudeste</t>
  </si>
  <si>
    <t>prop Brasil</t>
  </si>
  <si>
    <t xml:space="preserve"> Coleta de lixo - Brasil</t>
  </si>
  <si>
    <t>Moradores por Coleta de lixo e Região</t>
  </si>
  <si>
    <t>Prop Suldeste</t>
  </si>
  <si>
    <t>Prop suldeste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</si>
</sst>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0" fontId="0" fillId="0" borderId="0" xfId="0" applyAlignment="1"/>
    <xf numFmtId="0" fontId="0" fillId="0" borderId="1" xfId="0" applyBorder="1" applyAlignment="1"/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os grupos</a:t>
            </a:r>
            <a:r>
              <a:rPr lang="pt-BR" baseline="0"/>
              <a:t> - Estado </a:t>
            </a:r>
            <a:r>
              <a:rPr lang="pt-BR"/>
              <a:t>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lixo'!$N$6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0370135052831989E-17"/>
                  <c:y val="-0.32444444444444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C8-4406-BC03-5D8E2212A821}"/>
                </c:ext>
              </c:extLst>
            </c:dLbl>
            <c:dLbl>
              <c:idx val="1"/>
              <c:layout>
                <c:manualLayout>
                  <c:x val="4.0740270105663978E-17"/>
                  <c:y val="-0.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C8-4406-BC03-5D8E2212A821}"/>
                </c:ext>
              </c:extLst>
            </c:dLbl>
            <c:dLbl>
              <c:idx val="2"/>
              <c:layout>
                <c:manualLayout>
                  <c:x val="-2.2222222222222222E-3"/>
                  <c:y val="-5.3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C8-4406-BC03-5D8E2212A821}"/>
                </c:ext>
              </c:extLst>
            </c:dLbl>
            <c:dLbl>
              <c:idx val="3"/>
              <c:layout>
                <c:manualLayout>
                  <c:x val="-2.2222222222222222E-3"/>
                  <c:y val="-5.7777777777777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C8-4406-BC03-5D8E2212A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lixo'!$L$7,'Coleta de lixo'!$L$10,'Coleta de lixo'!$L$11,'Coleta de lixo'!$L$12)</c:f>
              <c:strCache>
                <c:ptCount val="4"/>
                <c:pt idx="0">
                  <c:v>Coletado</c:v>
                </c:pt>
                <c:pt idx="1">
                  <c:v>Queimado (na propriedade)</c:v>
                </c:pt>
                <c:pt idx="2">
                  <c:v>Enterrado (na propriedade)</c:v>
                </c:pt>
                <c:pt idx="3">
                  <c:v>Jogado</c:v>
                </c:pt>
              </c:strCache>
            </c:strRef>
          </c:cat>
          <c:val>
            <c:numRef>
              <c:f>('Coleta de lixo'!$N$7,'Coleta de lixo'!$N$10,'Coleta de lixo'!$N$11,'Coleta de lixo'!$N$12)</c:f>
              <c:numCache>
                <c:formatCode>General</c:formatCode>
                <c:ptCount val="4"/>
                <c:pt idx="0">
                  <c:v>92.222914335738324</c:v>
                </c:pt>
                <c:pt idx="1">
                  <c:v>5.561204771829293</c:v>
                </c:pt>
                <c:pt idx="2">
                  <c:v>0.14266243284390687</c:v>
                </c:pt>
                <c:pt idx="3">
                  <c:v>1.8959309204647321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8-4406-BC03-5D8E2212A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881983"/>
        <c:axId val="311862847"/>
      </c:barChart>
      <c:catAx>
        <c:axId val="3118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62847"/>
        <c:crosses val="autoZero"/>
        <c:auto val="1"/>
        <c:lblAlgn val="ctr"/>
        <c:lblOffset val="100"/>
        <c:noMultiLvlLbl val="0"/>
      </c:catAx>
      <c:valAx>
        <c:axId val="3118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- Estado 2010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57677902621723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Abastecimento!$S$4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0703930372193277E-3"/>
                  <c:y val="-0.271880819366852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B9-4051-BB93-FDD803BC03F2}"/>
                </c:ext>
              </c:extLst>
            </c:dLbl>
            <c:dLbl>
              <c:idx val="1"/>
              <c:layout>
                <c:manualLayout>
                  <c:x val="0"/>
                  <c:y val="-6.3314711359404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B9-4051-BB93-FDD803BC03F2}"/>
                </c:ext>
              </c:extLst>
            </c:dLbl>
            <c:dLbl>
              <c:idx val="2"/>
              <c:layout>
                <c:manualLayout>
                  <c:x val="-2.0703930372194608E-3"/>
                  <c:y val="-4.4692737430167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B9-4051-BB93-FDD803BC03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(Abastecimento!$Q$5,Abastecimento!$Q$7,Abastecimento!$Q$9)</c:f>
              <c:strCache>
                <c:ptCount val="3"/>
                <c:pt idx="0">
                  <c:v>Rede geral</c:v>
                </c:pt>
                <c:pt idx="1">
                  <c:v>Poço ou nascente (na propriedade)</c:v>
                </c:pt>
                <c:pt idx="2">
                  <c:v>Outra forma</c:v>
                </c:pt>
              </c:strCache>
            </c:strRef>
          </c:cat>
          <c:val>
            <c:numRef>
              <c:f>(Abastecimento!$S$5,Abastecimento!$S$7,Abastecimento!$S$9)</c:f>
              <c:numCache>
                <c:formatCode>General</c:formatCode>
                <c:ptCount val="3"/>
                <c:pt idx="0">
                  <c:v>83.716565494818752</c:v>
                </c:pt>
                <c:pt idx="1">
                  <c:v>11.967312810587339</c:v>
                </c:pt>
                <c:pt idx="2">
                  <c:v>4.316121694593904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9-4051-BB93-FDD803BC0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de acordo com subgrupo rede geral- Estado 2000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57677902621723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Abastecimento!$C$4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0703930372193468E-3"/>
                  <c:y val="-0.268156424581005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10-41E7-9DE9-67EE83584EBA}"/>
                </c:ext>
              </c:extLst>
            </c:dLbl>
            <c:dLbl>
              <c:idx val="1"/>
              <c:layout>
                <c:manualLayout>
                  <c:x val="-2.070393037219309E-3"/>
                  <c:y val="-4.4692737430167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10-41E7-9DE9-67EE83584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(Abastecimento!$A$6,Abastecimento!$A$7)</c:f>
              <c:strCache>
                <c:ptCount val="2"/>
                <c:pt idx="0">
                  <c:v>Canalizada em pelo menos um cômodo</c:v>
                </c:pt>
                <c:pt idx="1">
                  <c:v>Canalizada só na propriedade ou terreno</c:v>
                </c:pt>
              </c:strCache>
            </c:strRef>
          </c:cat>
          <c:val>
            <c:numRef>
              <c:f>(Abastecimento!$C$6,Abastecimento!$C$7)</c:f>
              <c:numCache>
                <c:formatCode>General</c:formatCode>
                <c:ptCount val="2"/>
                <c:pt idx="0">
                  <c:v>80.159765136854858</c:v>
                </c:pt>
                <c:pt idx="1">
                  <c:v>2.157256040769489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0-41E7-9DE9-67EE8358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de acordo com subgrupo poço ou nascente(na propriedade)- Estado 2000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57677902621723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Abastecimento!$C$4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23463687150838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FA-4F87-823A-7977FF8487D4}"/>
                </c:ext>
              </c:extLst>
            </c:dLbl>
            <c:dLbl>
              <c:idx val="1"/>
              <c:layout>
                <c:manualLayout>
                  <c:x val="-3.7956767202540294E-17"/>
                  <c:y val="-8.1936685288640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FA-4F87-823A-7977FF8487D4}"/>
                </c:ext>
              </c:extLst>
            </c:dLbl>
            <c:dLbl>
              <c:idx val="2"/>
              <c:layout>
                <c:manualLayout>
                  <c:x val="-7.5913534405080587E-17"/>
                  <c:y val="-4.0968342644320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FA-4F87-823A-7977FF8487D4}"/>
                </c:ext>
              </c:extLst>
            </c:dLbl>
            <c:dLbl>
              <c:idx val="3"/>
              <c:layout>
                <c:manualLayout>
                  <c:x val="0"/>
                  <c:y val="-6.70391061452513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FA-4F87-823A-7977FF848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(Abastecimento!$A$9,Abastecimento!$A$10,Abastecimento!$A$11,Abastecimento!$A$12)</c:f>
              <c:strCache>
                <c:ptCount val="4"/>
                <c:pt idx="0">
                  <c:v>Canalizada em pelo menos um cômodo</c:v>
                </c:pt>
                <c:pt idx="1">
                  <c:v>Sem canalização interna</c:v>
                </c:pt>
                <c:pt idx="2">
                  <c:v>Canalizada só na propriedade ou terreno</c:v>
                </c:pt>
                <c:pt idx="3">
                  <c:v>Não canalizada</c:v>
                </c:pt>
              </c:strCache>
            </c:strRef>
          </c:cat>
          <c:val>
            <c:numRef>
              <c:f>(Abastecimento!$C$9,Abastecimento!$C$10,Abastecimento!$C$11,Abastecimento!$C$12)</c:f>
              <c:numCache>
                <c:formatCode>General</c:formatCode>
                <c:ptCount val="4"/>
                <c:pt idx="0">
                  <c:v>11.400564564106636</c:v>
                </c:pt>
                <c:pt idx="1">
                  <c:v>3.178046143724969</c:v>
                </c:pt>
                <c:pt idx="2">
                  <c:v>0.89198470759447501</c:v>
                </c:pt>
                <c:pt idx="3">
                  <c:v>2.2860614361304941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A-4F87-823A-7977FF84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- Município 2000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57677902621723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Abastecimento!$C$25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4208566108007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69-4FF3-A7C9-86224BB1A7C7}"/>
                </c:ext>
              </c:extLst>
            </c:dLbl>
            <c:dLbl>
              <c:idx val="1"/>
              <c:layout>
                <c:manualLayout>
                  <c:x val="-2.070393037219309E-3"/>
                  <c:y val="-5.5865921787709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69-4FF3-A7C9-86224BB1A7C7}"/>
                </c:ext>
              </c:extLst>
            </c:dLbl>
            <c:dLbl>
              <c:idx val="2"/>
              <c:layout>
                <c:manualLayout>
                  <c:x val="0"/>
                  <c:y val="-3.35195530726258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69-4FF3-A7C9-86224BB1A7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(Abastecimento!$A$26,Abastecimento!$A$29,Abastecimento!$A$34)</c:f>
              <c:strCache>
                <c:ptCount val="3"/>
                <c:pt idx="0">
                  <c:v>Rede geral</c:v>
                </c:pt>
                <c:pt idx="1">
                  <c:v>Poço ou nascente (na propriedade)</c:v>
                </c:pt>
                <c:pt idx="2">
                  <c:v>Outra forma</c:v>
                </c:pt>
              </c:strCache>
            </c:strRef>
          </c:cat>
          <c:val>
            <c:numRef>
              <c:f>(Abastecimento!$C$26,Abastecimento!$C$29,Abastecimento!$C$34)</c:f>
              <c:numCache>
                <c:formatCode>General</c:formatCode>
                <c:ptCount val="3"/>
                <c:pt idx="0">
                  <c:v>97.614244245212944</c:v>
                </c:pt>
                <c:pt idx="1">
                  <c:v>1.092997138491304</c:v>
                </c:pt>
                <c:pt idx="2">
                  <c:v>1.2927586162957565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9-4FF3-A7C9-86224BB1A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- Município 2010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5998464974737128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Abastecimento!$S$25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3836126629422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63-4F59-8545-8698731FE7B9}"/>
                </c:ext>
              </c:extLst>
            </c:dLbl>
            <c:dLbl>
              <c:idx val="1"/>
              <c:layout>
                <c:manualLayout>
                  <c:x val="0"/>
                  <c:y val="-4.4692737430167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63-4F59-8545-8698731FE7B9}"/>
                </c:ext>
              </c:extLst>
            </c:dLbl>
            <c:dLbl>
              <c:idx val="2"/>
              <c:layout>
                <c:manualLayout>
                  <c:x val="-2.070393037219309E-3"/>
                  <c:y val="-4.0968342644320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63-4F59-8545-8698731FE7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(Abastecimento!$Q$26,Abastecimento!$Q$28,Abastecimento!$Q$30)</c:f>
              <c:strCache>
                <c:ptCount val="3"/>
                <c:pt idx="0">
                  <c:v>Rede geral</c:v>
                </c:pt>
                <c:pt idx="1">
                  <c:v>Poço ou nascente (na propriedade)</c:v>
                </c:pt>
                <c:pt idx="2">
                  <c:v>Outra forma</c:v>
                </c:pt>
              </c:strCache>
            </c:strRef>
          </c:cat>
          <c:val>
            <c:numRef>
              <c:f>(Abastecimento!$S$26,Abastecimento!$S$28,Abastecimento!$S$30)</c:f>
              <c:numCache>
                <c:formatCode>General</c:formatCode>
                <c:ptCount val="3"/>
                <c:pt idx="0">
                  <c:v>98.31936744379118</c:v>
                </c:pt>
                <c:pt idx="1">
                  <c:v>0.62047026610627487</c:v>
                </c:pt>
                <c:pt idx="2">
                  <c:v>1.0601622901025389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63-4F59-8545-8698731F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de acordo com subgrupo rede geral - Município 2000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57677902621723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Abastecimento!$C$25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4.1407860744386181E-3"/>
                  <c:y val="-0.234636871508379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99-4A12-BC8E-D3A8313AFF33}"/>
                </c:ext>
              </c:extLst>
            </c:dLbl>
            <c:dLbl>
              <c:idx val="1"/>
              <c:layout>
                <c:manualLayout>
                  <c:x val="2.0703930372191572E-3"/>
                  <c:y val="-5.2141527001862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99-4A12-BC8E-D3A8313AFF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(Abastecimento!$A$27,Abastecimento!$A$28)</c:f>
              <c:strCache>
                <c:ptCount val="2"/>
                <c:pt idx="0">
                  <c:v>Canalizada em pelo menos um cômodo</c:v>
                </c:pt>
                <c:pt idx="1">
                  <c:v>Canalizada só na propriedade ou terreno</c:v>
                </c:pt>
              </c:strCache>
            </c:strRef>
          </c:cat>
          <c:val>
            <c:numRef>
              <c:f>(Abastecimento!$C$27,Abastecimento!$C$28)</c:f>
              <c:numCache>
                <c:formatCode>General</c:formatCode>
                <c:ptCount val="2"/>
                <c:pt idx="0">
                  <c:v>96.070307223888861</c:v>
                </c:pt>
                <c:pt idx="1">
                  <c:v>1.5439370213240771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9-4A12-BC8E-D3A8313A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de acordo com subgrupo poço ou nascente(na propriedade)- Município 2000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57677902621723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Abastecimento!$C$25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16014897579143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FD-414B-8C45-2BF4BC8E46E4}"/>
                </c:ext>
              </c:extLst>
            </c:dLbl>
            <c:dLbl>
              <c:idx val="1"/>
              <c:layout>
                <c:manualLayout>
                  <c:x val="-7.5913534405080587E-17"/>
                  <c:y val="-8.9385474860335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FD-414B-8C45-2BF4BC8E46E4}"/>
                </c:ext>
              </c:extLst>
            </c:dLbl>
            <c:dLbl>
              <c:idx val="2"/>
              <c:layout>
                <c:manualLayout>
                  <c:x val="0"/>
                  <c:y val="-4.4692737430167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FD-414B-8C45-2BF4BC8E46E4}"/>
                </c:ext>
              </c:extLst>
            </c:dLbl>
            <c:dLbl>
              <c:idx val="3"/>
              <c:layout>
                <c:manualLayout>
                  <c:x val="-2.0703930372194608E-3"/>
                  <c:y val="-6.7039106145251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FD-414B-8C45-2BF4BC8E46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(Abastecimento!$A$30,Abastecimento!$A$31,Abastecimento!$A$32,Abastecimento!$A$33)</c:f>
              <c:strCache>
                <c:ptCount val="4"/>
                <c:pt idx="0">
                  <c:v>Canalizada em pelo menos um cômodo</c:v>
                </c:pt>
                <c:pt idx="1">
                  <c:v>Sem canalização interna</c:v>
                </c:pt>
                <c:pt idx="2">
                  <c:v>Canalizada só na propriedade ou terreno</c:v>
                </c:pt>
                <c:pt idx="3">
                  <c:v>Não canalizada</c:v>
                </c:pt>
              </c:strCache>
            </c:strRef>
          </c:cat>
          <c:val>
            <c:numRef>
              <c:f>(Abastecimento!$C$30,Abastecimento!$C$31,Abastecimento!$C$32,Abastecimento!$C$33)</c:f>
              <c:numCache>
                <c:formatCode>General</c:formatCode>
                <c:ptCount val="4"/>
                <c:pt idx="0">
                  <c:v>0.85077278642896181</c:v>
                </c:pt>
                <c:pt idx="1">
                  <c:v>0.24222435206234225</c:v>
                </c:pt>
                <c:pt idx="2">
                  <c:v>7.6557152859115213E-2</c:v>
                </c:pt>
                <c:pt idx="3">
                  <c:v>0.16566719920322703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D-414B-8C45-2BF4BC8E4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Proporção(%) moradores que recebem serviço de instalação sanitária - Estado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'Instalaçoes sanitarias'!$C$4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7777777777777779E-3"/>
                  <c:y val="-0.291666666666666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65-4FF9-83B2-B1B0FE4C44D4}"/>
                </c:ext>
              </c:extLst>
            </c:dLbl>
            <c:dLbl>
              <c:idx val="1"/>
              <c:layout>
                <c:manualLayout>
                  <c:x val="0"/>
                  <c:y val="-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65-4FF9-83B2-B1B0FE4C44D4}"/>
                </c:ext>
              </c:extLst>
            </c:dLbl>
            <c:dLbl>
              <c:idx val="2"/>
              <c:layout>
                <c:manualLayout>
                  <c:x val="-1.1111111111111112E-2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65-4FF9-83B2-B1B0FE4C44D4}"/>
                </c:ext>
              </c:extLst>
            </c:dLbl>
            <c:dLbl>
              <c:idx val="3"/>
              <c:layout>
                <c:manualLayout>
                  <c:x val="2.7777777777777267E-3"/>
                  <c:y val="-0.125000000000000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65-4FF9-83B2-B1B0FE4C44D4}"/>
                </c:ext>
              </c:extLst>
            </c:dLbl>
            <c:dLbl>
              <c:idx val="4"/>
              <c:layout>
                <c:manualLayout>
                  <c:x val="-5.5555555555555558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65-4FF9-83B2-B1B0FE4C44D4}"/>
                </c:ext>
              </c:extLst>
            </c:dLbl>
            <c:dLbl>
              <c:idx val="5"/>
              <c:layout>
                <c:manualLayout>
                  <c:x val="-1.0185067526415994E-16"/>
                  <c:y val="-0.138888888888888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65-4FF9-83B2-B1B0FE4C44D4}"/>
                </c:ext>
              </c:extLst>
            </c:dLbl>
            <c:dLbl>
              <c:idx val="6"/>
              <c:layout>
                <c:manualLayout>
                  <c:x val="0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65-4FF9-83B2-B1B0FE4C4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('Instalaçoes sanitarias'!$A$5,'Instalaçoes sanitarias'!$A$6,'Instalaçoes sanitarias'!$A$7,'Instalaçoes sanitarias'!$A$8,'Instalaçoes sanitarias'!$A$9,'Instalaçoes sanitarias'!$A$10,'Instalaçoes sanitarias'!$A$11)</c:f>
              <c:strCache>
                <c:ptCount val="7"/>
                <c:pt idx="0">
                  <c:v>Rede geral de esgoto ou pluvial</c:v>
                </c:pt>
                <c:pt idx="1">
                  <c:v>Fossa séptica</c:v>
                </c:pt>
                <c:pt idx="2">
                  <c:v>Fossa rudimendar</c:v>
                </c:pt>
                <c:pt idx="3">
                  <c:v>Vala</c:v>
                </c:pt>
                <c:pt idx="4">
                  <c:v>Rio, lago ou mar</c:v>
                </c:pt>
                <c:pt idx="5">
                  <c:v>Outro escoadouro</c:v>
                </c:pt>
                <c:pt idx="6">
                  <c:v>Não tem instalação sanitária</c:v>
                </c:pt>
              </c:strCache>
            </c:strRef>
          </c:cat>
          <c:val>
            <c:numRef>
              <c:f>('Instalaçoes sanitarias'!$C$5,'Instalaçoes sanitarias'!$C$6,'Instalaçoes sanitarias'!$C$7,'Instalaçoes sanitarias'!$C$8,'Instalaçoes sanitarias'!$C$9,'Instalaçoes sanitarias'!$C$10,'Instalaçoes sanitarias'!$C$11)</c:f>
              <c:numCache>
                <c:formatCode>General</c:formatCode>
                <c:ptCount val="7"/>
                <c:pt idx="0">
                  <c:v>75.45897238475024</c:v>
                </c:pt>
                <c:pt idx="1">
                  <c:v>9.8265457406571297</c:v>
                </c:pt>
                <c:pt idx="2">
                  <c:v>6.0434737505434581</c:v>
                </c:pt>
                <c:pt idx="3">
                  <c:v>5.0869561196663966</c:v>
                </c:pt>
                <c:pt idx="4">
                  <c:v>3.0011718122626783</c:v>
                </c:pt>
                <c:pt idx="5">
                  <c:v>0.47436787280436177</c:v>
                </c:pt>
                <c:pt idx="6">
                  <c:v>0.10851231931572757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65-4FF9-83B2-B1B0FE4C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710687"/>
        <c:axId val="535712767"/>
      </c:barChart>
      <c:catAx>
        <c:axId val="5357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2767"/>
        <c:crosses val="autoZero"/>
        <c:auto val="1"/>
        <c:lblAlgn val="ctr"/>
        <c:lblOffset val="100"/>
        <c:noMultiLvlLbl val="0"/>
      </c:catAx>
      <c:valAx>
        <c:axId val="5357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Proporção(%) moradores que recebem serviço de instalação sanitária - Estado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'Instalaçoes sanitarias'!$P$4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3656672040099964E-18"/>
                  <c:y val="-0.217592592592592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78-457B-B0EB-4B1A419F825E}"/>
                </c:ext>
              </c:extLst>
            </c:dLbl>
            <c:dLbl>
              <c:idx val="1"/>
              <c:layout>
                <c:manualLayout>
                  <c:x val="0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78-457B-B0EB-4B1A419F825E}"/>
                </c:ext>
              </c:extLst>
            </c:dLbl>
            <c:dLbl>
              <c:idx val="2"/>
              <c:layout>
                <c:manualLayout>
                  <c:x val="2.7777777777777779E-3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78-457B-B0EB-4B1A419F825E}"/>
                </c:ext>
              </c:extLst>
            </c:dLbl>
            <c:dLbl>
              <c:idx val="3"/>
              <c:layout>
                <c:manualLayout>
                  <c:x val="-5.0925337632079971E-17"/>
                  <c:y val="-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78-457B-B0EB-4B1A419F825E}"/>
                </c:ext>
              </c:extLst>
            </c:dLbl>
            <c:dLbl>
              <c:idx val="4"/>
              <c:layout>
                <c:manualLayout>
                  <c:x val="-2.7777777777777779E-3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78-457B-B0EB-4B1A419F825E}"/>
                </c:ext>
              </c:extLst>
            </c:dLbl>
            <c:dLbl>
              <c:idx val="5"/>
              <c:layout>
                <c:manualLayout>
                  <c:x val="-2.7777777777778798E-3"/>
                  <c:y val="-0.152777777777777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78-457B-B0EB-4B1A419F825E}"/>
                </c:ext>
              </c:extLst>
            </c:dLbl>
            <c:dLbl>
              <c:idx val="6"/>
              <c:layout>
                <c:manualLayout>
                  <c:x val="-5.5555555555554534E-3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78-457B-B0EB-4B1A419F82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('Instalaçoes sanitarias'!$N$5,'Instalaçoes sanitarias'!$N$6,'Instalaçoes sanitarias'!$N$7,'Instalaçoes sanitarias'!$N$8,'Instalaçoes sanitarias'!$N$9,'Instalaçoes sanitarias'!$N$10,'Instalaçoes sanitarias'!$N$11)</c:f>
              <c:strCache>
                <c:ptCount val="7"/>
                <c:pt idx="0">
                  <c:v>Rede geral de esgoto ou pluvial</c:v>
                </c:pt>
                <c:pt idx="1">
                  <c:v>Fossa séptica</c:v>
                </c:pt>
                <c:pt idx="2">
                  <c:v>Fossa rudimendar</c:v>
                </c:pt>
                <c:pt idx="3">
                  <c:v>Vala</c:v>
                </c:pt>
                <c:pt idx="4">
                  <c:v>Rio, lago ou mar</c:v>
                </c:pt>
                <c:pt idx="5">
                  <c:v>Outro escoadouro</c:v>
                </c:pt>
                <c:pt idx="6">
                  <c:v>Não tem instalação sanitária</c:v>
                </c:pt>
              </c:strCache>
            </c:strRef>
          </c:cat>
          <c:val>
            <c:numRef>
              <c:f>('Instalaçoes sanitarias'!$P$5,'Instalaçoes sanitarias'!$P$6,'Instalaçoes sanitarias'!$P$7,'Instalaçoes sanitarias'!$P$8,'Instalaçoes sanitarias'!$P$9,'Instalaçoes sanitarias'!$P$10,'Instalaçoes sanitarias'!$P$11)</c:f>
              <c:numCache>
                <c:formatCode>General</c:formatCode>
                <c:ptCount val="7"/>
                <c:pt idx="0">
                  <c:v>60.793299657211449</c:v>
                </c:pt>
                <c:pt idx="1">
                  <c:v>22.331346878161945</c:v>
                </c:pt>
                <c:pt idx="2">
                  <c:v>5.2404154033457644</c:v>
                </c:pt>
                <c:pt idx="3">
                  <c:v>6.6780498160847257</c:v>
                </c:pt>
                <c:pt idx="4">
                  <c:v>3.4561871742310868</c:v>
                </c:pt>
                <c:pt idx="5">
                  <c:v>0.60856247400931107</c:v>
                </c:pt>
                <c:pt idx="6">
                  <c:v>0.89213859695571862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78-457B-B0EB-4B1A419F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710687"/>
        <c:axId val="535712767"/>
      </c:barChart>
      <c:catAx>
        <c:axId val="5357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2767"/>
        <c:crosses val="autoZero"/>
        <c:auto val="1"/>
        <c:lblAlgn val="ctr"/>
        <c:lblOffset val="100"/>
        <c:noMultiLvlLbl val="0"/>
      </c:catAx>
      <c:valAx>
        <c:axId val="5357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Proporção(%) moradores que recebem serviço de instalação sanitária - Município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'Instalaçoes sanitarias'!$P$18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7683404736172793E-3"/>
                  <c:y val="-0.212962962962962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80-4039-8E9F-89F3272F5D51}"/>
                </c:ext>
              </c:extLst>
            </c:dLbl>
            <c:dLbl>
              <c:idx val="1"/>
              <c:layout>
                <c:manualLayout>
                  <c:x val="2.7683404736172541E-3"/>
                  <c:y val="-7.4074074074074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80-4039-8E9F-89F3272F5D51}"/>
                </c:ext>
              </c:extLst>
            </c:dLbl>
            <c:dLbl>
              <c:idx val="2"/>
              <c:layout>
                <c:manualLayout>
                  <c:x val="-5.0752322387824367E-17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80-4039-8E9F-89F3272F5D51}"/>
                </c:ext>
              </c:extLst>
            </c:dLbl>
            <c:dLbl>
              <c:idx val="3"/>
              <c:layout>
                <c:manualLayout>
                  <c:x val="-2.76834047361733E-3"/>
                  <c:y val="-0.101851851851851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80-4039-8E9F-89F3272F5D51}"/>
                </c:ext>
              </c:extLst>
            </c:dLbl>
            <c:dLbl>
              <c:idx val="4"/>
              <c:layout>
                <c:manualLayout>
                  <c:x val="0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80-4039-8E9F-89F3272F5D51}"/>
                </c:ext>
              </c:extLst>
            </c:dLbl>
            <c:dLbl>
              <c:idx val="5"/>
              <c:layout>
                <c:manualLayout>
                  <c:x val="0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80-4039-8E9F-89F3272F5D51}"/>
                </c:ext>
              </c:extLst>
            </c:dLbl>
            <c:dLbl>
              <c:idx val="6"/>
              <c:layout>
                <c:manualLayout>
                  <c:x val="-5.5366809472345586E-3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80-4039-8E9F-89F3272F5D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('Instalaçoes sanitarias'!$N$19,'Instalaçoes sanitarias'!$N$20,'Instalaçoes sanitarias'!$N$21,'Instalaçoes sanitarias'!$N$22,'Instalaçoes sanitarias'!$N$23,'Instalaçoes sanitarias'!$N$24,'Instalaçoes sanitarias'!$N$25)</c:f>
              <c:strCache>
                <c:ptCount val="7"/>
                <c:pt idx="0">
                  <c:v>Rede geral de esgoto ou pluvial</c:v>
                </c:pt>
                <c:pt idx="1">
                  <c:v>Fossa séptica</c:v>
                </c:pt>
                <c:pt idx="2">
                  <c:v>Fossa rudimendar</c:v>
                </c:pt>
                <c:pt idx="3">
                  <c:v>Vala</c:v>
                </c:pt>
                <c:pt idx="4">
                  <c:v>Rio, lago ou mar</c:v>
                </c:pt>
                <c:pt idx="5">
                  <c:v>Outro escoadouro</c:v>
                </c:pt>
                <c:pt idx="6">
                  <c:v>Não tem instalação sanitária</c:v>
                </c:pt>
              </c:strCache>
            </c:strRef>
          </c:cat>
          <c:val>
            <c:numRef>
              <c:f>('Instalaçoes sanitarias'!$P$19,'Instalaçoes sanitarias'!$P$20,'Instalaçoes sanitarias'!$P$21,'Instalaçoes sanitarias'!$P$22,'Instalaçoes sanitarias'!$P$23,'Instalaçoes sanitarias'!$P$24,'Instalaçoes sanitarias'!$P$25)</c:f>
              <c:numCache>
                <c:formatCode>General</c:formatCode>
                <c:ptCount val="7"/>
                <c:pt idx="0">
                  <c:v>76.279491120506748</c:v>
                </c:pt>
                <c:pt idx="1">
                  <c:v>16.717096352153259</c:v>
                </c:pt>
                <c:pt idx="2">
                  <c:v>1.3818686626398684</c:v>
                </c:pt>
                <c:pt idx="3">
                  <c:v>2.9650313236879815</c:v>
                </c:pt>
                <c:pt idx="4">
                  <c:v>1.7970612109392352</c:v>
                </c:pt>
                <c:pt idx="5">
                  <c:v>0.34213091996350881</c:v>
                </c:pt>
                <c:pt idx="6">
                  <c:v>0.51732041010940133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80-4039-8E9F-89F3272F5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710687"/>
        <c:axId val="535712767"/>
      </c:barChart>
      <c:catAx>
        <c:axId val="5357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2767"/>
        <c:crosses val="autoZero"/>
        <c:auto val="1"/>
        <c:lblAlgn val="ctr"/>
        <c:lblOffset val="100"/>
        <c:noMultiLvlLbl val="0"/>
      </c:catAx>
      <c:valAx>
        <c:axId val="5357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os grupos</a:t>
            </a:r>
            <a:r>
              <a:rPr lang="pt-BR" baseline="0"/>
              <a:t> - Estado </a:t>
            </a:r>
            <a:r>
              <a:rPr lang="pt-BR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lixo'!$C$6</c:f>
              <c:strCache>
                <c:ptCount val="1"/>
                <c:pt idx="0">
                  <c:v>Prop.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66666666666666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50-47E3-9EAE-7B813253CC5E}"/>
                </c:ext>
              </c:extLst>
            </c:dLbl>
            <c:dLbl>
              <c:idx val="1"/>
              <c:layout>
                <c:manualLayout>
                  <c:x val="0"/>
                  <c:y val="-7.5555555555555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50-47E3-9EAE-7B813253CC5E}"/>
                </c:ext>
              </c:extLst>
            </c:dLbl>
            <c:dLbl>
              <c:idx val="2"/>
              <c:layout>
                <c:manualLayout>
                  <c:x val="-4.4444444444444444E-3"/>
                  <c:y val="-5.7777777777777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50-47E3-9EAE-7B813253CC5E}"/>
                </c:ext>
              </c:extLst>
            </c:dLbl>
            <c:dLbl>
              <c:idx val="3"/>
              <c:layout>
                <c:manualLayout>
                  <c:x val="0"/>
                  <c:y val="-5.3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50-47E3-9EAE-7B813253CC5E}"/>
                </c:ext>
              </c:extLst>
            </c:dLbl>
            <c:dLbl>
              <c:idx val="4"/>
              <c:layout>
                <c:manualLayout>
                  <c:x val="0"/>
                  <c:y val="-5.3333333333333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50-47E3-9EAE-7B813253CC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lixo'!$A$7,'Coleta de lixo'!$A$10,'Coleta de lixo'!$A$11,'Coleta de lixo'!$A$12,'Coleta de lixo'!$A$15)</c:f>
              <c:strCache>
                <c:ptCount val="5"/>
                <c:pt idx="0">
                  <c:v>Coletado</c:v>
                </c:pt>
                <c:pt idx="1">
                  <c:v>Queimado (na propriedade)</c:v>
                </c:pt>
                <c:pt idx="2">
                  <c:v>Enterrado (na propriedade)</c:v>
                </c:pt>
                <c:pt idx="3">
                  <c:v>Jogado</c:v>
                </c:pt>
                <c:pt idx="4">
                  <c:v>Outro destino</c:v>
                </c:pt>
              </c:strCache>
            </c:strRef>
          </c:cat>
          <c:val>
            <c:numRef>
              <c:f>('Coleta de lixo'!$C$7,'Coleta de lixo'!$C$10,'Coleta de lixo'!$C$11,'Coleta de lixo'!$C$12,'Coleta de lixo'!$C$15)</c:f>
              <c:numCache>
                <c:formatCode>General</c:formatCode>
                <c:ptCount val="5"/>
                <c:pt idx="0">
                  <c:v>96.617641628267322</c:v>
                </c:pt>
                <c:pt idx="1">
                  <c:v>2.1950012113193278</c:v>
                </c:pt>
                <c:pt idx="2">
                  <c:v>3.9928557637945554E-2</c:v>
                </c:pt>
                <c:pt idx="3">
                  <c:v>0.98319748166365761</c:v>
                </c:pt>
                <c:pt idx="4">
                  <c:v>0.16423112111173888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50-47E3-9EAE-7B813253C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881983"/>
        <c:axId val="311862847"/>
      </c:barChart>
      <c:catAx>
        <c:axId val="3118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62847"/>
        <c:crosses val="autoZero"/>
        <c:auto val="1"/>
        <c:lblAlgn val="ctr"/>
        <c:lblOffset val="100"/>
        <c:noMultiLvlLbl val="0"/>
      </c:catAx>
      <c:valAx>
        <c:axId val="3118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Proporção(%) moradores que recebem serviço de instalação sanitária - Município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'Instalaçoes sanitarias'!$C$18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1121320249581679E-2"/>
                  <c:y val="-0.217592592592592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36-4CFF-9797-ABCFD3B0214C}"/>
                </c:ext>
              </c:extLst>
            </c:dLbl>
            <c:dLbl>
              <c:idx val="1"/>
              <c:layout>
                <c:manualLayout>
                  <c:x val="-2.54860644880996E-17"/>
                  <c:y val="-5.0925925925926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36-4CFF-9797-ABCFD3B0214C}"/>
                </c:ext>
              </c:extLst>
            </c:dLbl>
            <c:dLbl>
              <c:idx val="2"/>
              <c:layout>
                <c:manualLayout>
                  <c:x val="0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36-4CFF-9797-ABCFD3B0214C}"/>
                </c:ext>
              </c:extLst>
            </c:dLbl>
            <c:dLbl>
              <c:idx val="3"/>
              <c:layout>
                <c:manualLayout>
                  <c:x val="0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36-4CFF-9797-ABCFD3B0214C}"/>
                </c:ext>
              </c:extLst>
            </c:dLbl>
            <c:dLbl>
              <c:idx val="4"/>
              <c:layout>
                <c:manualLayout>
                  <c:x val="-2.7803300623954227E-3"/>
                  <c:y val="-0.1111111111111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36-4CFF-9797-ABCFD3B0214C}"/>
                </c:ext>
              </c:extLst>
            </c:dLbl>
            <c:dLbl>
              <c:idx val="5"/>
              <c:layout>
                <c:manualLayout>
                  <c:x val="-2.7803300623955251E-3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36-4CFF-9797-ABCFD3B0214C}"/>
                </c:ext>
              </c:extLst>
            </c:dLbl>
            <c:dLbl>
              <c:idx val="6"/>
              <c:layout>
                <c:manualLayout>
                  <c:x val="-2.7803300623955251E-3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E36-4CFF-9797-ABCFD3B0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('Instalaçoes sanitarias'!$A$19,'Instalaçoes sanitarias'!$A$20,'Instalaçoes sanitarias'!$A$21,'Instalaçoes sanitarias'!$A$22,'Instalaçoes sanitarias'!$A$23,'Instalaçoes sanitarias'!$A$24,'Instalaçoes sanitarias'!$A$25)</c:f>
              <c:strCache>
                <c:ptCount val="7"/>
                <c:pt idx="0">
                  <c:v>Rede geral de esgoto ou pluvial</c:v>
                </c:pt>
                <c:pt idx="1">
                  <c:v>Fossa séptica</c:v>
                </c:pt>
                <c:pt idx="2">
                  <c:v>Fossa rudimendar</c:v>
                </c:pt>
                <c:pt idx="3">
                  <c:v>Vala</c:v>
                </c:pt>
                <c:pt idx="4">
                  <c:v>Rio, lago ou mar</c:v>
                </c:pt>
                <c:pt idx="5">
                  <c:v>Outro escoadouro</c:v>
                </c:pt>
                <c:pt idx="6">
                  <c:v>Não tem instalação sanitária</c:v>
                </c:pt>
              </c:strCache>
            </c:strRef>
          </c:cat>
          <c:val>
            <c:numRef>
              <c:f>('Instalaçoes sanitarias'!$C$19,'Instalaçoes sanitarias'!$C$20,'Instalaçoes sanitarias'!$C$21,'Instalaçoes sanitarias'!$C$22,'Instalaçoes sanitarias'!$C$23,'Instalaçoes sanitarias'!$C$24,'Instalaçoes sanitarias'!$C$25)</c:f>
              <c:numCache>
                <c:formatCode>General</c:formatCode>
                <c:ptCount val="7"/>
                <c:pt idx="0">
                  <c:v>90.172707642323147</c:v>
                </c:pt>
                <c:pt idx="1">
                  <c:v>4.17779267898411</c:v>
                </c:pt>
                <c:pt idx="2">
                  <c:v>1.1789940887446666</c:v>
                </c:pt>
                <c:pt idx="3">
                  <c:v>2.5628265459668951</c:v>
                </c:pt>
                <c:pt idx="4">
                  <c:v>1.5489005703702816</c:v>
                </c:pt>
                <c:pt idx="5">
                  <c:v>0.29456491803671286</c:v>
                </c:pt>
                <c:pt idx="6">
                  <c:v>6.4213555574182068E-2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36-4CFF-9797-ABCFD3B0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710687"/>
        <c:axId val="535712767"/>
      </c:barChart>
      <c:catAx>
        <c:axId val="5357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2767"/>
        <c:crosses val="autoZero"/>
        <c:auto val="1"/>
        <c:lblAlgn val="ctr"/>
        <c:lblOffset val="100"/>
        <c:noMultiLvlLbl val="0"/>
      </c:catAx>
      <c:valAx>
        <c:axId val="5357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- Brasil 2000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57677902621723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Abastecimento!$H$48</c:f>
              <c:strCache>
                <c:ptCount val="1"/>
                <c:pt idx="0">
                  <c:v>Prop Brasil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4.1407860744386181E-3"/>
                  <c:y val="-0.279329608938547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3B-4E39-ACBD-642238AB81C9}"/>
                </c:ext>
              </c:extLst>
            </c:dLbl>
            <c:dLbl>
              <c:idx val="1"/>
              <c:layout>
                <c:manualLayout>
                  <c:x val="0"/>
                  <c:y val="-8.5661080074487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3B-4E39-ACBD-642238AB81C9}"/>
                </c:ext>
              </c:extLst>
            </c:dLbl>
            <c:dLbl>
              <c:idx val="2"/>
              <c:layout>
                <c:manualLayout>
                  <c:x val="0"/>
                  <c:y val="-5.5865921787709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3B-4E39-ACBD-642238AB8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(Abastecimento!$A$49,Abastecimento!$A$52,Abastecimento!$A$57)</c:f>
              <c:strCache>
                <c:ptCount val="3"/>
                <c:pt idx="0">
                  <c:v>Rede geral</c:v>
                </c:pt>
                <c:pt idx="1">
                  <c:v>Poço ou nascente (na propriedade)</c:v>
                </c:pt>
                <c:pt idx="2">
                  <c:v>Outra forma</c:v>
                </c:pt>
              </c:strCache>
            </c:strRef>
          </c:cat>
          <c:val>
            <c:numRef>
              <c:f>(Abastecimento!$H$49,Abastecimento!$H$52,Abastecimento!$H$57)</c:f>
              <c:numCache>
                <c:formatCode>General</c:formatCode>
                <c:ptCount val="3"/>
                <c:pt idx="0">
                  <c:v>75.834335570103562</c:v>
                </c:pt>
                <c:pt idx="1">
                  <c:v>16.674190235482094</c:v>
                </c:pt>
                <c:pt idx="2">
                  <c:v>7.4914741944143524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3B-4E39-ACBD-642238AB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- Região Sudeste 2000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57677902621723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Abastecimento!$I$48</c:f>
              <c:strCache>
                <c:ptCount val="1"/>
                <c:pt idx="0">
                  <c:v>Prop Sudeste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60707635009310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87-48E3-9DDC-27E05151712A}"/>
                </c:ext>
              </c:extLst>
            </c:dLbl>
            <c:dLbl>
              <c:idx val="1"/>
              <c:layout>
                <c:manualLayout>
                  <c:x val="0"/>
                  <c:y val="-5.5865921787709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87-48E3-9DDC-27E05151712A}"/>
                </c:ext>
              </c:extLst>
            </c:dLbl>
            <c:dLbl>
              <c:idx val="2"/>
              <c:layout>
                <c:manualLayout>
                  <c:x val="0"/>
                  <c:y val="-4.8417132216014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87-48E3-9DDC-27E0515171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(Abastecimento!$A$49,Abastecimento!$A$52,Abastecimento!$A$57)</c:f>
              <c:strCache>
                <c:ptCount val="3"/>
                <c:pt idx="0">
                  <c:v>Rede geral</c:v>
                </c:pt>
                <c:pt idx="1">
                  <c:v>Poço ou nascente (na propriedade)</c:v>
                </c:pt>
                <c:pt idx="2">
                  <c:v>Outra forma</c:v>
                </c:pt>
              </c:strCache>
            </c:strRef>
          </c:cat>
          <c:val>
            <c:numRef>
              <c:f>(Abastecimento!$I$49,Abastecimento!$I$52,Abastecimento!$I$57)</c:f>
              <c:numCache>
                <c:formatCode>General</c:formatCode>
                <c:ptCount val="3"/>
                <c:pt idx="0">
                  <c:v>87.657020624875784</c:v>
                </c:pt>
                <c:pt idx="1">
                  <c:v>10.502480474371586</c:v>
                </c:pt>
                <c:pt idx="2">
                  <c:v>1.8404989007526322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87-48E3-9DDC-27E051517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- Brasil 2010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5998464974737128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Abastecimento!$X$51</c:f>
              <c:strCache>
                <c:ptCount val="1"/>
                <c:pt idx="0">
                  <c:v>Proo Brasil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0703930372193277E-3"/>
                  <c:y val="-0.271880819366852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16-49DE-9BC6-D2A917B2B97E}"/>
                </c:ext>
              </c:extLst>
            </c:dLbl>
            <c:dLbl>
              <c:idx val="1"/>
              <c:layout>
                <c:manualLayout>
                  <c:x val="0"/>
                  <c:y val="-5.9590316573556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16-49DE-9BC6-D2A917B2B97E}"/>
                </c:ext>
              </c:extLst>
            </c:dLbl>
            <c:dLbl>
              <c:idx val="2"/>
              <c:layout>
                <c:manualLayout>
                  <c:x val="0"/>
                  <c:y val="-5.5865921787709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16-49DE-9BC6-D2A917B2B9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(Abastecimento!$Q$52,Abastecimento!$Q$54,Abastecimento!$Q$56)</c:f>
              <c:strCache>
                <c:ptCount val="3"/>
                <c:pt idx="0">
                  <c:v>Rede geral</c:v>
                </c:pt>
                <c:pt idx="1">
                  <c:v>Poço ou nascente (na propriedade)</c:v>
                </c:pt>
                <c:pt idx="2">
                  <c:v>Outra forma</c:v>
                </c:pt>
              </c:strCache>
            </c:strRef>
          </c:cat>
          <c:val>
            <c:numRef>
              <c:f>(Abastecimento!$X$52,Abastecimento!$X$54,Abastecimento!$X$56)</c:f>
              <c:numCache>
                <c:formatCode>General</c:formatCode>
                <c:ptCount val="3"/>
                <c:pt idx="0">
                  <c:v>81.47315561846699</c:v>
                </c:pt>
                <c:pt idx="1">
                  <c:v>10.524608400964173</c:v>
                </c:pt>
                <c:pt idx="2">
                  <c:v>8.0022359805688339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16-49DE-9BC6-D2A917B2B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- Região Sudeste 2010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5998464974737128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Abastecimento!$Y$51</c:f>
              <c:strCache>
                <c:ptCount val="1"/>
                <c:pt idx="0">
                  <c:v>Prop Sudeste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64432029795158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79-4D8B-9F7E-2AE2EC526AC8}"/>
                </c:ext>
              </c:extLst>
            </c:dLbl>
            <c:dLbl>
              <c:idx val="1"/>
              <c:layout>
                <c:manualLayout>
                  <c:x val="0"/>
                  <c:y val="-5.9590316573556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79-4D8B-9F7E-2AE2EC526AC8}"/>
                </c:ext>
              </c:extLst>
            </c:dLbl>
            <c:dLbl>
              <c:idx val="2"/>
              <c:layout>
                <c:manualLayout>
                  <c:x val="0"/>
                  <c:y val="-4.8417132216014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79-4D8B-9F7E-2AE2EC526A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(Abastecimento!$Q$52,Abastecimento!$Q$54,Abastecimento!$Q$56)</c:f>
              <c:strCache>
                <c:ptCount val="3"/>
                <c:pt idx="0">
                  <c:v>Rede geral</c:v>
                </c:pt>
                <c:pt idx="1">
                  <c:v>Poço ou nascente (na propriedade)</c:v>
                </c:pt>
                <c:pt idx="2">
                  <c:v>Outra forma</c:v>
                </c:pt>
              </c:strCache>
            </c:strRef>
          </c:cat>
          <c:val>
            <c:numRef>
              <c:f>(Abastecimento!$Y$52,Abastecimento!$Y$54,Abastecimento!$Y$56)</c:f>
              <c:numCache>
                <c:formatCode>General</c:formatCode>
                <c:ptCount val="3"/>
                <c:pt idx="0">
                  <c:v>89.894126180462024</c:v>
                </c:pt>
                <c:pt idx="1">
                  <c:v>6.9744537768707424</c:v>
                </c:pt>
                <c:pt idx="2">
                  <c:v>3.1314200426672225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9-4D8B-9F7E-2AE2EC52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Proporção(%) moradores que recebem serviço de instalação sanitária - Brasil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'Instalaçoes sanitarias'!$H$32</c:f>
              <c:strCache>
                <c:ptCount val="1"/>
                <c:pt idx="0">
                  <c:v>porp Brasil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31481481481481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D2-4B16-B24F-E8F886F2BCE3}"/>
                </c:ext>
              </c:extLst>
            </c:dLbl>
            <c:dLbl>
              <c:idx val="1"/>
              <c:layout>
                <c:manualLayout>
                  <c:x val="0"/>
                  <c:y val="-0.1111111111111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D2-4B16-B24F-E8F886F2BCE3}"/>
                </c:ext>
              </c:extLst>
            </c:dLbl>
            <c:dLbl>
              <c:idx val="2"/>
              <c:layout>
                <c:manualLayout>
                  <c:x val="-8.3841461737375542E-3"/>
                  <c:y val="-0.14814814814814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D2-4B16-B24F-E8F886F2BCE3}"/>
                </c:ext>
              </c:extLst>
            </c:dLbl>
            <c:dLbl>
              <c:idx val="3"/>
              <c:layout>
                <c:manualLayout>
                  <c:x val="-5.123585695851556E-17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D2-4B16-B24F-E8F886F2BCE3}"/>
                </c:ext>
              </c:extLst>
            </c:dLbl>
            <c:dLbl>
              <c:idx val="4"/>
              <c:layout>
                <c:manualLayout>
                  <c:x val="0"/>
                  <c:y val="-0.115740740740740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D2-4B16-B24F-E8F886F2BCE3}"/>
                </c:ext>
              </c:extLst>
            </c:dLbl>
            <c:dLbl>
              <c:idx val="5"/>
              <c:layout>
                <c:manualLayout>
                  <c:x val="-2.7947153912459537E-3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D2-4B16-B24F-E8F886F2BCE3}"/>
                </c:ext>
              </c:extLst>
            </c:dLbl>
            <c:dLbl>
              <c:idx val="6"/>
              <c:layout>
                <c:manualLayout>
                  <c:x val="-5.5894307824917019E-3"/>
                  <c:y val="-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D2-4B16-B24F-E8F886F2BC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('Instalaçoes sanitarias'!$A$33,'Instalaçoes sanitarias'!$A$34,'Instalaçoes sanitarias'!$A$35,'Instalaçoes sanitarias'!$A$36,'Instalaçoes sanitarias'!$A$37,'Instalaçoes sanitarias'!$A$38,'Instalaçoes sanitarias'!$A$39)</c:f>
              <c:strCache>
                <c:ptCount val="7"/>
                <c:pt idx="0">
                  <c:v>Rede geral de esgoto ou pluvial</c:v>
                </c:pt>
                <c:pt idx="1">
                  <c:v>Fossa séptica</c:v>
                </c:pt>
                <c:pt idx="2">
                  <c:v>Fossa rudimendar</c:v>
                </c:pt>
                <c:pt idx="3">
                  <c:v>Vala</c:v>
                </c:pt>
                <c:pt idx="4">
                  <c:v>Rio, lago ou mar</c:v>
                </c:pt>
                <c:pt idx="5">
                  <c:v>Outro escoadouro</c:v>
                </c:pt>
                <c:pt idx="6">
                  <c:v>Não tem instalação sanitária</c:v>
                </c:pt>
              </c:strCache>
            </c:strRef>
          </c:cat>
          <c:val>
            <c:numRef>
              <c:f>('Instalaçoes sanitarias'!$H$33,'Instalaçoes sanitarias'!$H$34,'Instalaçoes sanitarias'!$H$35,'Instalaçoes sanitarias'!$H$36,'Instalaçoes sanitarias'!$H$37,'Instalaçoes sanitarias'!$H$38,'Instalaçoes sanitarias'!$H$39)</c:f>
              <c:numCache>
                <c:formatCode>General</c:formatCode>
                <c:ptCount val="7"/>
                <c:pt idx="0">
                  <c:v>44.379226521059081</c:v>
                </c:pt>
                <c:pt idx="1">
                  <c:v>14.775433898779641</c:v>
                </c:pt>
                <c:pt idx="2">
                  <c:v>25.038078285894699</c:v>
                </c:pt>
                <c:pt idx="3">
                  <c:v>2.7475010184806705</c:v>
                </c:pt>
                <c:pt idx="4">
                  <c:v>2.5992841886275437</c:v>
                </c:pt>
                <c:pt idx="5">
                  <c:v>0.90392821044193195</c:v>
                </c:pt>
                <c:pt idx="6">
                  <c:v>9.5565478767164347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D2-4B16-B24F-E8F886F2B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710687"/>
        <c:axId val="535712767"/>
      </c:barChart>
      <c:catAx>
        <c:axId val="5357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2767"/>
        <c:crosses val="autoZero"/>
        <c:auto val="1"/>
        <c:lblAlgn val="ctr"/>
        <c:lblOffset val="100"/>
        <c:noMultiLvlLbl val="0"/>
      </c:catAx>
      <c:valAx>
        <c:axId val="5357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Proporção(%) moradores que recebem serviço de instalação sanitária - Região Sudeste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'Instalaçoes sanitarias'!$I$32</c:f>
              <c:strCache>
                <c:ptCount val="1"/>
                <c:pt idx="0">
                  <c:v>prop Sudeste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31481481481481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44-450C-9D2D-81085CAF3A65}"/>
                </c:ext>
              </c:extLst>
            </c:dLbl>
            <c:dLbl>
              <c:idx val="1"/>
              <c:layout>
                <c:manualLayout>
                  <c:x val="5.5894307824916768E-3"/>
                  <c:y val="-7.4074074074073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44-450C-9D2D-81085CAF3A65}"/>
                </c:ext>
              </c:extLst>
            </c:dLbl>
            <c:dLbl>
              <c:idx val="2"/>
              <c:layout>
                <c:manualLayout>
                  <c:x val="0"/>
                  <c:y val="-0.134259259259259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44-450C-9D2D-81085CAF3A65}"/>
                </c:ext>
              </c:extLst>
            </c:dLbl>
            <c:dLbl>
              <c:idx val="3"/>
              <c:layout>
                <c:manualLayout>
                  <c:x val="-5.123585695851556E-17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44-450C-9D2D-81085CAF3A65}"/>
                </c:ext>
              </c:extLst>
            </c:dLbl>
            <c:dLbl>
              <c:idx val="4"/>
              <c:layout>
                <c:manualLayout>
                  <c:x val="0"/>
                  <c:y val="-0.12962962962962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44-450C-9D2D-81085CAF3A65}"/>
                </c:ext>
              </c:extLst>
            </c:dLbl>
            <c:dLbl>
              <c:idx val="5"/>
              <c:layout>
                <c:manualLayout>
                  <c:x val="0"/>
                  <c:y val="-5.5555555555555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44-450C-9D2D-81085CAF3A65}"/>
                </c:ext>
              </c:extLst>
            </c:dLbl>
            <c:dLbl>
              <c:idx val="6"/>
              <c:layout>
                <c:manualLayout>
                  <c:x val="-1.0247171391703112E-16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44-450C-9D2D-81085CAF3A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('Instalaçoes sanitarias'!$A$33,'Instalaçoes sanitarias'!$A$34,'Instalaçoes sanitarias'!$A$35,'Instalaçoes sanitarias'!$A$36,'Instalaçoes sanitarias'!$A$37,'Instalaçoes sanitarias'!$A$38,'Instalaçoes sanitarias'!$A$39)</c:f>
              <c:strCache>
                <c:ptCount val="7"/>
                <c:pt idx="0">
                  <c:v>Rede geral de esgoto ou pluvial</c:v>
                </c:pt>
                <c:pt idx="1">
                  <c:v>Fossa séptica</c:v>
                </c:pt>
                <c:pt idx="2">
                  <c:v>Fossa rudimendar</c:v>
                </c:pt>
                <c:pt idx="3">
                  <c:v>Vala</c:v>
                </c:pt>
                <c:pt idx="4">
                  <c:v>Rio, lago ou mar</c:v>
                </c:pt>
                <c:pt idx="5">
                  <c:v>Outro escoadouro</c:v>
                </c:pt>
                <c:pt idx="6">
                  <c:v>Não tem instalação sanitária</c:v>
                </c:pt>
              </c:strCache>
            </c:strRef>
          </c:cat>
          <c:val>
            <c:numRef>
              <c:f>('Instalaçoes sanitarias'!$I$33,'Instalaçoes sanitarias'!$I$34,'Instalaçoes sanitarias'!$I$35,'Instalaçoes sanitarias'!$I$36,'Instalaçoes sanitarias'!$I$37,'Instalaçoes sanitarias'!$I$38,'Instalaçoes sanitarias'!$I$39)</c:f>
              <c:numCache>
                <c:formatCode>General</c:formatCode>
                <c:ptCount val="7"/>
                <c:pt idx="0">
                  <c:v>71.962998593163789</c:v>
                </c:pt>
                <c:pt idx="1">
                  <c:v>8.9906701762414478</c:v>
                </c:pt>
                <c:pt idx="2">
                  <c:v>9.5411345101320606</c:v>
                </c:pt>
                <c:pt idx="3">
                  <c:v>2.8806377137881642</c:v>
                </c:pt>
                <c:pt idx="4">
                  <c:v>4.0507460351658944</c:v>
                </c:pt>
                <c:pt idx="5">
                  <c:v>0.69061350195325877</c:v>
                </c:pt>
                <c:pt idx="6">
                  <c:v>1.8831994695553851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44-450C-9D2D-81085CAF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710687"/>
        <c:axId val="535712767"/>
      </c:barChart>
      <c:catAx>
        <c:axId val="5357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2767"/>
        <c:crosses val="autoZero"/>
        <c:auto val="1"/>
        <c:lblAlgn val="ctr"/>
        <c:lblOffset val="100"/>
        <c:noMultiLvlLbl val="0"/>
      </c:catAx>
      <c:valAx>
        <c:axId val="5357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Proporção(%) moradores que recebem serviço de instalação sanitária - Brasil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'Instalaçoes sanitarias'!$U$34</c:f>
              <c:strCache>
                <c:ptCount val="1"/>
                <c:pt idx="0">
                  <c:v>prop Brasil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22222222222222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CF-4BE4-A9ED-FC04891AA780}"/>
                </c:ext>
              </c:extLst>
            </c:dLbl>
            <c:dLbl>
              <c:idx val="1"/>
              <c:layout>
                <c:manualLayout>
                  <c:x val="-2.561792847925778E-17"/>
                  <c:y val="-7.870370370370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CF-4BE4-A9ED-FC04891AA780}"/>
                </c:ext>
              </c:extLst>
            </c:dLbl>
            <c:dLbl>
              <c:idx val="2"/>
              <c:layout>
                <c:manualLayout>
                  <c:x val="0"/>
                  <c:y val="-0.134259259259259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CF-4BE4-A9ED-FC04891AA780}"/>
                </c:ext>
              </c:extLst>
            </c:dLbl>
            <c:dLbl>
              <c:idx val="3"/>
              <c:layout>
                <c:manualLayout>
                  <c:x val="-5.5894307824917019E-3"/>
                  <c:y val="-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CF-4BE4-A9ED-FC04891AA780}"/>
                </c:ext>
              </c:extLst>
            </c:dLbl>
            <c:dLbl>
              <c:idx val="4"/>
              <c:layout>
                <c:manualLayout>
                  <c:x val="0"/>
                  <c:y val="-0.1157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CF-4BE4-A9ED-FC04891AA780}"/>
                </c:ext>
              </c:extLst>
            </c:dLbl>
            <c:dLbl>
              <c:idx val="5"/>
              <c:layout>
                <c:manualLayout>
                  <c:x val="-2.794715391245851E-3"/>
                  <c:y val="-6.4814814814814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CF-4BE4-A9ED-FC04891AA780}"/>
                </c:ext>
              </c:extLst>
            </c:dLbl>
            <c:dLbl>
              <c:idx val="6"/>
              <c:layout>
                <c:manualLayout>
                  <c:x val="-8.3841461737376565E-3"/>
                  <c:y val="-0.138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CF-4BE4-A9ED-FC04891AA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('Instalaçoes sanitarias'!$N$35,'Instalaçoes sanitarias'!$N$36,'Instalaçoes sanitarias'!$N$37,'Instalaçoes sanitarias'!$N$38,'Instalaçoes sanitarias'!$N$39,'Instalaçoes sanitarias'!$N$40,'Instalaçoes sanitarias'!$N$41)</c:f>
              <c:strCache>
                <c:ptCount val="7"/>
                <c:pt idx="0">
                  <c:v>Rede geral de esgoto ou pluvial</c:v>
                </c:pt>
                <c:pt idx="1">
                  <c:v>Fossa séptica</c:v>
                </c:pt>
                <c:pt idx="2">
                  <c:v>Fossa rudimendar</c:v>
                </c:pt>
                <c:pt idx="3">
                  <c:v>Vala</c:v>
                </c:pt>
                <c:pt idx="4">
                  <c:v>Rio, lago ou mar</c:v>
                </c:pt>
                <c:pt idx="5">
                  <c:v>Outro escoadouro</c:v>
                </c:pt>
                <c:pt idx="6">
                  <c:v>Não tem instalação sanitária</c:v>
                </c:pt>
              </c:strCache>
            </c:strRef>
          </c:cat>
          <c:val>
            <c:numRef>
              <c:f>('Instalaçoes sanitarias'!$U$35,'Instalaçoes sanitarias'!$U$36,'Instalaçoes sanitarias'!$U$37,'Instalaçoes sanitarias'!$U$38,'Instalaçoes sanitarias'!$U$39,'Instalaçoes sanitarias'!$U$40,'Instalaçoes sanitarias'!$U$41)</c:f>
              <c:numCache>
                <c:formatCode>General</c:formatCode>
                <c:ptCount val="7"/>
                <c:pt idx="0">
                  <c:v>52.795113469975696</c:v>
                </c:pt>
                <c:pt idx="1">
                  <c:v>11.712590780234725</c:v>
                </c:pt>
                <c:pt idx="2">
                  <c:v>25.900553377111184</c:v>
                </c:pt>
                <c:pt idx="3">
                  <c:v>2.7475839985893487</c:v>
                </c:pt>
                <c:pt idx="4">
                  <c:v>2.2117777491727124</c:v>
                </c:pt>
                <c:pt idx="5">
                  <c:v>1.5818288386305355</c:v>
                </c:pt>
                <c:pt idx="6">
                  <c:v>3.0505517862857929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CF-4BE4-A9ED-FC04891AA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710687"/>
        <c:axId val="535712767"/>
      </c:barChart>
      <c:catAx>
        <c:axId val="5357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2767"/>
        <c:crosses val="autoZero"/>
        <c:auto val="1"/>
        <c:lblAlgn val="ctr"/>
        <c:lblOffset val="100"/>
        <c:noMultiLvlLbl val="0"/>
      </c:catAx>
      <c:valAx>
        <c:axId val="5357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Proporção(%) moradores que recebem serviço de instalação sanitária - Região Suldeste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'Instalaçoes sanitarias'!$V$34</c:f>
              <c:strCache>
                <c:ptCount val="1"/>
                <c:pt idx="0">
                  <c:v>Prop Sudeste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8.3841461737375403E-3"/>
                  <c:y val="-0.231481481481481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58-45E3-8945-53EC873F17D8}"/>
                </c:ext>
              </c:extLst>
            </c:dLbl>
            <c:dLbl>
              <c:idx val="1"/>
              <c:layout>
                <c:manualLayout>
                  <c:x val="-2.561792847925778E-17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58-45E3-8945-53EC873F17D8}"/>
                </c:ext>
              </c:extLst>
            </c:dLbl>
            <c:dLbl>
              <c:idx val="2"/>
              <c:layout>
                <c:manualLayout>
                  <c:x val="2.794715391245851E-3"/>
                  <c:y val="-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58-45E3-8945-53EC873F17D8}"/>
                </c:ext>
              </c:extLst>
            </c:dLbl>
            <c:dLbl>
              <c:idx val="3"/>
              <c:layout>
                <c:manualLayout>
                  <c:x val="-8.3841461737376565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58-45E3-8945-53EC873F17D8}"/>
                </c:ext>
              </c:extLst>
            </c:dLbl>
            <c:dLbl>
              <c:idx val="4"/>
              <c:layout>
                <c:manualLayout>
                  <c:x val="-2.794715391245851E-3"/>
                  <c:y val="-0.106481481481481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58-45E3-8945-53EC873F17D8}"/>
                </c:ext>
              </c:extLst>
            </c:dLbl>
            <c:dLbl>
              <c:idx val="5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58-45E3-8945-53EC873F17D8}"/>
                </c:ext>
              </c:extLst>
            </c:dLbl>
            <c:dLbl>
              <c:idx val="6"/>
              <c:layout>
                <c:manualLayout>
                  <c:x val="0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58-45E3-8945-53EC873F17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('Instalaçoes sanitarias'!$N$35,'Instalaçoes sanitarias'!$N$36,'Instalaçoes sanitarias'!$N$37,'Instalaçoes sanitarias'!$N$38,'Instalaçoes sanitarias'!$N$39,'Instalaçoes sanitarias'!$N$40,'Instalaçoes sanitarias'!$N$41)</c:f>
              <c:strCache>
                <c:ptCount val="7"/>
                <c:pt idx="0">
                  <c:v>Rede geral de esgoto ou pluvial</c:v>
                </c:pt>
                <c:pt idx="1">
                  <c:v>Fossa séptica</c:v>
                </c:pt>
                <c:pt idx="2">
                  <c:v>Fossa rudimendar</c:v>
                </c:pt>
                <c:pt idx="3">
                  <c:v>Vala</c:v>
                </c:pt>
                <c:pt idx="4">
                  <c:v>Rio, lago ou mar</c:v>
                </c:pt>
                <c:pt idx="5">
                  <c:v>Outro escoadouro</c:v>
                </c:pt>
                <c:pt idx="6">
                  <c:v>Não tem instalação sanitária</c:v>
                </c:pt>
              </c:strCache>
            </c:strRef>
          </c:cat>
          <c:val>
            <c:numRef>
              <c:f>('Instalaçoes sanitarias'!$V$35,'Instalaçoes sanitarias'!$V$36,'Instalaçoes sanitarias'!$V$37,'Instalaçoes sanitarias'!$V$38,'Instalaçoes sanitarias'!$V$39,'Instalaçoes sanitarias'!$V$40,'Instalaçoes sanitarias'!$V$41)</c:f>
              <c:numCache>
                <c:formatCode>General</c:formatCode>
                <c:ptCount val="7"/>
                <c:pt idx="0">
                  <c:v>80.047950687856769</c:v>
                </c:pt>
                <c:pt idx="1">
                  <c:v>5.5847389679620889</c:v>
                </c:pt>
                <c:pt idx="2">
                  <c:v>8.0950805225340012</c:v>
                </c:pt>
                <c:pt idx="3">
                  <c:v>2.0351905712962188</c:v>
                </c:pt>
                <c:pt idx="4">
                  <c:v>3.3095731525872378</c:v>
                </c:pt>
                <c:pt idx="5">
                  <c:v>0.52338287449941356</c:v>
                </c:pt>
                <c:pt idx="6">
                  <c:v>0.40408322326427032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58-45E3-8945-53EC873F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710687"/>
        <c:axId val="535712767"/>
      </c:barChart>
      <c:catAx>
        <c:axId val="5357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2767"/>
        <c:crosses val="autoZero"/>
        <c:auto val="1"/>
        <c:lblAlgn val="ctr"/>
        <c:lblOffset val="100"/>
        <c:noMultiLvlLbl val="0"/>
      </c:catAx>
      <c:valAx>
        <c:axId val="5357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7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os grupos</a:t>
            </a:r>
            <a:r>
              <a:rPr lang="pt-BR" baseline="0"/>
              <a:t> - Brasil </a:t>
            </a:r>
            <a:r>
              <a:rPr lang="pt-BR"/>
              <a:t>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lixo'!$H$66</c:f>
              <c:strCache>
                <c:ptCount val="1"/>
                <c:pt idx="0">
                  <c:v>Prop Brasil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84444444444444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69-4953-9E0F-AF701D81926A}"/>
                </c:ext>
              </c:extLst>
            </c:dLbl>
            <c:dLbl>
              <c:idx val="1"/>
              <c:layout>
                <c:manualLayout>
                  <c:x val="0"/>
                  <c:y val="-0.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69-4953-9E0F-AF701D81926A}"/>
                </c:ext>
              </c:extLst>
            </c:dLbl>
            <c:dLbl>
              <c:idx val="2"/>
              <c:layout>
                <c:manualLayout>
                  <c:x val="0"/>
                  <c:y val="-5.3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69-4953-9E0F-AF701D81926A}"/>
                </c:ext>
              </c:extLst>
            </c:dLbl>
            <c:dLbl>
              <c:idx val="3"/>
              <c:layout>
                <c:manualLayout>
                  <c:x val="-4.4444444444443629E-3"/>
                  <c:y val="-0.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69-4953-9E0F-AF701D81926A}"/>
                </c:ext>
              </c:extLst>
            </c:dLbl>
            <c:dLbl>
              <c:idx val="4"/>
              <c:layout>
                <c:manualLayout>
                  <c:x val="2.2222222222222222E-3"/>
                  <c:y val="-5.7777777777777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69-4953-9E0F-AF701D819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lixo'!$A$67,'Coleta de lixo'!$A$70,'Coleta de lixo'!$A$71,'Coleta de lixo'!$A$72,'Coleta de lixo'!$A$75)</c:f>
              <c:strCache>
                <c:ptCount val="5"/>
                <c:pt idx="0">
                  <c:v>Coletado</c:v>
                </c:pt>
                <c:pt idx="1">
                  <c:v>Queimado (na propriedade)</c:v>
                </c:pt>
                <c:pt idx="2">
                  <c:v>Enterrado (na propriedade)</c:v>
                </c:pt>
                <c:pt idx="3">
                  <c:v>Jogado</c:v>
                </c:pt>
                <c:pt idx="4">
                  <c:v>Outro destino</c:v>
                </c:pt>
              </c:strCache>
            </c:strRef>
          </c:cat>
          <c:val>
            <c:numRef>
              <c:f>('Coleta de lixo'!$H$67,'Coleta de lixo'!$H$70,'Coleta de lixo'!$H$71,'Coleta de lixo'!$H$72,'Coleta de lixo'!$H$75)</c:f>
              <c:numCache>
                <c:formatCode>General</c:formatCode>
                <c:ptCount val="5"/>
                <c:pt idx="0">
                  <c:v>76.419927879102005</c:v>
                </c:pt>
                <c:pt idx="1">
                  <c:v>12.516217396316835</c:v>
                </c:pt>
                <c:pt idx="2">
                  <c:v>1.2164846093677248</c:v>
                </c:pt>
                <c:pt idx="3">
                  <c:v>8.4469362528118204</c:v>
                </c:pt>
                <c:pt idx="4">
                  <c:v>1.4004338624016206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69-4953-9E0F-AF701D819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881983"/>
        <c:axId val="311862847"/>
      </c:barChart>
      <c:catAx>
        <c:axId val="3118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62847"/>
        <c:crosses val="autoZero"/>
        <c:auto val="1"/>
        <c:lblAlgn val="ctr"/>
        <c:lblOffset val="100"/>
        <c:noMultiLvlLbl val="0"/>
      </c:catAx>
      <c:valAx>
        <c:axId val="3118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 subgrupo Coletado - Estado 2010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lixo'!$C$6</c:f>
              <c:strCache>
                <c:ptCount val="1"/>
                <c:pt idx="0">
                  <c:v>Prop.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5555555555555558E-3"/>
                  <c:y val="-0.231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D1-4A8A-BA11-25D652C80439}"/>
                </c:ext>
              </c:extLst>
            </c:dLbl>
            <c:dLbl>
              <c:idx val="1"/>
              <c:layout>
                <c:manualLayout>
                  <c:x val="2.7777777777777779E-3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D1-4A8A-BA11-25D652C804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lixo'!$A$8,'Coleta de lixo'!$A$9)</c:f>
              <c:strCache>
                <c:ptCount val="2"/>
                <c:pt idx="0">
                  <c:v>por serviço de limpeza</c:v>
                </c:pt>
                <c:pt idx="1">
                  <c:v>por caçamba de serviço de limpeza</c:v>
                </c:pt>
              </c:strCache>
            </c:strRef>
          </c:cat>
          <c:val>
            <c:numRef>
              <c:f>('Coleta de lixo'!$C$8,'Coleta de lixo'!$C$9)</c:f>
              <c:numCache>
                <c:formatCode>General</c:formatCode>
                <c:ptCount val="2"/>
                <c:pt idx="0">
                  <c:v>85.735452010837264</c:v>
                </c:pt>
                <c:pt idx="1">
                  <c:v>10.882189617430065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1-4A8A-BA11-25D652C8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57183"/>
        <c:axId val="420744703"/>
      </c:barChart>
      <c:catAx>
        <c:axId val="4207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44703"/>
        <c:crosses val="autoZero"/>
        <c:auto val="0"/>
        <c:lblAlgn val="ctr"/>
        <c:lblOffset val="100"/>
        <c:noMultiLvlLbl val="0"/>
      </c:catAx>
      <c:valAx>
        <c:axId val="4207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 subgrupo Coletado - Brasil 2000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lixo'!$H$66</c:f>
              <c:strCache>
                <c:ptCount val="1"/>
                <c:pt idx="0">
                  <c:v>Prop Brasil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5555555555555809E-3"/>
                  <c:y val="-0.226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69-4202-BE9A-FF305313F6FA}"/>
                </c:ext>
              </c:extLst>
            </c:dLbl>
            <c:dLbl>
              <c:idx val="1"/>
              <c:layout>
                <c:manualLayout>
                  <c:x val="-1.0185067526415994E-16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69-4202-BE9A-FF305313F6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lixo'!$A$68,'Coleta de lixo'!$A$69)</c:f>
              <c:strCache>
                <c:ptCount val="2"/>
                <c:pt idx="0">
                  <c:v>por serviço de limpeza</c:v>
                </c:pt>
                <c:pt idx="1">
                  <c:v>por caçamba de serviço de limpeza</c:v>
                </c:pt>
              </c:strCache>
            </c:strRef>
          </c:cat>
          <c:val>
            <c:numRef>
              <c:f>('Coleta de lixo'!$H$68,'Coleta de lixo'!$H$69)</c:f>
              <c:numCache>
                <c:formatCode>General</c:formatCode>
                <c:ptCount val="2"/>
                <c:pt idx="0">
                  <c:v>71.593372139446927</c:v>
                </c:pt>
                <c:pt idx="1">
                  <c:v>4.8265557396550722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9-4202-BE9A-FF305313F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57183"/>
        <c:axId val="420744703"/>
      </c:barChart>
      <c:catAx>
        <c:axId val="4207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44703"/>
        <c:crosses val="autoZero"/>
        <c:auto val="0"/>
        <c:lblAlgn val="ctr"/>
        <c:lblOffset val="100"/>
        <c:noMultiLvlLbl val="0"/>
      </c:catAx>
      <c:valAx>
        <c:axId val="4207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os grupos</a:t>
            </a:r>
            <a:r>
              <a:rPr lang="pt-BR" baseline="0"/>
              <a:t> - Brasil </a:t>
            </a:r>
            <a:r>
              <a:rPr lang="pt-BR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lixo'!$S$69</c:f>
              <c:strCache>
                <c:ptCount val="1"/>
                <c:pt idx="0">
                  <c:v>Prop Brasil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8444444444444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B6-4388-95E0-9605AFF68CB5}"/>
                </c:ext>
              </c:extLst>
            </c:dLbl>
            <c:dLbl>
              <c:idx val="1"/>
              <c:layout>
                <c:manualLayout>
                  <c:x val="0"/>
                  <c:y val="-7.1111111111111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B6-4388-95E0-9605AFF68CB5}"/>
                </c:ext>
              </c:extLst>
            </c:dLbl>
            <c:dLbl>
              <c:idx val="2"/>
              <c:layout>
                <c:manualLayout>
                  <c:x val="-4.4313148810357691E-3"/>
                  <c:y val="-6.2222222222222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B6-4388-95E0-9605AFF68CB5}"/>
                </c:ext>
              </c:extLst>
            </c:dLbl>
            <c:dLbl>
              <c:idx val="3"/>
              <c:layout>
                <c:manualLayout>
                  <c:x val="0"/>
                  <c:y val="-5.3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B6-4388-95E0-9605AFF68CB5}"/>
                </c:ext>
              </c:extLst>
            </c:dLbl>
            <c:dLbl>
              <c:idx val="4"/>
              <c:layout>
                <c:manualLayout>
                  <c:x val="0"/>
                  <c:y val="-5.3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B6-4388-95E0-9605AFF68C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lixo'!$L$70,'Coleta de lixo'!$L$73,'Coleta de lixo'!$L$74,'Coleta de lixo'!$L$75,'Coleta de lixo'!$L$78)</c:f>
              <c:strCache>
                <c:ptCount val="5"/>
                <c:pt idx="0">
                  <c:v>Coletado</c:v>
                </c:pt>
                <c:pt idx="1">
                  <c:v>Queimado (na propriedade)</c:v>
                </c:pt>
                <c:pt idx="2">
                  <c:v>Enterrado (na propriedade)</c:v>
                </c:pt>
                <c:pt idx="3">
                  <c:v>Jogado</c:v>
                </c:pt>
                <c:pt idx="4">
                  <c:v>Outro destino</c:v>
                </c:pt>
              </c:strCache>
            </c:strRef>
          </c:cat>
          <c:val>
            <c:numRef>
              <c:f>('Coleta de lixo'!$S$70,'Coleta de lixo'!$S$73,'Coleta de lixo'!$S$74,'Coleta de lixo'!$S$75,'Coleta de lixo'!$S$78)</c:f>
              <c:numCache>
                <c:formatCode>General</c:formatCode>
                <c:ptCount val="5"/>
                <c:pt idx="0">
                  <c:v>85.823761691273504</c:v>
                </c:pt>
                <c:pt idx="1">
                  <c:v>10.886219797514846</c:v>
                </c:pt>
                <c:pt idx="2">
                  <c:v>0.60166557624224415</c:v>
                </c:pt>
                <c:pt idx="3">
                  <c:v>2.2922595798882428</c:v>
                </c:pt>
                <c:pt idx="4">
                  <c:v>0.39609335508115862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B6-4388-95E0-9605AFF68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881983"/>
        <c:axId val="311862847"/>
      </c:barChart>
      <c:catAx>
        <c:axId val="3118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62847"/>
        <c:crosses val="autoZero"/>
        <c:auto val="1"/>
        <c:lblAlgn val="ctr"/>
        <c:lblOffset val="100"/>
        <c:noMultiLvlLbl val="0"/>
      </c:catAx>
      <c:valAx>
        <c:axId val="3118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 subgrupo Coletado - Brasil 2010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lixo'!$S$69</c:f>
              <c:strCache>
                <c:ptCount val="1"/>
                <c:pt idx="0">
                  <c:v>Prop Brasil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5462668816039986E-17"/>
                  <c:y val="-0.212962962962963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06-4CF7-A1E5-6899F08813BB}"/>
                </c:ext>
              </c:extLst>
            </c:dLbl>
            <c:dLbl>
              <c:idx val="1"/>
              <c:layout>
                <c:manualLayout>
                  <c:x val="-1.0185067526415994E-16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06-4CF7-A1E5-6899F08813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lixo'!$L$71,'Coleta de lixo'!$L$72)</c:f>
              <c:strCache>
                <c:ptCount val="2"/>
                <c:pt idx="0">
                  <c:v>por serviço de limpeza</c:v>
                </c:pt>
                <c:pt idx="1">
                  <c:v>por caçamba de serviço de limpeza</c:v>
                </c:pt>
              </c:strCache>
            </c:strRef>
          </c:cat>
          <c:val>
            <c:numRef>
              <c:f>('Coleta de lixo'!$S$71,'Coleta de lixo'!$S$72)</c:f>
              <c:numCache>
                <c:formatCode>General</c:formatCode>
                <c:ptCount val="2"/>
                <c:pt idx="0">
                  <c:v>78.60213908695151</c:v>
                </c:pt>
                <c:pt idx="1">
                  <c:v>7.2216226043219907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6-4CF7-A1E5-6899F088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57183"/>
        <c:axId val="420744703"/>
      </c:barChart>
      <c:catAx>
        <c:axId val="4207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44703"/>
        <c:crosses val="autoZero"/>
        <c:auto val="0"/>
        <c:lblAlgn val="ctr"/>
        <c:lblOffset val="100"/>
        <c:noMultiLvlLbl val="0"/>
      </c:catAx>
      <c:valAx>
        <c:axId val="4207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os grupos</a:t>
            </a:r>
            <a:r>
              <a:rPr lang="pt-BR" baseline="0"/>
              <a:t> - Região Suldeste </a:t>
            </a:r>
            <a:r>
              <a:rPr lang="pt-BR"/>
              <a:t>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lixo'!$I$66</c:f>
              <c:strCache>
                <c:ptCount val="1"/>
                <c:pt idx="0">
                  <c:v>Prop Suldeste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66666666666666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47-46FE-943D-8D92E9944402}"/>
                </c:ext>
              </c:extLst>
            </c:dLbl>
            <c:dLbl>
              <c:idx val="1"/>
              <c:layout>
                <c:manualLayout>
                  <c:x val="0"/>
                  <c:y val="-5.7777777777777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47-46FE-943D-8D92E9944402}"/>
                </c:ext>
              </c:extLst>
            </c:dLbl>
            <c:dLbl>
              <c:idx val="2"/>
              <c:layout>
                <c:manualLayout>
                  <c:x val="-4.4444444444444444E-3"/>
                  <c:y val="-5.7777777777777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47-46FE-943D-8D92E9944402}"/>
                </c:ext>
              </c:extLst>
            </c:dLbl>
            <c:dLbl>
              <c:idx val="3"/>
              <c:layout>
                <c:manualLayout>
                  <c:x val="-4.4444444444444444E-3"/>
                  <c:y val="-6.2222222222222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47-46FE-943D-8D92E9944402}"/>
                </c:ext>
              </c:extLst>
            </c:dLbl>
            <c:dLbl>
              <c:idx val="4"/>
              <c:layout>
                <c:manualLayout>
                  <c:x val="0"/>
                  <c:y val="-0.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47-46FE-943D-8D92E99444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lixo'!$A$67,'Coleta de lixo'!$A$70,'Coleta de lixo'!$A$71,'Coleta de lixo'!$A$72,'Coleta de lixo'!$A$75)</c:f>
              <c:strCache>
                <c:ptCount val="5"/>
                <c:pt idx="0">
                  <c:v>Coletado</c:v>
                </c:pt>
                <c:pt idx="1">
                  <c:v>Queimado (na propriedade)</c:v>
                </c:pt>
                <c:pt idx="2">
                  <c:v>Enterrado (na propriedade)</c:v>
                </c:pt>
                <c:pt idx="3">
                  <c:v>Jogado</c:v>
                </c:pt>
                <c:pt idx="4">
                  <c:v>Outro destino</c:v>
                </c:pt>
              </c:strCache>
            </c:strRef>
          </c:cat>
          <c:val>
            <c:numRef>
              <c:f>('Coleta de lixo'!$I$67,'Coleta de lixo'!$I$70,'Coleta de lixo'!$I$71,'Coleta de lixo'!$I$72,'Coleta de lixo'!$I$75)</c:f>
              <c:numCache>
                <c:formatCode>General</c:formatCode>
                <c:ptCount val="5"/>
                <c:pt idx="0">
                  <c:v>89.434221638777686</c:v>
                </c:pt>
                <c:pt idx="1">
                  <c:v>7.219382940593877</c:v>
                </c:pt>
                <c:pt idx="2">
                  <c:v>0.4411241551049449</c:v>
                </c:pt>
                <c:pt idx="3">
                  <c:v>2.481141046047024</c:v>
                </c:pt>
                <c:pt idx="4">
                  <c:v>0.42413021947646989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47-46FE-943D-8D92E994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881983"/>
        <c:axId val="311862847"/>
      </c:barChart>
      <c:catAx>
        <c:axId val="3118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62847"/>
        <c:crosses val="autoZero"/>
        <c:auto val="1"/>
        <c:lblAlgn val="ctr"/>
        <c:lblOffset val="100"/>
        <c:noMultiLvlLbl val="0"/>
      </c:catAx>
      <c:valAx>
        <c:axId val="3118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 subgrupo Coletado - Região</a:t>
            </a:r>
            <a:r>
              <a:rPr lang="pt-BR" baseline="0"/>
              <a:t> Suldeste</a:t>
            </a:r>
            <a:r>
              <a:rPr lang="pt-BR"/>
              <a:t> 2000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lixo'!$I$66</c:f>
              <c:strCache>
                <c:ptCount val="1"/>
                <c:pt idx="0">
                  <c:v>Prop Suldeste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7777777777777779E-3"/>
                  <c:y val="-0.18518518518518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CF-4C3E-B6BC-FB2CC046A1C2}"/>
                </c:ext>
              </c:extLst>
            </c:dLbl>
            <c:dLbl>
              <c:idx val="1"/>
              <c:layout>
                <c:manualLayout>
                  <c:x val="-2.7777777777778798E-3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CF-4C3E-B6BC-FB2CC046A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lixo'!$A$68,'Coleta de lixo'!$A$69)</c:f>
              <c:strCache>
                <c:ptCount val="2"/>
                <c:pt idx="0">
                  <c:v>por serviço de limpeza</c:v>
                </c:pt>
                <c:pt idx="1">
                  <c:v>por caçamba de serviço de limpeza</c:v>
                </c:pt>
              </c:strCache>
            </c:strRef>
          </c:cat>
          <c:val>
            <c:numRef>
              <c:f>('Coleta de lixo'!$I$68,'Coleta de lixo'!$I$69)</c:f>
              <c:numCache>
                <c:formatCode>General</c:formatCode>
                <c:ptCount val="2"/>
                <c:pt idx="0">
                  <c:v>85.22994144955905</c:v>
                </c:pt>
                <c:pt idx="1">
                  <c:v>4.2042801892186352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F-4C3E-B6BC-FB2CC046A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57183"/>
        <c:axId val="420744703"/>
      </c:barChart>
      <c:catAx>
        <c:axId val="4207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44703"/>
        <c:crosses val="autoZero"/>
        <c:auto val="0"/>
        <c:lblAlgn val="ctr"/>
        <c:lblOffset val="100"/>
        <c:noMultiLvlLbl val="0"/>
      </c:catAx>
      <c:valAx>
        <c:axId val="4207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os grupos</a:t>
            </a:r>
            <a:r>
              <a:rPr lang="pt-BR" baseline="0"/>
              <a:t> - Região Suldeste </a:t>
            </a:r>
            <a:r>
              <a:rPr lang="pt-BR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lixo'!$T$69</c:f>
              <c:strCache>
                <c:ptCount val="1"/>
                <c:pt idx="0">
                  <c:v>Prop suldeste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71111111111111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EA-407A-A809-27508D96869F}"/>
                </c:ext>
              </c:extLst>
            </c:dLbl>
            <c:dLbl>
              <c:idx val="1"/>
              <c:layout>
                <c:manualLayout>
                  <c:x val="-2.2222222222222222E-3"/>
                  <c:y val="-5.7777777777777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EA-407A-A809-27508D96869F}"/>
                </c:ext>
              </c:extLst>
            </c:dLbl>
            <c:dLbl>
              <c:idx val="2"/>
              <c:layout>
                <c:manualLayout>
                  <c:x val="-2.2222222222222222E-3"/>
                  <c:y val="-0.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EA-407A-A809-27508D96869F}"/>
                </c:ext>
              </c:extLst>
            </c:dLbl>
            <c:dLbl>
              <c:idx val="3"/>
              <c:layout>
                <c:manualLayout>
                  <c:x val="-4.4444444444444444E-3"/>
                  <c:y val="-0.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EA-407A-A809-27508D96869F}"/>
                </c:ext>
              </c:extLst>
            </c:dLbl>
            <c:dLbl>
              <c:idx val="4"/>
              <c:layout>
                <c:manualLayout>
                  <c:x val="-2.2222222222223853E-3"/>
                  <c:y val="-4.000000000000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EA-407A-A809-27508D9686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lixo'!$L$70,'Coleta de lixo'!$L$73,'Coleta de lixo'!$L$74,'Coleta de lixo'!$L$75,'Coleta de lixo'!$L$78)</c:f>
              <c:strCache>
                <c:ptCount val="5"/>
                <c:pt idx="0">
                  <c:v>Coletado</c:v>
                </c:pt>
                <c:pt idx="1">
                  <c:v>Queimado (na propriedade)</c:v>
                </c:pt>
                <c:pt idx="2">
                  <c:v>Enterrado (na propriedade)</c:v>
                </c:pt>
                <c:pt idx="3">
                  <c:v>Jogado</c:v>
                </c:pt>
                <c:pt idx="4">
                  <c:v>Outro destino</c:v>
                </c:pt>
              </c:strCache>
            </c:strRef>
          </c:cat>
          <c:val>
            <c:numRef>
              <c:f>('Coleta de lixo'!$T$70,'Coleta de lixo'!$T$73,'Coleta de lixo'!$T$74,'Coleta de lixo'!$T$75,'Coleta de lixo'!$T$78)</c:f>
              <c:numCache>
                <c:formatCode>General</c:formatCode>
                <c:ptCount val="5"/>
                <c:pt idx="0">
                  <c:v>94.647526993079609</c:v>
                </c:pt>
                <c:pt idx="1">
                  <c:v>4.3713552115066614</c:v>
                </c:pt>
                <c:pt idx="2">
                  <c:v>0.17272703782152704</c:v>
                </c:pt>
                <c:pt idx="3">
                  <c:v>0.57017616739309618</c:v>
                </c:pt>
                <c:pt idx="4">
                  <c:v>0.23821459019910027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EA-407A-A809-27508D96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881983"/>
        <c:axId val="311862847"/>
      </c:barChart>
      <c:catAx>
        <c:axId val="3118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62847"/>
        <c:crosses val="autoZero"/>
        <c:auto val="1"/>
        <c:lblAlgn val="ctr"/>
        <c:lblOffset val="100"/>
        <c:noMultiLvlLbl val="0"/>
      </c:catAx>
      <c:valAx>
        <c:axId val="3118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 subgrupo Coletado - Região</a:t>
            </a:r>
            <a:r>
              <a:rPr lang="pt-BR" baseline="0"/>
              <a:t> Suldeste</a:t>
            </a:r>
            <a:r>
              <a:rPr lang="pt-BR"/>
              <a:t> 2010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lixo'!$T$69</c:f>
              <c:strCache>
                <c:ptCount val="1"/>
                <c:pt idx="0">
                  <c:v>Prop suldeste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3333333333333592E-3"/>
                  <c:y val="-0.194444444444444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DE-4F6D-B8A0-0EC346633563}"/>
                </c:ext>
              </c:extLst>
            </c:dLbl>
            <c:dLbl>
              <c:idx val="1"/>
              <c:layout>
                <c:manualLayout>
                  <c:x val="-1.0185067526415994E-16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DE-4F6D-B8A0-0EC346633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lixo'!$L$71,'Coleta de lixo'!$L$72)</c:f>
              <c:strCache>
                <c:ptCount val="2"/>
                <c:pt idx="0">
                  <c:v>por serviço de limpeza</c:v>
                </c:pt>
                <c:pt idx="1">
                  <c:v>por caçamba de serviço de limpeza</c:v>
                </c:pt>
              </c:strCache>
            </c:strRef>
          </c:cat>
          <c:val>
            <c:numRef>
              <c:f>('Coleta de lixo'!$T$71,'Coleta de lixo'!$T$72)</c:f>
              <c:numCache>
                <c:formatCode>General</c:formatCode>
                <c:ptCount val="2"/>
                <c:pt idx="0">
                  <c:v>88.711960509022205</c:v>
                </c:pt>
                <c:pt idx="1">
                  <c:v>5.9355664840574107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E-4F6D-B8A0-0EC346633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57183"/>
        <c:axId val="420744703"/>
      </c:barChart>
      <c:catAx>
        <c:axId val="4207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44703"/>
        <c:crosses val="autoZero"/>
        <c:auto val="0"/>
        <c:lblAlgn val="ctr"/>
        <c:lblOffset val="100"/>
        <c:noMultiLvlLbl val="0"/>
      </c:catAx>
      <c:valAx>
        <c:axId val="4207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 subgrupo Coletado - Estado 2000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lixo'!$N$6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7777777777777779E-3"/>
                  <c:y val="-0.22222222222222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22-43C5-B191-9C166E9F74C9}"/>
                </c:ext>
              </c:extLst>
            </c:dLbl>
            <c:dLbl>
              <c:idx val="1"/>
              <c:layout>
                <c:manualLayout>
                  <c:x val="-2.7777777777778798E-3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22-43C5-B191-9C166E9F7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lixo'!$L$8,'Coleta de lixo'!$L$9)</c:f>
              <c:strCache>
                <c:ptCount val="2"/>
                <c:pt idx="0">
                  <c:v>por serviço de limpeza</c:v>
                </c:pt>
                <c:pt idx="1">
                  <c:v>por caçamba de serviço de limpeza</c:v>
                </c:pt>
              </c:strCache>
            </c:strRef>
          </c:cat>
          <c:val>
            <c:numRef>
              <c:f>('Coleta de lixo'!$N$8,'Coleta de lixo'!$N$9)</c:f>
              <c:numCache>
                <c:formatCode>General</c:formatCode>
                <c:ptCount val="2"/>
                <c:pt idx="0">
                  <c:v>83.556439098110417</c:v>
                </c:pt>
                <c:pt idx="1">
                  <c:v>8.6664752376279068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2-43C5-B191-9C166E9F7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57183"/>
        <c:axId val="420744703"/>
      </c:barChart>
      <c:catAx>
        <c:axId val="4207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44703"/>
        <c:crosses val="autoZero"/>
        <c:auto val="0"/>
        <c:lblAlgn val="ctr"/>
        <c:lblOffset val="100"/>
        <c:noMultiLvlLbl val="0"/>
      </c:catAx>
      <c:valAx>
        <c:axId val="4207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os grupos</a:t>
            </a:r>
            <a:r>
              <a:rPr lang="pt-BR" baseline="0"/>
              <a:t> - Município </a:t>
            </a:r>
            <a:r>
              <a:rPr lang="pt-BR"/>
              <a:t>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lixo'!$N$49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35555555555555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B2-4D93-8E19-D88E0AE71296}"/>
                </c:ext>
              </c:extLst>
            </c:dLbl>
            <c:dLbl>
              <c:idx val="1"/>
              <c:layout>
                <c:manualLayout>
                  <c:x val="-2.2222222222222222E-3"/>
                  <c:y val="-6.2222222222222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B2-4D93-8E19-D88E0AE71296}"/>
                </c:ext>
              </c:extLst>
            </c:dLbl>
            <c:dLbl>
              <c:idx val="2"/>
              <c:layout>
                <c:manualLayout>
                  <c:x val="0"/>
                  <c:y val="-5.3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2-4D93-8E19-D88E0AE71296}"/>
                </c:ext>
              </c:extLst>
            </c:dLbl>
            <c:dLbl>
              <c:idx val="3"/>
              <c:layout>
                <c:manualLayout>
                  <c:x val="0"/>
                  <c:y val="-0.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2-4D93-8E19-D88E0AE71296}"/>
                </c:ext>
              </c:extLst>
            </c:dLbl>
            <c:dLbl>
              <c:idx val="4"/>
              <c:layout>
                <c:manualLayout>
                  <c:x val="0"/>
                  <c:y val="-4.4444444444444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B2-4D93-8E19-D88E0AE712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lixo'!$L$50,'Coleta de lixo'!$L$53,'Coleta de lixo'!$L$54,'Coleta de lixo'!$L$55,'Coleta de lixo'!$L$58)</c:f>
              <c:strCache>
                <c:ptCount val="5"/>
                <c:pt idx="0">
                  <c:v>Coletado</c:v>
                </c:pt>
                <c:pt idx="1">
                  <c:v>Queimado (na propriedade)</c:v>
                </c:pt>
                <c:pt idx="2">
                  <c:v>Enterrado (na propriedade)</c:v>
                </c:pt>
                <c:pt idx="3">
                  <c:v>Jogado</c:v>
                </c:pt>
                <c:pt idx="4">
                  <c:v>Outro destino</c:v>
                </c:pt>
              </c:strCache>
            </c:strRef>
          </c:cat>
          <c:val>
            <c:numRef>
              <c:f>('Coleta de lixo'!$N$50,'Coleta de lixo'!$N$53,'Coleta de lixo'!$N$54,'Coleta de lixo'!$N$55,'Coleta de lixo'!$N$58)</c:f>
              <c:numCache>
                <c:formatCode>General</c:formatCode>
                <c:ptCount val="5"/>
                <c:pt idx="0">
                  <c:v>98.741903900282153</c:v>
                </c:pt>
                <c:pt idx="1">
                  <c:v>0.52241733256695821</c:v>
                </c:pt>
                <c:pt idx="2">
                  <c:v>1.7443183951030974E-2</c:v>
                </c:pt>
                <c:pt idx="3">
                  <c:v>0.62073972186645165</c:v>
                </c:pt>
                <c:pt idx="4">
                  <c:v>9.7495861333403128E-2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B2-4D93-8E19-D88E0AE7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881983"/>
        <c:axId val="311862847"/>
      </c:barChart>
      <c:catAx>
        <c:axId val="3118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62847"/>
        <c:crosses val="autoZero"/>
        <c:auto val="1"/>
        <c:lblAlgn val="ctr"/>
        <c:lblOffset val="100"/>
        <c:noMultiLvlLbl val="0"/>
      </c:catAx>
      <c:valAx>
        <c:axId val="3118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 subgrupo Coletado - Município 2000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lixo'!$N$49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4.7929729536075267E-17"/>
                  <c:y val="-0.226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B1-43F4-9635-6659087DA7A8}"/>
                </c:ext>
              </c:extLst>
            </c:dLbl>
            <c:dLbl>
              <c:idx val="1"/>
              <c:layout>
                <c:manualLayout>
                  <c:x val="-7.8431372549020561E-3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B1-43F4-9635-6659087DA7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lixo'!$L$51,'Coleta de lixo'!$L$52)</c:f>
              <c:strCache>
                <c:ptCount val="2"/>
                <c:pt idx="0">
                  <c:v>por serviço de limpeza</c:v>
                </c:pt>
                <c:pt idx="1">
                  <c:v>por caçamba de serviço de limpeza</c:v>
                </c:pt>
              </c:strCache>
            </c:strRef>
          </c:cat>
          <c:val>
            <c:numRef>
              <c:f>('Coleta de lixo'!$N$51,'Coleta de lixo'!$N$52)</c:f>
              <c:numCache>
                <c:formatCode>General</c:formatCode>
                <c:ptCount val="2"/>
                <c:pt idx="0">
                  <c:v>87.912906681893148</c:v>
                </c:pt>
                <c:pt idx="1">
                  <c:v>10.828997218389008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1-43F4-9635-6659087D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57183"/>
        <c:axId val="420744703"/>
      </c:barChart>
      <c:catAx>
        <c:axId val="4207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44703"/>
        <c:crosses val="autoZero"/>
        <c:auto val="0"/>
        <c:lblAlgn val="ctr"/>
        <c:lblOffset val="100"/>
        <c:noMultiLvlLbl val="0"/>
      </c:catAx>
      <c:valAx>
        <c:axId val="4207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os grupos</a:t>
            </a:r>
            <a:r>
              <a:rPr lang="pt-BR" baseline="0"/>
              <a:t> - Município </a:t>
            </a:r>
            <a:r>
              <a:rPr lang="pt-BR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lixo'!$C$49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2222222222222222E-3"/>
                  <c:y val="-0.271111111111111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B4-4D2A-915B-69044E92ACBE}"/>
                </c:ext>
              </c:extLst>
            </c:dLbl>
            <c:dLbl>
              <c:idx val="1"/>
              <c:layout>
                <c:manualLayout>
                  <c:x val="6.6666666666666671E-3"/>
                  <c:y val="-5.3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B4-4D2A-915B-69044E92ACBE}"/>
                </c:ext>
              </c:extLst>
            </c:dLbl>
            <c:dLbl>
              <c:idx val="2"/>
              <c:layout>
                <c:manualLayout>
                  <c:x val="-2.2222222222222222E-3"/>
                  <c:y val="-4.8888888888888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B4-4D2A-915B-69044E92ACBE}"/>
                </c:ext>
              </c:extLst>
            </c:dLbl>
            <c:dLbl>
              <c:idx val="3"/>
              <c:layout>
                <c:manualLayout>
                  <c:x val="0"/>
                  <c:y val="-4.8888888888888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B4-4D2A-915B-69044E92ACBE}"/>
                </c:ext>
              </c:extLst>
            </c:dLbl>
            <c:dLbl>
              <c:idx val="4"/>
              <c:layout>
                <c:manualLayout>
                  <c:x val="0"/>
                  <c:y val="-5.3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B4-4D2A-915B-69044E92AC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lixo'!$A$50,'Coleta de lixo'!$A$53,'Coleta de lixo'!$A$54,'Coleta de lixo'!$A$55,'Coleta de lixo'!$A$58)</c:f>
              <c:strCache>
                <c:ptCount val="5"/>
                <c:pt idx="0">
                  <c:v>Coletado</c:v>
                </c:pt>
                <c:pt idx="1">
                  <c:v>Queimado (na propriedade)</c:v>
                </c:pt>
                <c:pt idx="2">
                  <c:v>Enterrado (na propriedade)</c:v>
                </c:pt>
                <c:pt idx="3">
                  <c:v>Jogado</c:v>
                </c:pt>
                <c:pt idx="4">
                  <c:v>Outro destino</c:v>
                </c:pt>
              </c:strCache>
            </c:strRef>
          </c:cat>
          <c:val>
            <c:numRef>
              <c:f>('Coleta de lixo'!$C$50,'Coleta de lixo'!$C$53,'Coleta de lixo'!$C$54,'Coleta de lixo'!$C$55,'Coleta de lixo'!$C$58)</c:f>
              <c:numCache>
                <c:formatCode>General</c:formatCode>
                <c:ptCount val="5"/>
                <c:pt idx="0">
                  <c:v>99.160386207336984</c:v>
                </c:pt>
                <c:pt idx="1">
                  <c:v>0.15196037343487442</c:v>
                </c:pt>
                <c:pt idx="2">
                  <c:v>5.34846870147961E-3</c:v>
                </c:pt>
                <c:pt idx="3">
                  <c:v>0.64339683642067702</c:v>
                </c:pt>
                <c:pt idx="4">
                  <c:v>3.890811410598749E-2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B4-4D2A-915B-69044E92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881983"/>
        <c:axId val="311862847"/>
      </c:barChart>
      <c:catAx>
        <c:axId val="3118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62847"/>
        <c:crosses val="autoZero"/>
        <c:auto val="1"/>
        <c:lblAlgn val="ctr"/>
        <c:lblOffset val="100"/>
        <c:noMultiLvlLbl val="0"/>
      </c:catAx>
      <c:valAx>
        <c:axId val="3118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Proporção(%) da população que recebe coleta de lixo de acordo com o subgrupo Coletado - Município 2010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'Coleta de lixo'!$C$49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6143790849673201E-3"/>
                  <c:y val="-0.222222222222222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82-4FAF-90F5-4E8BD5994289}"/>
                </c:ext>
              </c:extLst>
            </c:dLbl>
            <c:dLbl>
              <c:idx val="1"/>
              <c:layout>
                <c:manualLayout>
                  <c:x val="0"/>
                  <c:y val="-6.9444444444444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82-4FAF-90F5-4E8BD59942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('Coleta de lixo'!$A$51,'Coleta de lixo'!$A$52)</c:f>
              <c:strCache>
                <c:ptCount val="2"/>
                <c:pt idx="0">
                  <c:v>por serviço de limpeza</c:v>
                </c:pt>
                <c:pt idx="1">
                  <c:v>por caçamba de serviço de limpeza</c:v>
                </c:pt>
              </c:strCache>
            </c:strRef>
          </c:cat>
          <c:val>
            <c:numRef>
              <c:f>('Coleta de lixo'!$C$51,'Coleta de lixo'!$C$52)</c:f>
              <c:numCache>
                <c:formatCode>General</c:formatCode>
                <c:ptCount val="2"/>
                <c:pt idx="0">
                  <c:v>84.301493978981313</c:v>
                </c:pt>
                <c:pt idx="1">
                  <c:v>14.858892228355666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82-4FAF-90F5-4E8BD5994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57183"/>
        <c:axId val="420744703"/>
      </c:barChart>
      <c:catAx>
        <c:axId val="4207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44703"/>
        <c:crosses val="autoZero"/>
        <c:auto val="0"/>
        <c:lblAlgn val="ctr"/>
        <c:lblOffset val="100"/>
        <c:noMultiLvlLbl val="0"/>
      </c:catAx>
      <c:valAx>
        <c:axId val="4207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Proporção(%) da população que recebe serviço de abastecimento de agua - Estado 2000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857677902621723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Abastecimento!$C$4</c:f>
              <c:strCache>
                <c:ptCount val="1"/>
                <c:pt idx="0">
                  <c:v>Proporção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269009809527999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52-4C03-BB39-C3E0F42C6C0D}"/>
                </c:ext>
              </c:extLst>
            </c:dLbl>
            <c:dLbl>
              <c:idx val="1"/>
              <c:layout>
                <c:manualLayout>
                  <c:x val="-6.5567880281071345E-4"/>
                  <c:y val="-8.604906230296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52-4C03-BB39-C3E0F42C6C0D}"/>
                </c:ext>
              </c:extLst>
            </c:dLbl>
            <c:dLbl>
              <c:idx val="2"/>
              <c:layout>
                <c:manualLayout>
                  <c:x val="8.2815721488772361E-3"/>
                  <c:y val="-6.0185046701564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52-4C03-BB39-C3E0F42C6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(Abastecimento!$A$5,Abastecimento!$A$8,Abastecimento!$A$13)</c:f>
              <c:strCache>
                <c:ptCount val="3"/>
                <c:pt idx="0">
                  <c:v>Rede geral</c:v>
                </c:pt>
                <c:pt idx="1">
                  <c:v>Poço ou nascente (na propriedade)</c:v>
                </c:pt>
                <c:pt idx="2">
                  <c:v>Outra forma</c:v>
                </c:pt>
              </c:strCache>
            </c:strRef>
          </c:cat>
          <c:val>
            <c:numRef>
              <c:f>(Abastecimento!$C$5,Abastecimento!$C$8,Abastecimento!$C$13)</c:f>
              <c:numCache>
                <c:formatCode>General</c:formatCode>
                <c:ptCount val="3"/>
                <c:pt idx="0">
                  <c:v>82.317021177624355</c:v>
                </c:pt>
                <c:pt idx="1">
                  <c:v>14.578610707831604</c:v>
                </c:pt>
                <c:pt idx="2">
                  <c:v>3.1043681145440485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2-4C03-BB39-C3E0F42C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773407"/>
        <c:axId val="420775071"/>
      </c:barChart>
      <c:catAx>
        <c:axId val="4207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5071"/>
        <c:crosses val="autoZero"/>
        <c:auto val="1"/>
        <c:lblAlgn val="ctr"/>
        <c:lblOffset val="100"/>
        <c:noMultiLvlLbl val="0"/>
      </c:catAx>
      <c:valAx>
        <c:axId val="420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2</xdr:col>
      <xdr:colOff>800100</xdr:colOff>
      <xdr:row>39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FC7EC1-2AE2-40C2-9A01-F64CF18F3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9525</xdr:rowOff>
    </xdr:from>
    <xdr:to>
      <xdr:col>18</xdr:col>
      <xdr:colOff>228600</xdr:colOff>
      <xdr:row>39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105F17-C647-4E96-B3FA-F3F32BB55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16</xdr:col>
      <xdr:colOff>590550</xdr:colOff>
      <xdr:row>54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5FE9CC-BD7D-4C03-B904-233B45F7F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</xdr:col>
      <xdr:colOff>1438275</xdr:colOff>
      <xdr:row>54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C508E5-1F95-4ABB-885B-28A0DF16A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2</xdr:col>
      <xdr:colOff>800100</xdr:colOff>
      <xdr:row>74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B297C4-B71D-4CC3-BCFE-9B987B8F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</xdr:col>
      <xdr:colOff>1724025</xdr:colOff>
      <xdr:row>89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3239D8-C812-4314-B721-A5A7C71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18</xdr:col>
      <xdr:colOff>228600</xdr:colOff>
      <xdr:row>74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1B3880E-C0EB-4739-AEA4-F99228DCF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16</xdr:col>
      <xdr:colOff>590550</xdr:colOff>
      <xdr:row>89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2977D35-06B1-4B42-852A-59392D58C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2</xdr:col>
      <xdr:colOff>1219201</xdr:colOff>
      <xdr:row>181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2578A9F-EA50-48A6-8109-9E5C5375F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164</xdr:row>
      <xdr:rowOff>0</xdr:rowOff>
    </xdr:from>
    <xdr:to>
      <xdr:col>21</xdr:col>
      <xdr:colOff>38101</xdr:colOff>
      <xdr:row>181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F0E6F43-5AF0-45EE-90C9-986B6986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2</xdr:col>
      <xdr:colOff>1219201</xdr:colOff>
      <xdr:row>200</xdr:row>
      <xdr:rowOff>171450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92D725A-19B4-4020-AB4C-50FCA7741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202</xdr:row>
      <xdr:rowOff>0</xdr:rowOff>
    </xdr:from>
    <xdr:to>
      <xdr:col>2</xdr:col>
      <xdr:colOff>1219201</xdr:colOff>
      <xdr:row>219</xdr:row>
      <xdr:rowOff>171450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7B34B96-613D-4345-AA08-464DDCC01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2</xdr:col>
      <xdr:colOff>1219201</xdr:colOff>
      <xdr:row>242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B783ACD-79D2-44E6-B245-A3BA26E77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225</xdr:row>
      <xdr:rowOff>0</xdr:rowOff>
    </xdr:from>
    <xdr:to>
      <xdr:col>18</xdr:col>
      <xdr:colOff>38101</xdr:colOff>
      <xdr:row>242</xdr:row>
      <xdr:rowOff>171450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71E7293-80C4-4B71-904F-E221F35FC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244</xdr:row>
      <xdr:rowOff>0</xdr:rowOff>
    </xdr:from>
    <xdr:to>
      <xdr:col>2</xdr:col>
      <xdr:colOff>1219201</xdr:colOff>
      <xdr:row>261</xdr:row>
      <xdr:rowOff>171450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B676E96-937E-4A62-A6F1-CCC6A82B7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263</xdr:row>
      <xdr:rowOff>0</xdr:rowOff>
    </xdr:from>
    <xdr:to>
      <xdr:col>2</xdr:col>
      <xdr:colOff>1219201</xdr:colOff>
      <xdr:row>280</xdr:row>
      <xdr:rowOff>171450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54BA7C8-DE85-4310-971E-29672A179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338</xdr:row>
      <xdr:rowOff>171450</xdr:rowOff>
    </xdr:from>
    <xdr:to>
      <xdr:col>15</xdr:col>
      <xdr:colOff>304800</xdr:colOff>
      <xdr:row>353</xdr:row>
      <xdr:rowOff>57150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FDE7A0E-DF45-4143-90D7-A31A384BD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28575</xdr:colOff>
      <xdr:row>339</xdr:row>
      <xdr:rowOff>0</xdr:rowOff>
    </xdr:from>
    <xdr:to>
      <xdr:col>1</xdr:col>
      <xdr:colOff>1439141</xdr:colOff>
      <xdr:row>353</xdr:row>
      <xdr:rowOff>76200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DD8BFA5-E799-45EA-9E05-7B55BF7CC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358</xdr:row>
      <xdr:rowOff>0</xdr:rowOff>
    </xdr:from>
    <xdr:to>
      <xdr:col>1</xdr:col>
      <xdr:colOff>1434811</xdr:colOff>
      <xdr:row>372</xdr:row>
      <xdr:rowOff>76200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81C4832-DDC3-457D-8924-A236D0942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358</xdr:row>
      <xdr:rowOff>0</xdr:rowOff>
    </xdr:from>
    <xdr:to>
      <xdr:col>15</xdr:col>
      <xdr:colOff>301336</xdr:colOff>
      <xdr:row>372</xdr:row>
      <xdr:rowOff>76200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CFD0E8F-81E0-47EE-AAC9-F7DB0247F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285</xdr:row>
      <xdr:rowOff>0</xdr:rowOff>
    </xdr:from>
    <xdr:to>
      <xdr:col>2</xdr:col>
      <xdr:colOff>1219201</xdr:colOff>
      <xdr:row>303</xdr:row>
      <xdr:rowOff>171450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5DA8C68-1B48-484C-A750-B4FBF89B9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307</xdr:row>
      <xdr:rowOff>0</xdr:rowOff>
    </xdr:from>
    <xdr:to>
      <xdr:col>2</xdr:col>
      <xdr:colOff>1219201</xdr:colOff>
      <xdr:row>324</xdr:row>
      <xdr:rowOff>171450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A2605A5-DF79-4CB6-A27B-D6746D010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285</xdr:row>
      <xdr:rowOff>0</xdr:rowOff>
    </xdr:from>
    <xdr:to>
      <xdr:col>19</xdr:col>
      <xdr:colOff>38101</xdr:colOff>
      <xdr:row>302</xdr:row>
      <xdr:rowOff>171450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B8D7F77E-64ED-4474-B637-5F3B98338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307</xdr:row>
      <xdr:rowOff>0</xdr:rowOff>
    </xdr:from>
    <xdr:to>
      <xdr:col>19</xdr:col>
      <xdr:colOff>38101</xdr:colOff>
      <xdr:row>324</xdr:row>
      <xdr:rowOff>171450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9079E6D-42F0-459E-9458-D791430E8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376</xdr:row>
      <xdr:rowOff>0</xdr:rowOff>
    </xdr:from>
    <xdr:to>
      <xdr:col>1</xdr:col>
      <xdr:colOff>1410566</xdr:colOff>
      <xdr:row>390</xdr:row>
      <xdr:rowOff>76200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E2269637-72B7-4EA0-A8AC-5DE7F9A7D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392</xdr:row>
      <xdr:rowOff>0</xdr:rowOff>
    </xdr:from>
    <xdr:to>
      <xdr:col>1</xdr:col>
      <xdr:colOff>1410566</xdr:colOff>
      <xdr:row>406</xdr:row>
      <xdr:rowOff>76200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E6FF15B-EC8F-4346-897A-0B9141A9E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376</xdr:row>
      <xdr:rowOff>0</xdr:rowOff>
    </xdr:from>
    <xdr:to>
      <xdr:col>15</xdr:col>
      <xdr:colOff>277091</xdr:colOff>
      <xdr:row>390</xdr:row>
      <xdr:rowOff>76200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383E1BFB-6CCA-4012-9986-B1B411E45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277091</xdr:colOff>
      <xdr:row>406</xdr:row>
      <xdr:rowOff>76200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D39AED46-F823-48D7-8208-EA38FE95E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91</xdr:row>
      <xdr:rowOff>180975</xdr:rowOff>
    </xdr:from>
    <xdr:to>
      <xdr:col>2</xdr:col>
      <xdr:colOff>849842</xdr:colOff>
      <xdr:row>106</xdr:row>
      <xdr:rowOff>180975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9122B00-CD9A-4921-92FF-67A65078B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57150</xdr:colOff>
      <xdr:row>107</xdr:row>
      <xdr:rowOff>180975</xdr:rowOff>
    </xdr:from>
    <xdr:to>
      <xdr:col>1</xdr:col>
      <xdr:colOff>1495425</xdr:colOff>
      <xdr:row>122</xdr:row>
      <xdr:rowOff>66675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2D579385-2A06-4CCC-81C6-5FB158867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18</xdr:col>
      <xdr:colOff>245533</xdr:colOff>
      <xdr:row>107</xdr:row>
      <xdr:rowOff>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DB72C86D-54CD-4F02-AAB5-7E6793AC4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108</xdr:row>
      <xdr:rowOff>0</xdr:rowOff>
    </xdr:from>
    <xdr:to>
      <xdr:col>16</xdr:col>
      <xdr:colOff>304800</xdr:colOff>
      <xdr:row>122</xdr:row>
      <xdr:rowOff>76200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F3B5727B-D8D2-4258-8523-8397338B6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38100</xdr:colOff>
      <xdr:row>126</xdr:row>
      <xdr:rowOff>152400</xdr:rowOff>
    </xdr:from>
    <xdr:to>
      <xdr:col>2</xdr:col>
      <xdr:colOff>857250</xdr:colOff>
      <xdr:row>142</xdr:row>
      <xdr:rowOff>152400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C6653926-C2DF-4ADF-9B2B-8BF75696A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76200</xdr:colOff>
      <xdr:row>144</xdr:row>
      <xdr:rowOff>0</xdr:rowOff>
    </xdr:from>
    <xdr:to>
      <xdr:col>1</xdr:col>
      <xdr:colOff>1514475</xdr:colOff>
      <xdr:row>158</xdr:row>
      <xdr:rowOff>76200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3058FEB0-EFC3-4EF3-877D-DEB499994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127</xdr:row>
      <xdr:rowOff>0</xdr:rowOff>
    </xdr:from>
    <xdr:to>
      <xdr:col>18</xdr:col>
      <xdr:colOff>231775</xdr:colOff>
      <xdr:row>142</xdr:row>
      <xdr:rowOff>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97675206-4808-4196-9647-0106AD681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144</xdr:row>
      <xdr:rowOff>0</xdr:rowOff>
    </xdr:from>
    <xdr:to>
      <xdr:col>16</xdr:col>
      <xdr:colOff>304800</xdr:colOff>
      <xdr:row>158</xdr:row>
      <xdr:rowOff>76200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74B17319-EDD5-4553-927C-18369EC67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6"/>
  <sheetViews>
    <sheetView tabSelected="1" workbookViewId="0">
      <selection activeCell="S152" sqref="S152"/>
    </sheetView>
  </sheetViews>
  <sheetFormatPr defaultRowHeight="15" x14ac:dyDescent="0.25"/>
  <cols>
    <col min="1" max="1" width="47" bestFit="1" customWidth="1"/>
    <col min="2" max="3" width="26.7109375" bestFit="1" customWidth="1"/>
  </cols>
  <sheetData>
    <row r="1" spans="1:3" x14ac:dyDescent="0.25">
      <c r="A1" s="7" t="s">
        <v>3</v>
      </c>
      <c r="B1" s="7"/>
      <c r="C1" s="7"/>
    </row>
    <row r="2" spans="1:3" x14ac:dyDescent="0.25">
      <c r="A2" s="7"/>
      <c r="B2" s="7"/>
      <c r="C2" s="7"/>
    </row>
    <row r="3" spans="1:3" x14ac:dyDescent="0.25">
      <c r="B3" s="3" t="s">
        <v>37</v>
      </c>
      <c r="C3" s="3" t="s">
        <v>36</v>
      </c>
    </row>
    <row r="4" spans="1:3" x14ac:dyDescent="0.25">
      <c r="A4" s="1" t="s">
        <v>5</v>
      </c>
      <c r="B4">
        <f>Escolaridade!G5/SUM(população_uf!D10:D17)*100</f>
        <v>6.3937414190202917</v>
      </c>
      <c r="C4">
        <f>Escolaridade!B5/SUM(população_uf!J10:J17)*100</f>
        <v>15.635541549742191</v>
      </c>
    </row>
    <row r="5" spans="1:3" x14ac:dyDescent="0.25">
      <c r="A5" s="1" t="s">
        <v>6</v>
      </c>
      <c r="B5">
        <f>Escolaridade!G6/SUM(população_uf!D10:D17)*100</f>
        <v>11.692069631345934</v>
      </c>
      <c r="C5">
        <f>Escolaridade!B6/SUM(população_uf!J10:J17)*100</f>
        <v>12.851322843254161</v>
      </c>
    </row>
    <row r="6" spans="1:3" x14ac:dyDescent="0.25">
      <c r="A6" s="1" t="s">
        <v>7</v>
      </c>
      <c r="B6">
        <f>Escolaridade!G7/SUM(população_uf!D10:D17)*100</f>
        <v>30.530904152690542</v>
      </c>
      <c r="C6">
        <f>Escolaridade!B7/SUM(população_uf!J10:J17)*100</f>
        <v>62.281120158295309</v>
      </c>
    </row>
    <row r="7" spans="1:3" x14ac:dyDescent="0.25">
      <c r="A7" s="1" t="s">
        <v>9</v>
      </c>
      <c r="B7">
        <f>SUM(B4:B6)</f>
        <v>48.616715203056771</v>
      </c>
      <c r="C7">
        <f>SUM(C4:C6)</f>
        <v>90.767984551291661</v>
      </c>
    </row>
    <row r="10" spans="1:3" x14ac:dyDescent="0.25">
      <c r="B10" s="3" t="s">
        <v>37</v>
      </c>
      <c r="C10" s="3" t="s">
        <v>36</v>
      </c>
    </row>
    <row r="11" spans="1:3" x14ac:dyDescent="0.25">
      <c r="A11" s="1" t="s">
        <v>5</v>
      </c>
      <c r="B11">
        <f>Escolaridade!G19/SUM(população_município!$D$11:$D$18)*100</f>
        <v>4.3599020978219016</v>
      </c>
      <c r="C11">
        <f>Escolaridade!B19/SUM(população_município!$J$11:$J$18)*100</f>
        <v>11.883265463808241</v>
      </c>
    </row>
    <row r="12" spans="1:3" x14ac:dyDescent="0.25">
      <c r="A12" s="1" t="s">
        <v>6</v>
      </c>
      <c r="B12">
        <f>Escolaridade!G20/SUM(população_município!$D$11:$D$18)*100</f>
        <v>8.3685719717302831</v>
      </c>
      <c r="C12">
        <f>Escolaridade!B20/SUM(população_município!$J$11:$J$18)*100</f>
        <v>10.767717401034298</v>
      </c>
    </row>
    <row r="13" spans="1:3" x14ac:dyDescent="0.25">
      <c r="A13" s="1" t="s">
        <v>7</v>
      </c>
      <c r="B13">
        <f>Escolaridade!G21/SUM(população_município!$D$11:$D$18)*100</f>
        <v>25.487470894215274</v>
      </c>
      <c r="C13">
        <f>Escolaridade!B21/SUM(população_município!$J$11:$J$18)*100</f>
        <v>69.570136990173708</v>
      </c>
    </row>
    <row r="14" spans="1:3" x14ac:dyDescent="0.25">
      <c r="A14" s="1" t="s">
        <v>9</v>
      </c>
      <c r="B14">
        <f>SUM(B11:B13)</f>
        <v>38.215944963767456</v>
      </c>
      <c r="C14">
        <f>SUM(C11:C13)</f>
        <v>92.221119855016241</v>
      </c>
    </row>
    <row r="19" spans="1:19" x14ac:dyDescent="0.25">
      <c r="A19" s="7" t="s">
        <v>178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5"/>
      <c r="B22" s="5"/>
      <c r="C22" s="5"/>
    </row>
    <row r="23" spans="1:19" x14ac:dyDescent="0.25">
      <c r="A23" s="5"/>
      <c r="B23" s="5"/>
      <c r="C23" s="5"/>
      <c r="D23" s="10" t="s">
        <v>179</v>
      </c>
      <c r="E23" s="10"/>
      <c r="F23" s="10"/>
      <c r="G23" s="10"/>
    </row>
    <row r="24" spans="1:19" x14ac:dyDescent="0.25">
      <c r="A24" s="6"/>
      <c r="B24" s="6"/>
      <c r="C24" s="6"/>
      <c r="D24" s="10"/>
      <c r="E24" s="10"/>
      <c r="F24" s="10"/>
      <c r="G24" s="10"/>
    </row>
    <row r="25" spans="1:19" x14ac:dyDescent="0.25">
      <c r="D25" s="10"/>
      <c r="E25" s="10"/>
      <c r="F25" s="10"/>
      <c r="G25" s="10"/>
    </row>
    <row r="56" spans="4:7" x14ac:dyDescent="0.25">
      <c r="D56" s="10" t="s">
        <v>40</v>
      </c>
      <c r="E56" s="10"/>
      <c r="F56" s="10"/>
      <c r="G56" s="10"/>
    </row>
    <row r="57" spans="4:7" x14ac:dyDescent="0.25">
      <c r="D57" s="10"/>
      <c r="E57" s="10"/>
      <c r="F57" s="10"/>
      <c r="G57" s="10"/>
    </row>
    <row r="58" spans="4:7" x14ac:dyDescent="0.25">
      <c r="D58" s="10"/>
      <c r="E58" s="10"/>
      <c r="F58" s="10"/>
      <c r="G58" s="10"/>
    </row>
    <row r="90" spans="4:7" x14ac:dyDescent="0.25">
      <c r="D90" s="8" t="s">
        <v>200</v>
      </c>
      <c r="E90" s="8"/>
      <c r="F90" s="8"/>
      <c r="G90" s="8"/>
    </row>
    <row r="91" spans="4:7" x14ac:dyDescent="0.25">
      <c r="D91" s="8"/>
      <c r="E91" s="8"/>
      <c r="F91" s="8"/>
      <c r="G91" s="8"/>
    </row>
    <row r="160" spans="1:21" x14ac:dyDescent="0.25">
      <c r="A160" s="7" t="s">
        <v>180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3" spans="1:21" x14ac:dyDescent="0.25">
      <c r="E163" s="8" t="s">
        <v>179</v>
      </c>
      <c r="F163" s="8"/>
      <c r="G163" s="8"/>
      <c r="H163" s="8"/>
    </row>
    <row r="164" spans="1:21" x14ac:dyDescent="0.25">
      <c r="E164" s="8"/>
      <c r="F164" s="8"/>
      <c r="G164" s="8"/>
      <c r="H164" s="8"/>
    </row>
    <row r="185" spans="13:20" x14ac:dyDescent="0.25">
      <c r="M185" s="9" t="s">
        <v>185</v>
      </c>
      <c r="N185" s="9"/>
      <c r="O185" s="9"/>
      <c r="P185" s="9"/>
      <c r="Q185" s="9"/>
      <c r="R185" s="9"/>
      <c r="S185" s="9"/>
      <c r="T185" s="9"/>
    </row>
    <row r="186" spans="13:20" x14ac:dyDescent="0.25">
      <c r="M186" s="9"/>
      <c r="N186" s="9"/>
      <c r="O186" s="9"/>
      <c r="P186" s="9"/>
      <c r="Q186" s="9"/>
      <c r="R186" s="9"/>
      <c r="S186" s="9"/>
      <c r="T186" s="9"/>
    </row>
    <row r="187" spans="13:20" x14ac:dyDescent="0.25">
      <c r="M187" s="9"/>
      <c r="N187" s="9"/>
      <c r="O187" s="9"/>
      <c r="P187" s="9"/>
      <c r="Q187" s="9"/>
      <c r="R187" s="9"/>
      <c r="S187" s="9"/>
      <c r="T187" s="9"/>
    </row>
    <row r="188" spans="13:20" x14ac:dyDescent="0.25">
      <c r="M188" s="9"/>
      <c r="N188" s="9"/>
      <c r="O188" s="9"/>
      <c r="P188" s="9"/>
      <c r="Q188" s="9"/>
      <c r="R188" s="9"/>
      <c r="S188" s="9"/>
      <c r="T188" s="9"/>
    </row>
    <row r="189" spans="13:20" x14ac:dyDescent="0.25">
      <c r="M189" s="9"/>
      <c r="N189" s="9"/>
      <c r="O189" s="9"/>
      <c r="P189" s="9"/>
      <c r="Q189" s="9"/>
      <c r="R189" s="9"/>
      <c r="S189" s="9"/>
      <c r="T189" s="9"/>
    </row>
    <row r="190" spans="13:20" x14ac:dyDescent="0.25">
      <c r="M190" s="9"/>
      <c r="N190" s="9"/>
      <c r="O190" s="9"/>
      <c r="P190" s="9"/>
      <c r="Q190" s="9"/>
      <c r="R190" s="9"/>
      <c r="S190" s="9"/>
      <c r="T190" s="9"/>
    </row>
    <row r="191" spans="13:20" x14ac:dyDescent="0.25">
      <c r="M191" s="9"/>
      <c r="N191" s="9"/>
      <c r="O191" s="9"/>
      <c r="P191" s="9"/>
      <c r="Q191" s="9"/>
      <c r="R191" s="9"/>
      <c r="S191" s="9"/>
      <c r="T191" s="9"/>
    </row>
    <row r="192" spans="13:20" x14ac:dyDescent="0.25">
      <c r="M192" s="9"/>
      <c r="N192" s="9"/>
      <c r="O192" s="9"/>
      <c r="P192" s="9"/>
      <c r="Q192" s="9"/>
      <c r="R192" s="9"/>
      <c r="S192" s="9"/>
      <c r="T192" s="9"/>
    </row>
    <row r="193" spans="13:20" x14ac:dyDescent="0.25">
      <c r="M193" s="9"/>
      <c r="N193" s="9"/>
      <c r="O193" s="9"/>
      <c r="P193" s="9"/>
      <c r="Q193" s="9"/>
      <c r="R193" s="9"/>
      <c r="S193" s="9"/>
      <c r="T193" s="9"/>
    </row>
    <row r="194" spans="13:20" x14ac:dyDescent="0.25">
      <c r="M194" s="9"/>
      <c r="N194" s="9"/>
      <c r="O194" s="9"/>
      <c r="P194" s="9"/>
      <c r="Q194" s="9"/>
      <c r="R194" s="9"/>
      <c r="S194" s="9"/>
      <c r="T194" s="9"/>
    </row>
    <row r="195" spans="13:20" x14ac:dyDescent="0.25">
      <c r="M195" s="9"/>
      <c r="N195" s="9"/>
      <c r="O195" s="9"/>
      <c r="P195" s="9"/>
      <c r="Q195" s="9"/>
      <c r="R195" s="9"/>
      <c r="S195" s="9"/>
      <c r="T195" s="9"/>
    </row>
    <row r="196" spans="13:20" x14ac:dyDescent="0.25">
      <c r="M196" s="9"/>
      <c r="N196" s="9"/>
      <c r="O196" s="9"/>
      <c r="P196" s="9"/>
      <c r="Q196" s="9"/>
      <c r="R196" s="9"/>
      <c r="S196" s="9"/>
      <c r="T196" s="9"/>
    </row>
    <row r="197" spans="13:20" x14ac:dyDescent="0.25">
      <c r="M197" s="9"/>
      <c r="N197" s="9"/>
      <c r="O197" s="9"/>
      <c r="P197" s="9"/>
      <c r="Q197" s="9"/>
      <c r="R197" s="9"/>
      <c r="S197" s="9"/>
      <c r="T197" s="9"/>
    </row>
    <row r="198" spans="13:20" x14ac:dyDescent="0.25">
      <c r="M198" s="9"/>
      <c r="N198" s="9"/>
      <c r="O198" s="9"/>
      <c r="P198" s="9"/>
      <c r="Q198" s="9"/>
      <c r="R198" s="9"/>
      <c r="S198" s="9"/>
      <c r="T198" s="9"/>
    </row>
    <row r="199" spans="13:20" x14ac:dyDescent="0.25">
      <c r="M199" s="9"/>
      <c r="N199" s="9"/>
      <c r="O199" s="9"/>
      <c r="P199" s="9"/>
      <c r="Q199" s="9"/>
      <c r="R199" s="9"/>
      <c r="S199" s="9"/>
      <c r="T199" s="9"/>
    </row>
    <row r="200" spans="13:20" x14ac:dyDescent="0.25">
      <c r="M200" s="9"/>
      <c r="N200" s="9"/>
      <c r="O200" s="9"/>
      <c r="P200" s="9"/>
      <c r="Q200" s="9"/>
      <c r="R200" s="9"/>
      <c r="S200" s="9"/>
      <c r="T200" s="9"/>
    </row>
    <row r="201" spans="13:20" x14ac:dyDescent="0.25">
      <c r="M201" s="9"/>
      <c r="N201" s="9"/>
      <c r="O201" s="9"/>
      <c r="P201" s="9"/>
      <c r="Q201" s="9"/>
      <c r="R201" s="9"/>
      <c r="S201" s="9"/>
      <c r="T201" s="9"/>
    </row>
    <row r="202" spans="13:20" x14ac:dyDescent="0.25">
      <c r="M202" s="9"/>
      <c r="N202" s="9"/>
      <c r="O202" s="9"/>
      <c r="P202" s="9"/>
      <c r="Q202" s="9"/>
      <c r="R202" s="9"/>
      <c r="S202" s="9"/>
      <c r="T202" s="9"/>
    </row>
    <row r="203" spans="13:20" x14ac:dyDescent="0.25">
      <c r="M203" s="9"/>
      <c r="N203" s="9"/>
      <c r="O203" s="9"/>
      <c r="P203" s="9"/>
      <c r="Q203" s="9"/>
      <c r="R203" s="9"/>
      <c r="S203" s="9"/>
      <c r="T203" s="9"/>
    </row>
    <row r="204" spans="13:20" x14ac:dyDescent="0.25">
      <c r="M204" s="9"/>
      <c r="N204" s="9"/>
      <c r="O204" s="9"/>
      <c r="P204" s="9"/>
      <c r="Q204" s="9"/>
      <c r="R204" s="9"/>
      <c r="S204" s="9"/>
      <c r="T204" s="9"/>
    </row>
    <row r="205" spans="13:20" x14ac:dyDescent="0.25">
      <c r="M205" s="9"/>
      <c r="N205" s="9"/>
      <c r="O205" s="9"/>
      <c r="P205" s="9"/>
      <c r="Q205" s="9"/>
      <c r="R205" s="9"/>
      <c r="S205" s="9"/>
      <c r="T205" s="9"/>
    </row>
    <row r="206" spans="13:20" x14ac:dyDescent="0.25">
      <c r="M206" s="9"/>
      <c r="N206" s="9"/>
      <c r="O206" s="9"/>
      <c r="P206" s="9"/>
      <c r="Q206" s="9"/>
      <c r="R206" s="9"/>
      <c r="S206" s="9"/>
      <c r="T206" s="9"/>
    </row>
    <row r="207" spans="13:20" x14ac:dyDescent="0.25">
      <c r="M207" s="9"/>
      <c r="N207" s="9"/>
      <c r="O207" s="9"/>
      <c r="P207" s="9"/>
      <c r="Q207" s="9"/>
      <c r="R207" s="9"/>
      <c r="S207" s="9"/>
      <c r="T207" s="9"/>
    </row>
    <row r="208" spans="13:20" x14ac:dyDescent="0.25">
      <c r="M208" s="9"/>
      <c r="N208" s="9"/>
      <c r="O208" s="9"/>
      <c r="P208" s="9"/>
      <c r="Q208" s="9"/>
      <c r="R208" s="9"/>
      <c r="S208" s="9"/>
      <c r="T208" s="9"/>
    </row>
    <row r="209" spans="4:20" x14ac:dyDescent="0.25">
      <c r="M209" s="9"/>
      <c r="N209" s="9"/>
      <c r="O209" s="9"/>
      <c r="P209" s="9"/>
      <c r="Q209" s="9"/>
      <c r="R209" s="9"/>
      <c r="S209" s="9"/>
      <c r="T209" s="9"/>
    </row>
    <row r="210" spans="4:20" x14ac:dyDescent="0.25">
      <c r="M210" s="9"/>
      <c r="N210" s="9"/>
      <c r="O210" s="9"/>
      <c r="P210" s="9"/>
      <c r="Q210" s="9"/>
      <c r="R210" s="9"/>
      <c r="S210" s="9"/>
      <c r="T210" s="9"/>
    </row>
    <row r="211" spans="4:20" x14ac:dyDescent="0.25">
      <c r="M211" s="9"/>
      <c r="N211" s="9"/>
      <c r="O211" s="9"/>
      <c r="P211" s="9"/>
      <c r="Q211" s="9"/>
      <c r="R211" s="9"/>
      <c r="S211" s="9"/>
      <c r="T211" s="9"/>
    </row>
    <row r="212" spans="4:20" x14ac:dyDescent="0.25">
      <c r="M212" s="9"/>
      <c r="N212" s="9"/>
      <c r="O212" s="9"/>
      <c r="P212" s="9"/>
      <c r="Q212" s="9"/>
      <c r="R212" s="9"/>
      <c r="S212" s="9"/>
      <c r="T212" s="9"/>
    </row>
    <row r="222" spans="4:20" x14ac:dyDescent="0.25">
      <c r="D222" s="8" t="s">
        <v>40</v>
      </c>
      <c r="E222" s="8"/>
      <c r="F222" s="8"/>
      <c r="G222" s="8"/>
    </row>
    <row r="223" spans="4:20" x14ac:dyDescent="0.25">
      <c r="D223" s="8"/>
      <c r="E223" s="8"/>
      <c r="F223" s="8"/>
      <c r="G223" s="8"/>
    </row>
    <row r="246" spans="10:17" x14ac:dyDescent="0.25">
      <c r="J246" s="9" t="s">
        <v>185</v>
      </c>
      <c r="K246" s="9"/>
      <c r="L246" s="9"/>
      <c r="M246" s="9"/>
      <c r="N246" s="9"/>
      <c r="O246" s="9"/>
      <c r="P246" s="9"/>
      <c r="Q246" s="9"/>
    </row>
    <row r="247" spans="10:17" x14ac:dyDescent="0.25">
      <c r="J247" s="9"/>
      <c r="K247" s="9"/>
      <c r="L247" s="9"/>
      <c r="M247" s="9"/>
      <c r="N247" s="9"/>
      <c r="O247" s="9"/>
      <c r="P247" s="9"/>
      <c r="Q247" s="9"/>
    </row>
    <row r="248" spans="10:17" x14ac:dyDescent="0.25">
      <c r="J248" s="9"/>
      <c r="K248" s="9"/>
      <c r="L248" s="9"/>
      <c r="M248" s="9"/>
      <c r="N248" s="9"/>
      <c r="O248" s="9"/>
      <c r="P248" s="9"/>
      <c r="Q248" s="9"/>
    </row>
    <row r="249" spans="10:17" x14ac:dyDescent="0.25">
      <c r="J249" s="9"/>
      <c r="K249" s="9"/>
      <c r="L249" s="9"/>
      <c r="M249" s="9"/>
      <c r="N249" s="9"/>
      <c r="O249" s="9"/>
      <c r="P249" s="9"/>
      <c r="Q249" s="9"/>
    </row>
    <row r="250" spans="10:17" x14ac:dyDescent="0.25">
      <c r="J250" s="9"/>
      <c r="K250" s="9"/>
      <c r="L250" s="9"/>
      <c r="M250" s="9"/>
      <c r="N250" s="9"/>
      <c r="O250" s="9"/>
      <c r="P250" s="9"/>
      <c r="Q250" s="9"/>
    </row>
    <row r="251" spans="10:17" x14ac:dyDescent="0.25">
      <c r="J251" s="9"/>
      <c r="K251" s="9"/>
      <c r="L251" s="9"/>
      <c r="M251" s="9"/>
      <c r="N251" s="9"/>
      <c r="O251" s="9"/>
      <c r="P251" s="9"/>
      <c r="Q251" s="9"/>
    </row>
    <row r="252" spans="10:17" x14ac:dyDescent="0.25">
      <c r="J252" s="9"/>
      <c r="K252" s="9"/>
      <c r="L252" s="9"/>
      <c r="M252" s="9"/>
      <c r="N252" s="9"/>
      <c r="O252" s="9"/>
      <c r="P252" s="9"/>
      <c r="Q252" s="9"/>
    </row>
    <row r="253" spans="10:17" x14ac:dyDescent="0.25">
      <c r="J253" s="9"/>
      <c r="K253" s="9"/>
      <c r="L253" s="9"/>
      <c r="M253" s="9"/>
      <c r="N253" s="9"/>
      <c r="O253" s="9"/>
      <c r="P253" s="9"/>
      <c r="Q253" s="9"/>
    </row>
    <row r="254" spans="10:17" x14ac:dyDescent="0.25">
      <c r="J254" s="9"/>
      <c r="K254" s="9"/>
      <c r="L254" s="9"/>
      <c r="M254" s="9"/>
      <c r="N254" s="9"/>
      <c r="O254" s="9"/>
      <c r="P254" s="9"/>
      <c r="Q254" s="9"/>
    </row>
    <row r="255" spans="10:17" x14ac:dyDescent="0.25">
      <c r="J255" s="9"/>
      <c r="K255" s="9"/>
      <c r="L255" s="9"/>
      <c r="M255" s="9"/>
      <c r="N255" s="9"/>
      <c r="O255" s="9"/>
      <c r="P255" s="9"/>
      <c r="Q255" s="9"/>
    </row>
    <row r="256" spans="10:17" x14ac:dyDescent="0.25">
      <c r="J256" s="9"/>
      <c r="K256" s="9"/>
      <c r="L256" s="9"/>
      <c r="M256" s="9"/>
      <c r="N256" s="9"/>
      <c r="O256" s="9"/>
      <c r="P256" s="9"/>
      <c r="Q256" s="9"/>
    </row>
    <row r="257" spans="10:17" x14ac:dyDescent="0.25">
      <c r="J257" s="9"/>
      <c r="K257" s="9"/>
      <c r="L257" s="9"/>
      <c r="M257" s="9"/>
      <c r="N257" s="9"/>
      <c r="O257" s="9"/>
      <c r="P257" s="9"/>
      <c r="Q257" s="9"/>
    </row>
    <row r="258" spans="10:17" x14ac:dyDescent="0.25">
      <c r="J258" s="9"/>
      <c r="K258" s="9"/>
      <c r="L258" s="9"/>
      <c r="M258" s="9"/>
      <c r="N258" s="9"/>
      <c r="O258" s="9"/>
      <c r="P258" s="9"/>
      <c r="Q258" s="9"/>
    </row>
    <row r="259" spans="10:17" x14ac:dyDescent="0.25">
      <c r="J259" s="9"/>
      <c r="K259" s="9"/>
      <c r="L259" s="9"/>
      <c r="M259" s="9"/>
      <c r="N259" s="9"/>
      <c r="O259" s="9"/>
      <c r="P259" s="9"/>
      <c r="Q259" s="9"/>
    </row>
    <row r="260" spans="10:17" x14ac:dyDescent="0.25">
      <c r="J260" s="9"/>
      <c r="K260" s="9"/>
      <c r="L260" s="9"/>
      <c r="M260" s="9"/>
      <c r="N260" s="9"/>
      <c r="O260" s="9"/>
      <c r="P260" s="9"/>
      <c r="Q260" s="9"/>
    </row>
    <row r="261" spans="10:17" x14ac:dyDescent="0.25">
      <c r="J261" s="9"/>
      <c r="K261" s="9"/>
      <c r="L261" s="9"/>
      <c r="M261" s="9"/>
      <c r="N261" s="9"/>
      <c r="O261" s="9"/>
      <c r="P261" s="9"/>
      <c r="Q261" s="9"/>
    </row>
    <row r="262" spans="10:17" x14ac:dyDescent="0.25">
      <c r="J262" s="9"/>
      <c r="K262" s="9"/>
      <c r="L262" s="9"/>
      <c r="M262" s="9"/>
      <c r="N262" s="9"/>
      <c r="O262" s="9"/>
      <c r="P262" s="9"/>
      <c r="Q262" s="9"/>
    </row>
    <row r="263" spans="10:17" x14ac:dyDescent="0.25">
      <c r="J263" s="9"/>
      <c r="K263" s="9"/>
      <c r="L263" s="9"/>
      <c r="M263" s="9"/>
      <c r="N263" s="9"/>
      <c r="O263" s="9"/>
      <c r="P263" s="9"/>
      <c r="Q263" s="9"/>
    </row>
    <row r="264" spans="10:17" x14ac:dyDescent="0.25">
      <c r="J264" s="9"/>
      <c r="K264" s="9"/>
      <c r="L264" s="9"/>
      <c r="M264" s="9"/>
      <c r="N264" s="9"/>
      <c r="O264" s="9"/>
      <c r="P264" s="9"/>
      <c r="Q264" s="9"/>
    </row>
    <row r="265" spans="10:17" x14ac:dyDescent="0.25">
      <c r="J265" s="9"/>
      <c r="K265" s="9"/>
      <c r="L265" s="9"/>
      <c r="M265" s="9"/>
      <c r="N265" s="9"/>
      <c r="O265" s="9"/>
      <c r="P265" s="9"/>
      <c r="Q265" s="9"/>
    </row>
    <row r="266" spans="10:17" x14ac:dyDescent="0.25">
      <c r="J266" s="9"/>
      <c r="K266" s="9"/>
      <c r="L266" s="9"/>
      <c r="M266" s="9"/>
      <c r="N266" s="9"/>
      <c r="O266" s="9"/>
      <c r="P266" s="9"/>
      <c r="Q266" s="9"/>
    </row>
    <row r="267" spans="10:17" x14ac:dyDescent="0.25">
      <c r="J267" s="9"/>
      <c r="K267" s="9"/>
      <c r="L267" s="9"/>
      <c r="M267" s="9"/>
      <c r="N267" s="9"/>
      <c r="O267" s="9"/>
      <c r="P267" s="9"/>
      <c r="Q267" s="9"/>
    </row>
    <row r="268" spans="10:17" x14ac:dyDescent="0.25">
      <c r="J268" s="9"/>
      <c r="K268" s="9"/>
      <c r="L268" s="9"/>
      <c r="M268" s="9"/>
      <c r="N268" s="9"/>
      <c r="O268" s="9"/>
      <c r="P268" s="9"/>
      <c r="Q268" s="9"/>
    </row>
    <row r="269" spans="10:17" x14ac:dyDescent="0.25">
      <c r="J269" s="9"/>
      <c r="K269" s="9"/>
      <c r="L269" s="9"/>
      <c r="M269" s="9"/>
      <c r="N269" s="9"/>
      <c r="O269" s="9"/>
      <c r="P269" s="9"/>
      <c r="Q269" s="9"/>
    </row>
    <row r="270" spans="10:17" x14ac:dyDescent="0.25">
      <c r="J270" s="9"/>
      <c r="K270" s="9"/>
      <c r="L270" s="9"/>
      <c r="M270" s="9"/>
      <c r="N270" s="9"/>
      <c r="O270" s="9"/>
      <c r="P270" s="9"/>
      <c r="Q270" s="9"/>
    </row>
    <row r="271" spans="10:17" x14ac:dyDescent="0.25">
      <c r="J271" s="9"/>
      <c r="K271" s="9"/>
      <c r="L271" s="9"/>
      <c r="M271" s="9"/>
      <c r="N271" s="9"/>
      <c r="O271" s="9"/>
      <c r="P271" s="9"/>
      <c r="Q271" s="9"/>
    </row>
    <row r="272" spans="10:17" x14ac:dyDescent="0.25">
      <c r="J272" s="9"/>
      <c r="K272" s="9"/>
      <c r="L272" s="9"/>
      <c r="M272" s="9"/>
      <c r="N272" s="9"/>
      <c r="O272" s="9"/>
      <c r="P272" s="9"/>
      <c r="Q272" s="9"/>
    </row>
    <row r="273" spans="4:17" x14ac:dyDescent="0.25">
      <c r="J273" s="9"/>
      <c r="K273" s="9"/>
      <c r="L273" s="9"/>
      <c r="M273" s="9"/>
      <c r="N273" s="9"/>
      <c r="O273" s="9"/>
      <c r="P273" s="9"/>
      <c r="Q273" s="9"/>
    </row>
    <row r="284" spans="4:17" x14ac:dyDescent="0.25">
      <c r="D284" s="8" t="s">
        <v>200</v>
      </c>
      <c r="E284" s="8"/>
      <c r="F284" s="8"/>
      <c r="G284" s="8"/>
    </row>
    <row r="285" spans="4:17" x14ac:dyDescent="0.25">
      <c r="D285" s="8"/>
      <c r="E285" s="8"/>
      <c r="F285" s="8"/>
      <c r="G285" s="8"/>
    </row>
    <row r="335" spans="1:15" x14ac:dyDescent="0.25">
      <c r="A335" s="7" t="s">
        <v>186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8" spans="4:7" x14ac:dyDescent="0.25">
      <c r="D338" s="8" t="s">
        <v>179</v>
      </c>
      <c r="E338" s="8"/>
      <c r="F338" s="8"/>
      <c r="G338" s="8"/>
    </row>
    <row r="339" spans="4:7" x14ac:dyDescent="0.25">
      <c r="D339" s="8"/>
      <c r="E339" s="8"/>
      <c r="F339" s="8"/>
      <c r="G339" s="8"/>
    </row>
    <row r="358" spans="4:7" x14ac:dyDescent="0.25">
      <c r="D358" s="8" t="s">
        <v>40</v>
      </c>
      <c r="E358" s="8"/>
      <c r="F358" s="8"/>
      <c r="G358" s="8"/>
    </row>
    <row r="359" spans="4:7" x14ac:dyDescent="0.25">
      <c r="D359" s="8"/>
      <c r="E359" s="8"/>
      <c r="F359" s="8"/>
      <c r="G359" s="8"/>
    </row>
    <row r="375" spans="4:7" x14ac:dyDescent="0.25">
      <c r="D375" s="8" t="s">
        <v>200</v>
      </c>
      <c r="E375" s="8"/>
      <c r="F375" s="8"/>
      <c r="G375" s="8"/>
    </row>
    <row r="376" spans="4:7" x14ac:dyDescent="0.25">
      <c r="D376" s="8"/>
      <c r="E376" s="8"/>
      <c r="F376" s="8"/>
      <c r="G376" s="8"/>
    </row>
  </sheetData>
  <mergeCells count="15">
    <mergeCell ref="D375:G376"/>
    <mergeCell ref="D90:G91"/>
    <mergeCell ref="A1:C2"/>
    <mergeCell ref="D23:G25"/>
    <mergeCell ref="D56:G58"/>
    <mergeCell ref="A19:S21"/>
    <mergeCell ref="D284:G285"/>
    <mergeCell ref="A335:O336"/>
    <mergeCell ref="D338:G339"/>
    <mergeCell ref="D358:G359"/>
    <mergeCell ref="E163:H164"/>
    <mergeCell ref="A160:U161"/>
    <mergeCell ref="M185:T212"/>
    <mergeCell ref="D222:G223"/>
    <mergeCell ref="J246:Q27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>
      <selection activeCell="D17" sqref="D17"/>
    </sheetView>
  </sheetViews>
  <sheetFormatPr defaultRowHeight="15" x14ac:dyDescent="0.25"/>
  <cols>
    <col min="1" max="1" width="46.7109375" bestFit="1" customWidth="1"/>
  </cols>
  <sheetData>
    <row r="1" spans="1:2" x14ac:dyDescent="0.25">
      <c r="A1" t="s">
        <v>38</v>
      </c>
    </row>
    <row r="2" spans="1:2" x14ac:dyDescent="0.25">
      <c r="A2" t="s">
        <v>39</v>
      </c>
    </row>
    <row r="3" spans="1:2" x14ac:dyDescent="0.25">
      <c r="A3" t="s">
        <v>10</v>
      </c>
    </row>
    <row r="4" spans="1:2" x14ac:dyDescent="0.25">
      <c r="A4" t="s">
        <v>40</v>
      </c>
      <c r="B4" t="s">
        <v>41</v>
      </c>
    </row>
    <row r="5" spans="1:2" x14ac:dyDescent="0.25">
      <c r="A5" t="s">
        <v>42</v>
      </c>
      <c r="B5">
        <v>540.15</v>
      </c>
    </row>
    <row r="6" spans="1:2" x14ac:dyDescent="0.25">
      <c r="A6" t="s">
        <v>43</v>
      </c>
      <c r="B6">
        <v>482.92</v>
      </c>
    </row>
    <row r="7" spans="1:2" x14ac:dyDescent="0.25">
      <c r="A7" t="s">
        <v>44</v>
      </c>
      <c r="B7">
        <v>509.26</v>
      </c>
    </row>
    <row r="8" spans="1:2" x14ac:dyDescent="0.25">
      <c r="A8" t="s">
        <v>45</v>
      </c>
      <c r="B8">
        <v>492.4</v>
      </c>
    </row>
    <row r="9" spans="1:2" x14ac:dyDescent="0.25">
      <c r="A9" t="s">
        <v>46</v>
      </c>
      <c r="B9">
        <v>748.66</v>
      </c>
    </row>
    <row r="10" spans="1:2" x14ac:dyDescent="0.25">
      <c r="A10" t="s">
        <v>47</v>
      </c>
      <c r="B10">
        <v>595.75</v>
      </c>
    </row>
    <row r="11" spans="1:2" x14ac:dyDescent="0.25">
      <c r="A11" t="s">
        <v>48</v>
      </c>
      <c r="B11">
        <v>539.87</v>
      </c>
    </row>
    <row r="12" spans="1:2" x14ac:dyDescent="0.25">
      <c r="A12" t="s">
        <v>49</v>
      </c>
      <c r="B12">
        <v>562.97</v>
      </c>
    </row>
    <row r="13" spans="1:2" x14ac:dyDescent="0.25">
      <c r="A13" t="s">
        <v>50</v>
      </c>
      <c r="B13">
        <v>358.82</v>
      </c>
    </row>
    <row r="14" spans="1:2" x14ac:dyDescent="0.25">
      <c r="A14" t="s">
        <v>51</v>
      </c>
      <c r="B14">
        <v>477.85</v>
      </c>
    </row>
    <row r="15" spans="1:2" x14ac:dyDescent="0.25">
      <c r="A15" t="s">
        <v>52</v>
      </c>
      <c r="B15">
        <v>476.94</v>
      </c>
    </row>
    <row r="16" spans="1:2" x14ac:dyDescent="0.25">
      <c r="A16" t="s">
        <v>53</v>
      </c>
      <c r="B16">
        <v>609.13</v>
      </c>
    </row>
    <row r="17" spans="1:2" x14ac:dyDescent="0.25">
      <c r="A17" t="s">
        <v>54</v>
      </c>
      <c r="B17">
        <v>431.16</v>
      </c>
    </row>
    <row r="18" spans="1:2" x14ac:dyDescent="0.25">
      <c r="A18" t="s">
        <v>55</v>
      </c>
      <c r="B18">
        <v>392.74</v>
      </c>
    </row>
    <row r="19" spans="1:2" x14ac:dyDescent="0.25">
      <c r="A19" t="s">
        <v>56</v>
      </c>
      <c r="B19">
        <v>486.32</v>
      </c>
    </row>
    <row r="20" spans="1:2" x14ac:dyDescent="0.25">
      <c r="A20" t="s">
        <v>57</v>
      </c>
      <c r="B20">
        <v>502.33</v>
      </c>
    </row>
    <row r="21" spans="1:2" x14ac:dyDescent="0.25">
      <c r="A21" t="s">
        <v>58</v>
      </c>
      <c r="B21">
        <v>407.05</v>
      </c>
    </row>
    <row r="22" spans="1:2" x14ac:dyDescent="0.25">
      <c r="A22" t="s">
        <v>59</v>
      </c>
      <c r="B22">
        <v>327.45</v>
      </c>
    </row>
    <row r="23" spans="1:2" x14ac:dyDescent="0.25">
      <c r="A23" t="s">
        <v>60</v>
      </c>
      <c r="B23">
        <v>543.96</v>
      </c>
    </row>
    <row r="24" spans="1:2" x14ac:dyDescent="0.25">
      <c r="A24" t="s">
        <v>61</v>
      </c>
      <c r="B24">
        <v>566.92999999999995</v>
      </c>
    </row>
    <row r="25" spans="1:2" x14ac:dyDescent="0.25">
      <c r="A25" t="s">
        <v>62</v>
      </c>
      <c r="B25">
        <v>383.46</v>
      </c>
    </row>
    <row r="26" spans="1:2" x14ac:dyDescent="0.25">
      <c r="A26" t="s">
        <v>63</v>
      </c>
      <c r="B26">
        <v>422.03</v>
      </c>
    </row>
    <row r="27" spans="1:2" x14ac:dyDescent="0.25">
      <c r="A27" t="s">
        <v>64</v>
      </c>
      <c r="B27">
        <v>540.46</v>
      </c>
    </row>
    <row r="28" spans="1:2" x14ac:dyDescent="0.25">
      <c r="A28" t="s">
        <v>65</v>
      </c>
      <c r="B28">
        <v>400.14</v>
      </c>
    </row>
    <row r="29" spans="1:2" x14ac:dyDescent="0.25">
      <c r="A29" t="s">
        <v>66</v>
      </c>
      <c r="B29">
        <v>444.62</v>
      </c>
    </row>
    <row r="30" spans="1:2" x14ac:dyDescent="0.25">
      <c r="A30" t="s">
        <v>67</v>
      </c>
      <c r="B30">
        <v>467.5</v>
      </c>
    </row>
    <row r="31" spans="1:2" x14ac:dyDescent="0.25">
      <c r="A31" t="s">
        <v>68</v>
      </c>
      <c r="B31">
        <v>463</v>
      </c>
    </row>
    <row r="32" spans="1:2" x14ac:dyDescent="0.25">
      <c r="A32" t="s">
        <v>69</v>
      </c>
      <c r="B32">
        <v>655.04</v>
      </c>
    </row>
    <row r="33" spans="1:2" x14ac:dyDescent="0.25">
      <c r="A33" t="s">
        <v>70</v>
      </c>
      <c r="B33">
        <v>398.04</v>
      </c>
    </row>
    <row r="34" spans="1:2" x14ac:dyDescent="0.25">
      <c r="A34" t="s">
        <v>71</v>
      </c>
      <c r="B34">
        <v>484.96</v>
      </c>
    </row>
    <row r="35" spans="1:2" x14ac:dyDescent="0.25">
      <c r="A35" t="s">
        <v>72</v>
      </c>
      <c r="B35">
        <v>423.32</v>
      </c>
    </row>
    <row r="36" spans="1:2" x14ac:dyDescent="0.25">
      <c r="A36" t="s">
        <v>73</v>
      </c>
      <c r="B36">
        <v>568.33000000000004</v>
      </c>
    </row>
    <row r="37" spans="1:2" x14ac:dyDescent="0.25">
      <c r="A37" t="s">
        <v>74</v>
      </c>
      <c r="B37">
        <v>514.73</v>
      </c>
    </row>
    <row r="38" spans="1:2" x14ac:dyDescent="0.25">
      <c r="A38" t="s">
        <v>75</v>
      </c>
      <c r="B38">
        <v>580.33000000000004</v>
      </c>
    </row>
    <row r="39" spans="1:2" x14ac:dyDescent="0.25">
      <c r="A39" t="s">
        <v>76</v>
      </c>
      <c r="B39">
        <v>307.43</v>
      </c>
    </row>
    <row r="40" spans="1:2" x14ac:dyDescent="0.25">
      <c r="A40" t="s">
        <v>77</v>
      </c>
      <c r="B40">
        <v>327.11</v>
      </c>
    </row>
    <row r="41" spans="1:2" x14ac:dyDescent="0.25">
      <c r="A41" t="s">
        <v>78</v>
      </c>
      <c r="B41">
        <v>773.98</v>
      </c>
    </row>
    <row r="42" spans="1:2" x14ac:dyDescent="0.25">
      <c r="A42" t="s">
        <v>79</v>
      </c>
      <c r="B42">
        <v>439.19</v>
      </c>
    </row>
    <row r="43" spans="1:2" x14ac:dyDescent="0.25">
      <c r="A43" t="s">
        <v>80</v>
      </c>
      <c r="B43">
        <v>412.09</v>
      </c>
    </row>
    <row r="44" spans="1:2" x14ac:dyDescent="0.25">
      <c r="A44" t="s">
        <v>81</v>
      </c>
      <c r="B44">
        <v>653.51</v>
      </c>
    </row>
    <row r="45" spans="1:2" x14ac:dyDescent="0.25">
      <c r="A45" t="s">
        <v>82</v>
      </c>
      <c r="B45">
        <v>630.39</v>
      </c>
    </row>
    <row r="46" spans="1:2" x14ac:dyDescent="0.25">
      <c r="A46" t="s">
        <v>83</v>
      </c>
      <c r="B46">
        <v>605.15</v>
      </c>
    </row>
    <row r="47" spans="1:2" x14ac:dyDescent="0.25">
      <c r="A47" t="s">
        <v>84</v>
      </c>
      <c r="B47">
        <v>752.88</v>
      </c>
    </row>
    <row r="48" spans="1:2" x14ac:dyDescent="0.25">
      <c r="A48" t="s">
        <v>85</v>
      </c>
      <c r="B48">
        <v>467.37</v>
      </c>
    </row>
    <row r="49" spans="1:2" x14ac:dyDescent="0.25">
      <c r="A49" t="s">
        <v>86</v>
      </c>
      <c r="B49">
        <v>480.21</v>
      </c>
    </row>
    <row r="50" spans="1:2" x14ac:dyDescent="0.25">
      <c r="A50" t="s">
        <v>87</v>
      </c>
      <c r="B50">
        <v>586.14</v>
      </c>
    </row>
    <row r="51" spans="1:2" x14ac:dyDescent="0.25">
      <c r="A51" t="s">
        <v>88</v>
      </c>
      <c r="B51">
        <v>1591.82</v>
      </c>
    </row>
    <row r="52" spans="1:2" x14ac:dyDescent="0.25">
      <c r="A52" t="s">
        <v>89</v>
      </c>
      <c r="B52">
        <v>721.28</v>
      </c>
    </row>
    <row r="53" spans="1:2" x14ac:dyDescent="0.25">
      <c r="A53" t="s">
        <v>90</v>
      </c>
      <c r="B53">
        <v>466.89</v>
      </c>
    </row>
    <row r="54" spans="1:2" x14ac:dyDescent="0.25">
      <c r="A54" t="s">
        <v>91</v>
      </c>
      <c r="B54">
        <v>530.99</v>
      </c>
    </row>
    <row r="55" spans="1:2" x14ac:dyDescent="0.25">
      <c r="A55" t="s">
        <v>92</v>
      </c>
      <c r="B55">
        <v>521.54999999999995</v>
      </c>
    </row>
    <row r="56" spans="1:2" x14ac:dyDescent="0.25">
      <c r="A56" t="s">
        <v>93</v>
      </c>
      <c r="B56">
        <v>616.95000000000005</v>
      </c>
    </row>
    <row r="57" spans="1:2" x14ac:dyDescent="0.25">
      <c r="A57" t="s">
        <v>94</v>
      </c>
      <c r="B57">
        <v>413.02</v>
      </c>
    </row>
    <row r="58" spans="1:2" x14ac:dyDescent="0.25">
      <c r="A58" t="s">
        <v>95</v>
      </c>
      <c r="B58">
        <v>786.24</v>
      </c>
    </row>
    <row r="59" spans="1:2" x14ac:dyDescent="0.25">
      <c r="A59" t="s">
        <v>96</v>
      </c>
      <c r="B59">
        <v>472.59</v>
      </c>
    </row>
    <row r="60" spans="1:2" x14ac:dyDescent="0.25">
      <c r="A60" t="s">
        <v>97</v>
      </c>
      <c r="B60">
        <v>524.29999999999995</v>
      </c>
    </row>
    <row r="61" spans="1:2" x14ac:dyDescent="0.25">
      <c r="A61" t="s">
        <v>98</v>
      </c>
      <c r="B61">
        <v>352.83</v>
      </c>
    </row>
    <row r="62" spans="1:2" x14ac:dyDescent="0.25">
      <c r="A62" t="s">
        <v>99</v>
      </c>
      <c r="B62">
        <v>419.18</v>
      </c>
    </row>
    <row r="63" spans="1:2" x14ac:dyDescent="0.25">
      <c r="A63" t="s">
        <v>100</v>
      </c>
      <c r="B63">
        <v>469.92</v>
      </c>
    </row>
    <row r="64" spans="1:2" x14ac:dyDescent="0.25">
      <c r="A64" t="s">
        <v>101</v>
      </c>
      <c r="B64">
        <v>359.93</v>
      </c>
    </row>
    <row r="65" spans="1:2" x14ac:dyDescent="0.25">
      <c r="A65" t="s">
        <v>102</v>
      </c>
      <c r="B65">
        <v>356.12</v>
      </c>
    </row>
    <row r="66" spans="1:2" x14ac:dyDescent="0.25">
      <c r="A66" t="s">
        <v>103</v>
      </c>
      <c r="B66">
        <v>719.69</v>
      </c>
    </row>
    <row r="67" spans="1:2" x14ac:dyDescent="0.25">
      <c r="A67" t="s">
        <v>104</v>
      </c>
      <c r="B67">
        <v>543.16</v>
      </c>
    </row>
    <row r="68" spans="1:2" x14ac:dyDescent="0.25">
      <c r="A68" t="s">
        <v>105</v>
      </c>
      <c r="B68">
        <v>402.31</v>
      </c>
    </row>
    <row r="69" spans="1:2" x14ac:dyDescent="0.25">
      <c r="A69" t="s">
        <v>106</v>
      </c>
      <c r="B69">
        <v>372.03</v>
      </c>
    </row>
    <row r="70" spans="1:2" x14ac:dyDescent="0.25">
      <c r="A70" t="s">
        <v>107</v>
      </c>
      <c r="B70">
        <v>652.21</v>
      </c>
    </row>
    <row r="71" spans="1:2" x14ac:dyDescent="0.25">
      <c r="A71" t="s">
        <v>108</v>
      </c>
      <c r="B71">
        <v>1174.67</v>
      </c>
    </row>
    <row r="72" spans="1:2" x14ac:dyDescent="0.25">
      <c r="A72" t="s">
        <v>109</v>
      </c>
      <c r="B72">
        <v>397.43</v>
      </c>
    </row>
    <row r="73" spans="1:2" x14ac:dyDescent="0.25">
      <c r="A73" t="s">
        <v>110</v>
      </c>
      <c r="B73">
        <v>476.18</v>
      </c>
    </row>
    <row r="74" spans="1:2" x14ac:dyDescent="0.25">
      <c r="A74" t="s">
        <v>111</v>
      </c>
      <c r="B74">
        <v>418.12</v>
      </c>
    </row>
    <row r="75" spans="1:2" x14ac:dyDescent="0.25">
      <c r="A75" t="s">
        <v>112</v>
      </c>
      <c r="B75">
        <v>307.11</v>
      </c>
    </row>
    <row r="76" spans="1:2" x14ac:dyDescent="0.25">
      <c r="A76" t="s">
        <v>113</v>
      </c>
      <c r="B76">
        <v>528.24</v>
      </c>
    </row>
    <row r="77" spans="1:2" x14ac:dyDescent="0.25">
      <c r="A77" t="s">
        <v>114</v>
      </c>
      <c r="B77">
        <v>348.28</v>
      </c>
    </row>
    <row r="78" spans="1:2" x14ac:dyDescent="0.25">
      <c r="A78" t="s">
        <v>115</v>
      </c>
      <c r="B78">
        <v>457.99</v>
      </c>
    </row>
    <row r="79" spans="1:2" x14ac:dyDescent="0.25">
      <c r="A79" t="s">
        <v>116</v>
      </c>
      <c r="B79">
        <v>412.24</v>
      </c>
    </row>
    <row r="80" spans="1:2" x14ac:dyDescent="0.25">
      <c r="A80" t="s">
        <v>117</v>
      </c>
      <c r="B80">
        <v>422.74</v>
      </c>
    </row>
    <row r="81" spans="1:2" x14ac:dyDescent="0.25">
      <c r="A81" t="s">
        <v>118</v>
      </c>
      <c r="B81">
        <v>510.32</v>
      </c>
    </row>
    <row r="82" spans="1:2" x14ac:dyDescent="0.25">
      <c r="A82" t="s">
        <v>119</v>
      </c>
      <c r="B82">
        <v>338.73</v>
      </c>
    </row>
    <row r="83" spans="1:2" x14ac:dyDescent="0.25">
      <c r="A83" t="s">
        <v>120</v>
      </c>
      <c r="B83">
        <v>499.1</v>
      </c>
    </row>
    <row r="84" spans="1:2" x14ac:dyDescent="0.25">
      <c r="A84" t="s">
        <v>121</v>
      </c>
      <c r="B84">
        <v>526.63</v>
      </c>
    </row>
    <row r="85" spans="1:2" x14ac:dyDescent="0.25">
      <c r="A85" t="s">
        <v>122</v>
      </c>
      <c r="B85">
        <v>461.68</v>
      </c>
    </row>
    <row r="86" spans="1:2" x14ac:dyDescent="0.25">
      <c r="A86" t="s">
        <v>123</v>
      </c>
      <c r="B86">
        <v>383.62</v>
      </c>
    </row>
    <row r="87" spans="1:2" x14ac:dyDescent="0.25">
      <c r="A87" t="s">
        <v>124</v>
      </c>
      <c r="B87">
        <v>433.59</v>
      </c>
    </row>
    <row r="88" spans="1:2" x14ac:dyDescent="0.25">
      <c r="A88" t="s">
        <v>125</v>
      </c>
      <c r="B88">
        <v>355.26</v>
      </c>
    </row>
    <row r="89" spans="1:2" x14ac:dyDescent="0.25">
      <c r="A89" t="s">
        <v>126</v>
      </c>
      <c r="B89">
        <v>721.35</v>
      </c>
    </row>
    <row r="90" spans="1:2" x14ac:dyDescent="0.25">
      <c r="A90" t="s">
        <v>127</v>
      </c>
      <c r="B90">
        <v>431.27</v>
      </c>
    </row>
    <row r="91" spans="1:2" x14ac:dyDescent="0.25">
      <c r="A91" t="s">
        <v>128</v>
      </c>
      <c r="B91">
        <v>516.32000000000005</v>
      </c>
    </row>
    <row r="92" spans="1:2" x14ac:dyDescent="0.25">
      <c r="A92" t="s">
        <v>129</v>
      </c>
      <c r="B92">
        <v>526.83000000000004</v>
      </c>
    </row>
    <row r="93" spans="1:2" x14ac:dyDescent="0.25">
      <c r="A93" t="s">
        <v>130</v>
      </c>
      <c r="B93">
        <v>353.52</v>
      </c>
    </row>
    <row r="94" spans="1:2" x14ac:dyDescent="0.25">
      <c r="A94" t="s">
        <v>131</v>
      </c>
      <c r="B94">
        <v>562.58000000000004</v>
      </c>
    </row>
    <row r="95" spans="1:2" x14ac:dyDescent="0.25">
      <c r="A95" t="s">
        <v>132</v>
      </c>
      <c r="B95">
        <v>684.09</v>
      </c>
    </row>
    <row r="96" spans="1:2" x14ac:dyDescent="0.25">
      <c r="A96" t="s">
        <v>9</v>
      </c>
      <c r="B96">
        <v>814.5</v>
      </c>
    </row>
    <row r="100" spans="1:2" x14ac:dyDescent="0.25">
      <c r="A100" t="s">
        <v>108</v>
      </c>
      <c r="B100">
        <v>1174.67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7"/>
  <sheetViews>
    <sheetView topLeftCell="C57" zoomScale="90" zoomScaleNormal="90" workbookViewId="0">
      <selection activeCell="J73" sqref="J73"/>
    </sheetView>
  </sheetViews>
  <sheetFormatPr defaultRowHeight="15" x14ac:dyDescent="0.25"/>
  <cols>
    <col min="1" max="1" width="40.42578125" bestFit="1" customWidth="1"/>
    <col min="2" max="2" width="14.140625" bestFit="1" customWidth="1"/>
    <col min="3" max="3" width="17.42578125" bestFit="1" customWidth="1"/>
    <col min="4" max="4" width="16.140625" bestFit="1" customWidth="1"/>
    <col min="6" max="6" width="21.140625" bestFit="1" customWidth="1"/>
    <col min="7" max="7" width="10" bestFit="1" customWidth="1"/>
    <col min="8" max="8" width="10.42578125" bestFit="1" customWidth="1"/>
    <col min="9" max="9" width="12.7109375" bestFit="1" customWidth="1"/>
    <col min="17" max="17" width="42.140625" bestFit="1" customWidth="1"/>
    <col min="18" max="18" width="10.5703125" bestFit="1" customWidth="1"/>
    <col min="19" max="19" width="10" bestFit="1" customWidth="1"/>
    <col min="20" max="20" width="16.140625" bestFit="1" customWidth="1"/>
    <col min="24" max="24" width="11" bestFit="1" customWidth="1"/>
    <col min="25" max="25" width="12.7109375" bestFit="1" customWidth="1"/>
  </cols>
  <sheetData>
    <row r="1" spans="1:19" x14ac:dyDescent="0.25">
      <c r="A1" t="s">
        <v>133</v>
      </c>
      <c r="Q1" t="s">
        <v>133</v>
      </c>
    </row>
    <row r="2" spans="1:19" x14ac:dyDescent="0.25">
      <c r="A2" t="s">
        <v>134</v>
      </c>
      <c r="Q2" t="s">
        <v>134</v>
      </c>
    </row>
    <row r="3" spans="1:19" x14ac:dyDescent="0.25">
      <c r="A3" t="s">
        <v>10</v>
      </c>
      <c r="Q3" t="s">
        <v>2</v>
      </c>
    </row>
    <row r="4" spans="1:19" x14ac:dyDescent="0.25">
      <c r="A4" t="s">
        <v>135</v>
      </c>
      <c r="B4" t="s">
        <v>136</v>
      </c>
      <c r="C4" t="s">
        <v>173</v>
      </c>
      <c r="Q4" t="s">
        <v>135</v>
      </c>
      <c r="R4" t="s">
        <v>136</v>
      </c>
      <c r="S4" t="s">
        <v>173</v>
      </c>
    </row>
    <row r="5" spans="1:19" x14ac:dyDescent="0.25">
      <c r="A5" s="4" t="s">
        <v>137</v>
      </c>
      <c r="B5">
        <v>11768029</v>
      </c>
      <c r="C5">
        <f>B5/$B$18*100</f>
        <v>82.317021177624355</v>
      </c>
      <c r="Q5" s="4" t="s">
        <v>137</v>
      </c>
      <c r="R5">
        <v>13307494</v>
      </c>
      <c r="S5">
        <f>R5/$R$18*100</f>
        <v>83.716565494818752</v>
      </c>
    </row>
    <row r="6" spans="1:19" x14ac:dyDescent="0.25">
      <c r="A6" t="s">
        <v>181</v>
      </c>
      <c r="B6">
        <v>11459628</v>
      </c>
      <c r="C6">
        <f t="shared" ref="C6:C18" si="0">B6/$B$18*100</f>
        <v>80.159765136854858</v>
      </c>
      <c r="Q6" t="s">
        <v>144</v>
      </c>
      <c r="R6">
        <v>13307494</v>
      </c>
      <c r="S6">
        <f t="shared" ref="S6:S18" si="1">R6/$R$18*100</f>
        <v>83.716565494818752</v>
      </c>
    </row>
    <row r="7" spans="1:19" x14ac:dyDescent="0.25">
      <c r="A7" t="s">
        <v>182</v>
      </c>
      <c r="B7">
        <v>308401</v>
      </c>
      <c r="C7">
        <f t="shared" si="0"/>
        <v>2.157256040769489</v>
      </c>
      <c r="Q7" s="4" t="s">
        <v>139</v>
      </c>
      <c r="R7">
        <v>1902311</v>
      </c>
      <c r="S7">
        <f t="shared" si="1"/>
        <v>11.967312810587339</v>
      </c>
    </row>
    <row r="8" spans="1:19" x14ac:dyDescent="0.25">
      <c r="A8" s="4" t="s">
        <v>139</v>
      </c>
      <c r="B8">
        <v>2084156</v>
      </c>
      <c r="C8">
        <f t="shared" si="0"/>
        <v>14.578610707831604</v>
      </c>
      <c r="Q8" t="s">
        <v>144</v>
      </c>
      <c r="R8">
        <v>1902311</v>
      </c>
      <c r="S8">
        <f t="shared" si="1"/>
        <v>11.967312810587339</v>
      </c>
    </row>
    <row r="9" spans="1:19" x14ac:dyDescent="0.25">
      <c r="A9" t="s">
        <v>181</v>
      </c>
      <c r="B9">
        <v>1629823</v>
      </c>
      <c r="C9">
        <f t="shared" si="0"/>
        <v>11.400564564106636</v>
      </c>
      <c r="Q9" s="4" t="s">
        <v>143</v>
      </c>
      <c r="R9">
        <v>686086</v>
      </c>
      <c r="S9">
        <f t="shared" si="1"/>
        <v>4.316121694593904</v>
      </c>
    </row>
    <row r="10" spans="1:19" x14ac:dyDescent="0.25">
      <c r="A10" t="s">
        <v>183</v>
      </c>
      <c r="B10">
        <v>454333</v>
      </c>
      <c r="C10">
        <f t="shared" si="0"/>
        <v>3.178046143724969</v>
      </c>
      <c r="Q10" t="s">
        <v>144</v>
      </c>
      <c r="R10">
        <v>686086</v>
      </c>
      <c r="S10">
        <f t="shared" si="1"/>
        <v>4.316121694593904</v>
      </c>
    </row>
    <row r="11" spans="1:19" x14ac:dyDescent="0.25">
      <c r="A11" t="s">
        <v>182</v>
      </c>
      <c r="B11">
        <v>127518</v>
      </c>
      <c r="C11">
        <f t="shared" si="0"/>
        <v>0.89198470759447501</v>
      </c>
      <c r="Q11" t="s">
        <v>145</v>
      </c>
      <c r="R11">
        <v>428931</v>
      </c>
      <c r="S11">
        <f t="shared" si="1"/>
        <v>2.6983765804634667</v>
      </c>
    </row>
    <row r="12" spans="1:19" x14ac:dyDescent="0.25">
      <c r="A12" t="s">
        <v>184</v>
      </c>
      <c r="B12">
        <v>326815</v>
      </c>
      <c r="C12">
        <f t="shared" si="0"/>
        <v>2.2860614361304941</v>
      </c>
      <c r="Q12" t="s">
        <v>146</v>
      </c>
      <c r="R12">
        <v>93660</v>
      </c>
      <c r="S12">
        <f t="shared" si="1"/>
        <v>0.58920887165117064</v>
      </c>
    </row>
    <row r="13" spans="1:19" x14ac:dyDescent="0.25">
      <c r="A13" s="4" t="s">
        <v>143</v>
      </c>
      <c r="B13">
        <v>443800</v>
      </c>
      <c r="C13">
        <f t="shared" si="0"/>
        <v>3.1043681145440485</v>
      </c>
      <c r="Q13" t="s">
        <v>147</v>
      </c>
      <c r="R13">
        <v>7842</v>
      </c>
      <c r="S13">
        <f t="shared" si="1"/>
        <v>4.933350385958233E-2</v>
      </c>
    </row>
    <row r="14" spans="1:19" x14ac:dyDescent="0.25">
      <c r="A14" t="s">
        <v>138</v>
      </c>
      <c r="B14">
        <v>263072</v>
      </c>
      <c r="C14">
        <f t="shared" si="0"/>
        <v>1.8401810018687064</v>
      </c>
      <c r="Q14" t="s">
        <v>148</v>
      </c>
      <c r="R14">
        <v>2604</v>
      </c>
      <c r="S14">
        <f t="shared" si="1"/>
        <v>1.6381591947252281E-2</v>
      </c>
    </row>
    <row r="15" spans="1:19" x14ac:dyDescent="0.25">
      <c r="A15" t="s">
        <v>140</v>
      </c>
      <c r="B15">
        <v>180728</v>
      </c>
      <c r="C15">
        <f t="shared" si="0"/>
        <v>1.2641871126753421</v>
      </c>
      <c r="Q15" t="s">
        <v>149</v>
      </c>
      <c r="R15">
        <v>16960</v>
      </c>
      <c r="S15">
        <f t="shared" si="1"/>
        <v>0.10669423941067538</v>
      </c>
    </row>
    <row r="16" spans="1:19" x14ac:dyDescent="0.25">
      <c r="A16" t="s">
        <v>141</v>
      </c>
      <c r="B16">
        <v>25666</v>
      </c>
      <c r="C16">
        <f t="shared" si="0"/>
        <v>0.17953292480371236</v>
      </c>
      <c r="Q16" t="s">
        <v>150</v>
      </c>
      <c r="R16">
        <v>298</v>
      </c>
      <c r="S16">
        <f t="shared" si="1"/>
        <v>1.8746983103998386E-3</v>
      </c>
    </row>
    <row r="17" spans="1:19" x14ac:dyDescent="0.25">
      <c r="A17" t="s">
        <v>142</v>
      </c>
      <c r="B17">
        <v>155062</v>
      </c>
      <c r="C17">
        <f t="shared" si="0"/>
        <v>1.0846541878716298</v>
      </c>
      <c r="Q17" t="s">
        <v>151</v>
      </c>
      <c r="R17">
        <v>135791</v>
      </c>
      <c r="S17">
        <f t="shared" si="1"/>
        <v>0.85425220895135723</v>
      </c>
    </row>
    <row r="18" spans="1:19" x14ac:dyDescent="0.25">
      <c r="A18" t="s">
        <v>9</v>
      </c>
      <c r="B18">
        <v>14295985</v>
      </c>
      <c r="C18">
        <f t="shared" si="0"/>
        <v>100</v>
      </c>
      <c r="Q18" t="s">
        <v>9</v>
      </c>
      <c r="R18">
        <v>15895891</v>
      </c>
      <c r="S18">
        <f t="shared" si="1"/>
        <v>100</v>
      </c>
    </row>
    <row r="21" spans="1:19" x14ac:dyDescent="0.25">
      <c r="A21" t="s">
        <v>133</v>
      </c>
      <c r="Q21" t="s">
        <v>133</v>
      </c>
    </row>
    <row r="22" spans="1:19" x14ac:dyDescent="0.25">
      <c r="A22" t="s">
        <v>134</v>
      </c>
      <c r="Q22" t="s">
        <v>134</v>
      </c>
    </row>
    <row r="23" spans="1:19" x14ac:dyDescent="0.25">
      <c r="A23" t="s">
        <v>35</v>
      </c>
      <c r="Q23" t="s">
        <v>35</v>
      </c>
    </row>
    <row r="24" spans="1:19" x14ac:dyDescent="0.25">
      <c r="A24" t="s">
        <v>10</v>
      </c>
      <c r="Q24" t="s">
        <v>2</v>
      </c>
    </row>
    <row r="25" spans="1:19" x14ac:dyDescent="0.25">
      <c r="A25" t="s">
        <v>135</v>
      </c>
      <c r="B25" t="s">
        <v>136</v>
      </c>
      <c r="C25" t="s">
        <v>173</v>
      </c>
      <c r="Q25" t="s">
        <v>135</v>
      </c>
      <c r="R25" t="s">
        <v>136</v>
      </c>
      <c r="S25" t="s">
        <v>173</v>
      </c>
    </row>
    <row r="26" spans="1:19" x14ac:dyDescent="0.25">
      <c r="A26" s="4" t="s">
        <v>137</v>
      </c>
      <c r="B26">
        <v>5668875</v>
      </c>
      <c r="C26">
        <f>B26/$B$39*100</f>
        <v>97.614244245212944</v>
      </c>
      <c r="Q26" s="4" t="s">
        <v>137</v>
      </c>
      <c r="R26">
        <v>6158209</v>
      </c>
      <c r="S26">
        <f>R26/$R$38*100</f>
        <v>98.31936744379118</v>
      </c>
    </row>
    <row r="27" spans="1:19" x14ac:dyDescent="0.25">
      <c r="A27" t="s">
        <v>181</v>
      </c>
      <c r="B27">
        <v>5579212</v>
      </c>
      <c r="C27">
        <f t="shared" ref="C27:C39" si="2">B27/$B$39*100</f>
        <v>96.070307223888861</v>
      </c>
      <c r="Q27" t="s">
        <v>144</v>
      </c>
      <c r="R27">
        <v>6158209</v>
      </c>
      <c r="S27">
        <f t="shared" ref="S27:S38" si="3">R27/$R$38*100</f>
        <v>98.31936744379118</v>
      </c>
    </row>
    <row r="28" spans="1:19" x14ac:dyDescent="0.25">
      <c r="A28" t="s">
        <v>182</v>
      </c>
      <c r="B28">
        <v>89663</v>
      </c>
      <c r="C28">
        <f t="shared" si="2"/>
        <v>1.5439370213240771</v>
      </c>
      <c r="Q28" s="4" t="s">
        <v>139</v>
      </c>
      <c r="R28">
        <v>38863</v>
      </c>
      <c r="S28">
        <f t="shared" si="3"/>
        <v>0.62047026610627487</v>
      </c>
    </row>
    <row r="29" spans="1:19" x14ac:dyDescent="0.25">
      <c r="A29" s="4" t="s">
        <v>139</v>
      </c>
      <c r="B29">
        <v>63475</v>
      </c>
      <c r="C29">
        <f t="shared" si="2"/>
        <v>1.092997138491304</v>
      </c>
      <c r="Q29" t="s">
        <v>144</v>
      </c>
      <c r="R29">
        <v>38863</v>
      </c>
      <c r="S29">
        <f t="shared" si="3"/>
        <v>0.62047026610627487</v>
      </c>
    </row>
    <row r="30" spans="1:19" x14ac:dyDescent="0.25">
      <c r="A30" t="s">
        <v>181</v>
      </c>
      <c r="B30">
        <v>49408</v>
      </c>
      <c r="C30">
        <f t="shared" si="2"/>
        <v>0.85077278642896181</v>
      </c>
      <c r="Q30" s="4" t="s">
        <v>143</v>
      </c>
      <c r="R30">
        <v>66403</v>
      </c>
      <c r="S30">
        <f t="shared" si="3"/>
        <v>1.0601622901025389</v>
      </c>
    </row>
    <row r="31" spans="1:19" x14ac:dyDescent="0.25">
      <c r="A31" t="s">
        <v>183</v>
      </c>
      <c r="B31">
        <v>14067</v>
      </c>
      <c r="C31">
        <f t="shared" si="2"/>
        <v>0.24222435206234225</v>
      </c>
      <c r="Q31" t="s">
        <v>144</v>
      </c>
      <c r="R31">
        <v>66403</v>
      </c>
      <c r="S31">
        <f t="shared" si="3"/>
        <v>1.0601622901025389</v>
      </c>
    </row>
    <row r="32" spans="1:19" x14ac:dyDescent="0.25">
      <c r="A32" t="s">
        <v>182</v>
      </c>
      <c r="B32">
        <v>4446</v>
      </c>
      <c r="C32">
        <f t="shared" si="2"/>
        <v>7.6557152859115213E-2</v>
      </c>
      <c r="Q32" t="s">
        <v>145</v>
      </c>
      <c r="R32">
        <v>27645</v>
      </c>
      <c r="S32">
        <f t="shared" si="3"/>
        <v>0.44136840970866809</v>
      </c>
    </row>
    <row r="33" spans="1:19" x14ac:dyDescent="0.25">
      <c r="A33" t="s">
        <v>184</v>
      </c>
      <c r="B33">
        <v>9621</v>
      </c>
      <c r="C33">
        <f t="shared" si="2"/>
        <v>0.16566719920322703</v>
      </c>
      <c r="Q33" t="s">
        <v>146</v>
      </c>
      <c r="R33">
        <v>894</v>
      </c>
      <c r="S33">
        <f t="shared" si="3"/>
        <v>1.4273226922754541E-2</v>
      </c>
    </row>
    <row r="34" spans="1:19" x14ac:dyDescent="0.25">
      <c r="A34" s="4" t="s">
        <v>143</v>
      </c>
      <c r="B34">
        <v>75076</v>
      </c>
      <c r="C34">
        <f t="shared" si="2"/>
        <v>1.2927586162957565</v>
      </c>
      <c r="Q34" t="s">
        <v>147</v>
      </c>
      <c r="R34">
        <v>1174</v>
      </c>
      <c r="S34">
        <f t="shared" si="3"/>
        <v>1.8743588822498693E-2</v>
      </c>
    </row>
    <row r="35" spans="1:19" x14ac:dyDescent="0.25">
      <c r="A35" t="s">
        <v>138</v>
      </c>
      <c r="B35">
        <v>47643</v>
      </c>
      <c r="C35">
        <f t="shared" si="2"/>
        <v>0.820380664342516</v>
      </c>
      <c r="Q35" t="s">
        <v>148</v>
      </c>
      <c r="R35">
        <v>301</v>
      </c>
      <c r="S35">
        <f t="shared" si="3"/>
        <v>4.8056390422249635E-3</v>
      </c>
    </row>
    <row r="36" spans="1:19" x14ac:dyDescent="0.25">
      <c r="A36" t="s">
        <v>140</v>
      </c>
      <c r="B36">
        <v>27433</v>
      </c>
      <c r="C36">
        <f t="shared" si="2"/>
        <v>0.47237795195324056</v>
      </c>
      <c r="Q36" t="s">
        <v>149</v>
      </c>
      <c r="R36">
        <v>2120</v>
      </c>
      <c r="S36">
        <f t="shared" si="3"/>
        <v>3.3847025812348573E-2</v>
      </c>
    </row>
    <row r="37" spans="1:19" x14ac:dyDescent="0.25">
      <c r="A37" t="s">
        <v>141</v>
      </c>
      <c r="B37">
        <v>6477</v>
      </c>
      <c r="C37">
        <f t="shared" si="2"/>
        <v>0.11152961742431156</v>
      </c>
      <c r="Q37" t="s">
        <v>151</v>
      </c>
      <c r="R37">
        <v>34269</v>
      </c>
      <c r="S37">
        <f t="shared" si="3"/>
        <v>0.54712439979404404</v>
      </c>
    </row>
    <row r="38" spans="1:19" x14ac:dyDescent="0.25">
      <c r="A38" t="s">
        <v>142</v>
      </c>
      <c r="B38">
        <v>20956</v>
      </c>
      <c r="C38">
        <f t="shared" si="2"/>
        <v>0.360848334528929</v>
      </c>
      <c r="Q38" t="s">
        <v>9</v>
      </c>
      <c r="R38">
        <v>6263475</v>
      </c>
      <c r="S38">
        <f t="shared" si="3"/>
        <v>100</v>
      </c>
    </row>
    <row r="39" spans="1:19" x14ac:dyDescent="0.25">
      <c r="A39" t="s">
        <v>9</v>
      </c>
      <c r="B39">
        <v>5807426</v>
      </c>
      <c r="C39">
        <f t="shared" si="2"/>
        <v>100</v>
      </c>
    </row>
    <row r="45" spans="1:19" x14ac:dyDescent="0.25">
      <c r="A45" t="s">
        <v>187</v>
      </c>
    </row>
    <row r="46" spans="1:19" x14ac:dyDescent="0.25">
      <c r="A46" t="s">
        <v>188</v>
      </c>
    </row>
    <row r="47" spans="1:19" x14ac:dyDescent="0.25">
      <c r="A47" t="s">
        <v>10</v>
      </c>
    </row>
    <row r="48" spans="1:19" x14ac:dyDescent="0.25">
      <c r="A48" t="s">
        <v>135</v>
      </c>
      <c r="B48" t="s">
        <v>189</v>
      </c>
      <c r="C48" t="s">
        <v>190</v>
      </c>
      <c r="D48" t="s">
        <v>191</v>
      </c>
      <c r="E48" t="s">
        <v>192</v>
      </c>
      <c r="F48" t="s">
        <v>193</v>
      </c>
      <c r="G48" t="s">
        <v>9</v>
      </c>
      <c r="H48" t="s">
        <v>197</v>
      </c>
      <c r="I48" t="s">
        <v>198</v>
      </c>
      <c r="Q48" t="s">
        <v>187</v>
      </c>
    </row>
    <row r="49" spans="1:25" x14ac:dyDescent="0.25">
      <c r="A49" s="4" t="s">
        <v>137</v>
      </c>
      <c r="B49">
        <v>6002020</v>
      </c>
      <c r="C49">
        <v>30641338</v>
      </c>
      <c r="D49">
        <v>62980833</v>
      </c>
      <c r="E49">
        <v>19700666</v>
      </c>
      <c r="F49">
        <v>8358091</v>
      </c>
      <c r="G49">
        <v>127682948</v>
      </c>
      <c r="H49">
        <f>G49/$G$62*100</f>
        <v>75.834335570103562</v>
      </c>
      <c r="I49">
        <f>D49/$D$62*100</f>
        <v>87.657020624875784</v>
      </c>
      <c r="Q49" t="s">
        <v>188</v>
      </c>
    </row>
    <row r="50" spans="1:25" x14ac:dyDescent="0.25">
      <c r="A50" t="s">
        <v>138</v>
      </c>
      <c r="B50">
        <v>4492833</v>
      </c>
      <c r="C50">
        <v>25286545</v>
      </c>
      <c r="D50">
        <v>61451177</v>
      </c>
      <c r="E50">
        <v>19387288</v>
      </c>
      <c r="F50">
        <v>7815101</v>
      </c>
      <c r="G50">
        <v>118432944</v>
      </c>
      <c r="H50">
        <f t="shared" ref="H50:H62" si="4">G50/$G$62*100</f>
        <v>70.340509508374467</v>
      </c>
      <c r="I50">
        <f t="shared" ref="I50:I62" si="5">D50/$D$62*100</f>
        <v>85.528038184440845</v>
      </c>
      <c r="Q50" t="s">
        <v>2</v>
      </c>
    </row>
    <row r="51" spans="1:25" x14ac:dyDescent="0.25">
      <c r="A51" t="s">
        <v>194</v>
      </c>
      <c r="B51">
        <v>1509187</v>
      </c>
      <c r="C51">
        <v>5354793</v>
      </c>
      <c r="D51">
        <v>1529656</v>
      </c>
      <c r="E51">
        <v>313378</v>
      </c>
      <c r="F51">
        <v>542990</v>
      </c>
      <c r="G51">
        <v>9250004</v>
      </c>
      <c r="H51">
        <f t="shared" si="4"/>
        <v>5.4938260617290897</v>
      </c>
      <c r="I51">
        <f t="shared" si="5"/>
        <v>2.1289824404349336</v>
      </c>
      <c r="Q51" t="s">
        <v>135</v>
      </c>
      <c r="R51" t="s">
        <v>189</v>
      </c>
      <c r="S51" t="s">
        <v>190</v>
      </c>
      <c r="T51" t="s">
        <v>191</v>
      </c>
      <c r="U51" t="s">
        <v>192</v>
      </c>
      <c r="V51" t="s">
        <v>193</v>
      </c>
      <c r="W51" t="s">
        <v>9</v>
      </c>
      <c r="X51" t="s">
        <v>199</v>
      </c>
      <c r="Y51" t="s">
        <v>198</v>
      </c>
    </row>
    <row r="52" spans="1:25" x14ac:dyDescent="0.25">
      <c r="A52" s="4" t="s">
        <v>139</v>
      </c>
      <c r="B52">
        <v>4942365</v>
      </c>
      <c r="C52">
        <v>8205326</v>
      </c>
      <c r="D52">
        <v>7545944</v>
      </c>
      <c r="E52">
        <v>4599401</v>
      </c>
      <c r="F52">
        <v>2781447</v>
      </c>
      <c r="G52">
        <v>28074483</v>
      </c>
      <c r="H52">
        <f t="shared" si="4"/>
        <v>16.674190235482094</v>
      </c>
      <c r="I52">
        <f t="shared" si="5"/>
        <v>10.502480474371586</v>
      </c>
      <c r="Q52" t="s">
        <v>137</v>
      </c>
      <c r="R52">
        <v>8427512</v>
      </c>
      <c r="S52">
        <v>39720159</v>
      </c>
      <c r="T52">
        <v>71735421</v>
      </c>
      <c r="U52">
        <v>23122501</v>
      </c>
      <c r="V52">
        <v>11354585</v>
      </c>
      <c r="W52">
        <v>154360178</v>
      </c>
      <c r="X52">
        <f>W52/$W$66*100</f>
        <v>81.47315561846699</v>
      </c>
      <c r="Y52">
        <f>T52/$T$66*100</f>
        <v>89.894126180462024</v>
      </c>
    </row>
    <row r="53" spans="1:25" x14ac:dyDescent="0.25">
      <c r="A53" t="s">
        <v>138</v>
      </c>
      <c r="B53">
        <v>1708123</v>
      </c>
      <c r="C53">
        <v>1545416</v>
      </c>
      <c r="D53">
        <v>5858819</v>
      </c>
      <c r="E53">
        <v>3857771</v>
      </c>
      <c r="F53">
        <v>1970486</v>
      </c>
      <c r="G53">
        <v>14940615</v>
      </c>
      <c r="H53">
        <f t="shared" si="4"/>
        <v>8.873632926565282</v>
      </c>
      <c r="I53">
        <f t="shared" si="5"/>
        <v>8.1543319365181173</v>
      </c>
      <c r="Q53" t="s">
        <v>144</v>
      </c>
      <c r="R53">
        <v>8427512</v>
      </c>
      <c r="S53">
        <v>39720159</v>
      </c>
      <c r="T53">
        <v>71735421</v>
      </c>
      <c r="U53">
        <v>23122501</v>
      </c>
      <c r="V53">
        <v>11354585</v>
      </c>
      <c r="W53">
        <v>154360178</v>
      </c>
      <c r="X53">
        <f t="shared" ref="X53:X66" si="6">W53/$W$66*100</f>
        <v>81.47315561846699</v>
      </c>
      <c r="Y53">
        <f t="shared" ref="Y53:Y66" si="7">T53/$T$66*100</f>
        <v>89.894126180462024</v>
      </c>
    </row>
    <row r="54" spans="1:25" x14ac:dyDescent="0.25">
      <c r="A54" t="s">
        <v>140</v>
      </c>
      <c r="B54">
        <v>3234242</v>
      </c>
      <c r="C54">
        <v>6659910</v>
      </c>
      <c r="D54">
        <v>1687125</v>
      </c>
      <c r="E54">
        <v>741630</v>
      </c>
      <c r="F54">
        <v>810961</v>
      </c>
      <c r="G54">
        <v>13133868</v>
      </c>
      <c r="H54">
        <f t="shared" si="4"/>
        <v>7.8005573089168081</v>
      </c>
      <c r="I54">
        <f t="shared" si="5"/>
        <v>2.3481485378534694</v>
      </c>
      <c r="Q54" t="s">
        <v>139</v>
      </c>
      <c r="R54">
        <v>4820035</v>
      </c>
      <c r="S54">
        <v>4420860</v>
      </c>
      <c r="T54">
        <v>5565607</v>
      </c>
      <c r="U54">
        <v>3025376</v>
      </c>
      <c r="V54">
        <v>2108192</v>
      </c>
      <c r="W54">
        <v>19940070</v>
      </c>
      <c r="X54">
        <f t="shared" si="6"/>
        <v>10.524608400964173</v>
      </c>
      <c r="Y54">
        <f t="shared" si="7"/>
        <v>6.9744537768707424</v>
      </c>
    </row>
    <row r="55" spans="1:25" x14ac:dyDescent="0.25">
      <c r="A55" t="s">
        <v>141</v>
      </c>
      <c r="B55">
        <v>471507</v>
      </c>
      <c r="C55">
        <v>635112</v>
      </c>
      <c r="D55">
        <v>720275</v>
      </c>
      <c r="E55">
        <v>252352</v>
      </c>
      <c r="F55">
        <v>236657</v>
      </c>
      <c r="G55">
        <v>2315903</v>
      </c>
      <c r="H55">
        <f t="shared" si="4"/>
        <v>1.3754770546949584</v>
      </c>
      <c r="I55">
        <f t="shared" si="5"/>
        <v>1.0024821445372498</v>
      </c>
      <c r="Q55" t="s">
        <v>144</v>
      </c>
      <c r="R55">
        <v>4820035</v>
      </c>
      <c r="S55">
        <v>4420860</v>
      </c>
      <c r="T55">
        <v>5565607</v>
      </c>
      <c r="U55">
        <v>3025376</v>
      </c>
      <c r="V55">
        <v>2108192</v>
      </c>
      <c r="W55">
        <v>19940070</v>
      </c>
      <c r="X55">
        <f t="shared" si="6"/>
        <v>10.524608400964173</v>
      </c>
      <c r="Y55">
        <f t="shared" si="7"/>
        <v>6.9744537768707424</v>
      </c>
    </row>
    <row r="56" spans="1:25" x14ac:dyDescent="0.25">
      <c r="A56" t="s">
        <v>142</v>
      </c>
      <c r="B56">
        <v>2762735</v>
      </c>
      <c r="C56">
        <v>6024798</v>
      </c>
      <c r="D56">
        <v>966850</v>
      </c>
      <c r="E56">
        <v>489278</v>
      </c>
      <c r="F56">
        <v>574304</v>
      </c>
      <c r="G56">
        <v>10817965</v>
      </c>
      <c r="H56">
        <f t="shared" si="4"/>
        <v>6.4250802542218501</v>
      </c>
      <c r="I56">
        <f t="shared" si="5"/>
        <v>1.3456663933162198</v>
      </c>
      <c r="Q56" t="s">
        <v>143</v>
      </c>
      <c r="R56">
        <v>2499396</v>
      </c>
      <c r="S56">
        <v>8632800</v>
      </c>
      <c r="T56">
        <v>2498870</v>
      </c>
      <c r="U56">
        <v>1056500</v>
      </c>
      <c r="V56">
        <v>473582</v>
      </c>
      <c r="W56">
        <v>15161148</v>
      </c>
      <c r="X56">
        <f t="shared" si="6"/>
        <v>8.0022359805688339</v>
      </c>
      <c r="Y56">
        <f t="shared" si="7"/>
        <v>3.1314200426672225</v>
      </c>
    </row>
    <row r="57" spans="1:25" x14ac:dyDescent="0.25">
      <c r="A57" s="4" t="s">
        <v>143</v>
      </c>
      <c r="B57">
        <v>1793875</v>
      </c>
      <c r="C57">
        <v>8560058</v>
      </c>
      <c r="D57">
        <v>1322383</v>
      </c>
      <c r="E57">
        <v>602781</v>
      </c>
      <c r="F57">
        <v>334365</v>
      </c>
      <c r="G57">
        <v>12613462</v>
      </c>
      <c r="H57">
        <f t="shared" si="4"/>
        <v>7.4914741944143524</v>
      </c>
      <c r="I57">
        <f t="shared" si="5"/>
        <v>1.8404989007526322</v>
      </c>
      <c r="Q57" t="s">
        <v>144</v>
      </c>
      <c r="R57">
        <v>2499396</v>
      </c>
      <c r="S57">
        <v>8632800</v>
      </c>
      <c r="T57">
        <v>2498870</v>
      </c>
      <c r="U57">
        <v>1056500</v>
      </c>
      <c r="V57">
        <v>473582</v>
      </c>
      <c r="W57">
        <v>15161148</v>
      </c>
      <c r="X57">
        <f t="shared" si="6"/>
        <v>8.0022359805688339</v>
      </c>
      <c r="Y57">
        <f t="shared" si="7"/>
        <v>3.1314200426672225</v>
      </c>
    </row>
    <row r="58" spans="1:25" x14ac:dyDescent="0.25">
      <c r="A58" t="s">
        <v>138</v>
      </c>
      <c r="B58">
        <v>96654</v>
      </c>
      <c r="C58">
        <v>497672</v>
      </c>
      <c r="D58">
        <v>686095</v>
      </c>
      <c r="E58">
        <v>444160</v>
      </c>
      <c r="F58">
        <v>162550</v>
      </c>
      <c r="G58">
        <v>1887131</v>
      </c>
      <c r="H58">
        <f t="shared" si="4"/>
        <v>1.1208178363703281</v>
      </c>
      <c r="I58">
        <f t="shared" si="5"/>
        <v>0.95491025921527817</v>
      </c>
      <c r="Q58" t="s">
        <v>145</v>
      </c>
      <c r="R58">
        <v>1083716</v>
      </c>
      <c r="S58">
        <v>3831676</v>
      </c>
      <c r="T58">
        <v>1697065</v>
      </c>
      <c r="U58">
        <v>933920</v>
      </c>
      <c r="V58">
        <v>291312</v>
      </c>
      <c r="W58">
        <v>7837689</v>
      </c>
      <c r="X58">
        <f t="shared" si="6"/>
        <v>4.1368263749096412</v>
      </c>
      <c r="Y58">
        <f t="shared" si="7"/>
        <v>2.1266505879493729</v>
      </c>
    </row>
    <row r="59" spans="1:25" x14ac:dyDescent="0.25">
      <c r="A59" t="s">
        <v>140</v>
      </c>
      <c r="B59">
        <v>1697221</v>
      </c>
      <c r="C59">
        <v>8062386</v>
      </c>
      <c r="D59">
        <v>636288</v>
      </c>
      <c r="E59">
        <v>158621</v>
      </c>
      <c r="F59">
        <v>171815</v>
      </c>
      <c r="G59">
        <v>10726331</v>
      </c>
      <c r="H59">
        <f t="shared" si="4"/>
        <v>6.3706563580440232</v>
      </c>
      <c r="I59">
        <f t="shared" si="5"/>
        <v>0.88558864153735417</v>
      </c>
      <c r="Q59" t="s">
        <v>146</v>
      </c>
      <c r="R59">
        <v>25511</v>
      </c>
      <c r="S59">
        <v>944512</v>
      </c>
      <c r="T59">
        <v>161013</v>
      </c>
      <c r="U59">
        <v>7375</v>
      </c>
      <c r="V59">
        <v>12916</v>
      </c>
      <c r="W59">
        <v>1151327</v>
      </c>
      <c r="X59">
        <f t="shared" si="6"/>
        <v>0.60768421657781935</v>
      </c>
      <c r="Y59">
        <f t="shared" si="7"/>
        <v>0.20177093459442766</v>
      </c>
    </row>
    <row r="60" spans="1:25" x14ac:dyDescent="0.25">
      <c r="A60" t="s">
        <v>141</v>
      </c>
      <c r="B60">
        <v>71682</v>
      </c>
      <c r="C60">
        <v>347300</v>
      </c>
      <c r="D60">
        <v>131532</v>
      </c>
      <c r="E60">
        <v>29954</v>
      </c>
      <c r="F60">
        <v>30228</v>
      </c>
      <c r="G60">
        <v>610696</v>
      </c>
      <c r="H60">
        <f t="shared" si="4"/>
        <v>0.36270877294687748</v>
      </c>
      <c r="I60">
        <f t="shared" si="5"/>
        <v>0.18306685840168488</v>
      </c>
      <c r="Q60" t="s">
        <v>147</v>
      </c>
      <c r="R60">
        <v>11698</v>
      </c>
      <c r="S60">
        <v>1153034</v>
      </c>
      <c r="T60">
        <v>63059</v>
      </c>
      <c r="U60">
        <v>4561</v>
      </c>
      <c r="V60">
        <v>21334</v>
      </c>
      <c r="W60">
        <v>1253686</v>
      </c>
      <c r="X60">
        <f t="shared" si="6"/>
        <v>0.66171052597965652</v>
      </c>
      <c r="Y60">
        <f t="shared" si="7"/>
        <v>7.9021404262947806E-2</v>
      </c>
    </row>
    <row r="61" spans="1:25" x14ac:dyDescent="0.25">
      <c r="A61" t="s">
        <v>142</v>
      </c>
      <c r="B61">
        <v>1625539</v>
      </c>
      <c r="C61">
        <v>7715086</v>
      </c>
      <c r="D61">
        <v>504756</v>
      </c>
      <c r="E61">
        <v>128667</v>
      </c>
      <c r="F61">
        <v>141587</v>
      </c>
      <c r="G61">
        <v>10115635</v>
      </c>
      <c r="H61">
        <f t="shared" si="4"/>
        <v>6.0079475850971464</v>
      </c>
      <c r="I61">
        <f t="shared" si="5"/>
        <v>0.70252178313566915</v>
      </c>
      <c r="Q61" t="s">
        <v>148</v>
      </c>
      <c r="R61">
        <v>40945</v>
      </c>
      <c r="S61">
        <v>130056</v>
      </c>
      <c r="T61">
        <v>9665</v>
      </c>
      <c r="U61">
        <v>2817</v>
      </c>
      <c r="V61">
        <v>1138</v>
      </c>
      <c r="W61">
        <v>184621</v>
      </c>
      <c r="X61">
        <f t="shared" si="6"/>
        <v>9.7445180864179845E-2</v>
      </c>
      <c r="Y61">
        <f t="shared" si="7"/>
        <v>1.2111544302976427E-2</v>
      </c>
    </row>
    <row r="62" spans="1:25" x14ac:dyDescent="0.25">
      <c r="A62" t="s">
        <v>9</v>
      </c>
      <c r="B62">
        <v>12738260</v>
      </c>
      <c r="C62">
        <v>47406722</v>
      </c>
      <c r="D62">
        <v>71849160</v>
      </c>
      <c r="E62">
        <v>24902848</v>
      </c>
      <c r="F62">
        <v>11473903</v>
      </c>
      <c r="G62">
        <v>168370893</v>
      </c>
      <c r="H62">
        <f t="shared" si="4"/>
        <v>100</v>
      </c>
      <c r="I62">
        <f t="shared" si="5"/>
        <v>100</v>
      </c>
      <c r="Q62" t="s">
        <v>149</v>
      </c>
      <c r="R62">
        <v>1193725</v>
      </c>
      <c r="S62">
        <v>1566860</v>
      </c>
      <c r="T62">
        <v>222415</v>
      </c>
      <c r="U62">
        <v>32638</v>
      </c>
      <c r="V62">
        <v>81911</v>
      </c>
      <c r="W62">
        <v>3097549</v>
      </c>
      <c r="X62">
        <f t="shared" si="6"/>
        <v>1.63492355983696</v>
      </c>
      <c r="Y62">
        <f t="shared" si="7"/>
        <v>0.27871589510051753</v>
      </c>
    </row>
    <row r="63" spans="1:25" x14ac:dyDescent="0.25">
      <c r="A63" t="s">
        <v>195</v>
      </c>
      <c r="Q63" t="s">
        <v>150</v>
      </c>
      <c r="R63">
        <v>24355</v>
      </c>
      <c r="S63">
        <v>16571</v>
      </c>
      <c r="T63">
        <v>5661</v>
      </c>
      <c r="U63">
        <v>7180</v>
      </c>
      <c r="V63">
        <v>26878</v>
      </c>
      <c r="W63">
        <v>80645</v>
      </c>
      <c r="X63">
        <f t="shared" si="6"/>
        <v>4.2565399444222399E-2</v>
      </c>
      <c r="Y63">
        <f t="shared" si="7"/>
        <v>7.0939940299171809E-3</v>
      </c>
    </row>
    <row r="64" spans="1:25" x14ac:dyDescent="0.25">
      <c r="Q64" t="s">
        <v>196</v>
      </c>
      <c r="R64">
        <v>2399</v>
      </c>
      <c r="S64">
        <v>1118</v>
      </c>
      <c r="T64">
        <v>1139</v>
      </c>
      <c r="U64">
        <v>59</v>
      </c>
      <c r="V64">
        <v>1019</v>
      </c>
      <c r="W64">
        <v>5734</v>
      </c>
      <c r="X64">
        <f t="shared" si="6"/>
        <v>3.0264740580714395E-3</v>
      </c>
      <c r="Y64">
        <f t="shared" si="7"/>
        <v>1.4273201201334869E-3</v>
      </c>
    </row>
    <row r="65" spans="17:25" x14ac:dyDescent="0.25">
      <c r="Q65" t="s">
        <v>151</v>
      </c>
      <c r="R65">
        <v>117047</v>
      </c>
      <c r="S65">
        <v>988973</v>
      </c>
      <c r="T65">
        <v>338853</v>
      </c>
      <c r="U65">
        <v>67950</v>
      </c>
      <c r="V65">
        <v>37074</v>
      </c>
      <c r="W65">
        <v>1549897</v>
      </c>
      <c r="X65">
        <f t="shared" si="6"/>
        <v>0.81805424889828215</v>
      </c>
      <c r="Y65">
        <f t="shared" si="7"/>
        <v>0.42462836230692924</v>
      </c>
    </row>
    <row r="66" spans="17:25" x14ac:dyDescent="0.25">
      <c r="Q66" t="s">
        <v>9</v>
      </c>
      <c r="R66">
        <v>15746943</v>
      </c>
      <c r="S66">
        <v>52773819</v>
      </c>
      <c r="T66">
        <v>79799898</v>
      </c>
      <c r="U66">
        <v>27204377</v>
      </c>
      <c r="V66">
        <v>13936359</v>
      </c>
      <c r="W66">
        <v>189461396</v>
      </c>
      <c r="X66">
        <f t="shared" si="6"/>
        <v>100</v>
      </c>
      <c r="Y66">
        <f t="shared" si="7"/>
        <v>100</v>
      </c>
    </row>
    <row r="67" spans="17:25" x14ac:dyDescent="0.25">
      <c r="Q67" t="s">
        <v>195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T80"/>
  <sheetViews>
    <sheetView topLeftCell="B75" zoomScale="90" zoomScaleNormal="90" workbookViewId="0">
      <selection activeCell="C117" sqref="C117"/>
    </sheetView>
  </sheetViews>
  <sheetFormatPr defaultRowHeight="15" x14ac:dyDescent="0.25"/>
  <cols>
    <col min="1" max="1" width="34" bestFit="1" customWidth="1"/>
    <col min="2" max="2" width="14.140625" bestFit="1" customWidth="1"/>
    <col min="3" max="3" width="17.42578125" bestFit="1" customWidth="1"/>
    <col min="4" max="4" width="16.140625" bestFit="1" customWidth="1"/>
    <col min="5" max="5" width="11.5703125" bestFit="1" customWidth="1"/>
    <col min="6" max="6" width="21.140625" bestFit="1" customWidth="1"/>
    <col min="8" max="8" width="10.42578125" bestFit="1" customWidth="1"/>
    <col min="9" max="9" width="13.42578125" bestFit="1" customWidth="1"/>
    <col min="12" max="12" width="34" bestFit="1" customWidth="1"/>
    <col min="13" max="13" width="14.140625" bestFit="1" customWidth="1"/>
    <col min="14" max="14" width="17.42578125" bestFit="1" customWidth="1"/>
    <col min="15" max="15" width="16.140625" bestFit="1" customWidth="1"/>
    <col min="16" max="16" width="11.5703125" bestFit="1" customWidth="1"/>
    <col min="17" max="17" width="21.140625" bestFit="1" customWidth="1"/>
    <col min="18" max="18" width="10" bestFit="1" customWidth="1"/>
    <col min="19" max="19" width="10.42578125" bestFit="1" customWidth="1"/>
    <col min="20" max="20" width="13.28515625" bestFit="1" customWidth="1"/>
  </cols>
  <sheetData>
    <row r="3" spans="1:14" x14ac:dyDescent="0.25">
      <c r="A3" t="s">
        <v>162</v>
      </c>
      <c r="L3" t="s">
        <v>162</v>
      </c>
    </row>
    <row r="4" spans="1:14" x14ac:dyDescent="0.25">
      <c r="A4" t="s">
        <v>163</v>
      </c>
      <c r="L4" t="s">
        <v>163</v>
      </c>
    </row>
    <row r="5" spans="1:14" x14ac:dyDescent="0.25">
      <c r="A5" t="s">
        <v>2</v>
      </c>
      <c r="L5" t="s">
        <v>10</v>
      </c>
    </row>
    <row r="6" spans="1:14" x14ac:dyDescent="0.25">
      <c r="A6" t="s">
        <v>164</v>
      </c>
      <c r="B6" t="s">
        <v>136</v>
      </c>
      <c r="C6" t="s">
        <v>172</v>
      </c>
      <c r="L6" t="s">
        <v>164</v>
      </c>
      <c r="M6" t="s">
        <v>136</v>
      </c>
      <c r="N6" t="s">
        <v>173</v>
      </c>
    </row>
    <row r="7" spans="1:14" x14ac:dyDescent="0.25">
      <c r="A7" s="4" t="s">
        <v>165</v>
      </c>
      <c r="B7">
        <v>15358235</v>
      </c>
      <c r="C7">
        <f t="shared" ref="C7:C15" si="0">B7/$B$16*100</f>
        <v>96.617641628267322</v>
      </c>
      <c r="L7" s="4" t="s">
        <v>165</v>
      </c>
      <c r="M7">
        <v>13184174</v>
      </c>
      <c r="N7">
        <f>M7/$M$16*100</f>
        <v>92.222914335738324</v>
      </c>
    </row>
    <row r="8" spans="1:14" x14ac:dyDescent="0.25">
      <c r="A8" t="s">
        <v>174</v>
      </c>
      <c r="B8">
        <v>13628414</v>
      </c>
      <c r="C8">
        <f t="shared" si="0"/>
        <v>85.735452010837264</v>
      </c>
      <c r="L8" t="s">
        <v>174</v>
      </c>
      <c r="M8">
        <v>11945216</v>
      </c>
      <c r="N8">
        <f t="shared" ref="N8:N16" si="1">M8/$M$16*100</f>
        <v>83.556439098110417</v>
      </c>
    </row>
    <row r="9" spans="1:14" x14ac:dyDescent="0.25">
      <c r="A9" t="s">
        <v>175</v>
      </c>
      <c r="B9">
        <v>1729821</v>
      </c>
      <c r="C9">
        <f t="shared" si="0"/>
        <v>10.882189617430065</v>
      </c>
      <c r="L9" t="s">
        <v>175</v>
      </c>
      <c r="M9">
        <v>1238958</v>
      </c>
      <c r="N9">
        <f t="shared" si="1"/>
        <v>8.6664752376279068</v>
      </c>
    </row>
    <row r="10" spans="1:14" x14ac:dyDescent="0.25">
      <c r="A10" s="4" t="s">
        <v>166</v>
      </c>
      <c r="B10">
        <v>348915</v>
      </c>
      <c r="C10">
        <f t="shared" si="0"/>
        <v>2.1950012113193278</v>
      </c>
      <c r="L10" s="4" t="s">
        <v>166</v>
      </c>
      <c r="M10">
        <v>795029</v>
      </c>
      <c r="N10">
        <f t="shared" si="1"/>
        <v>5.561204771829293</v>
      </c>
    </row>
    <row r="11" spans="1:14" x14ac:dyDescent="0.25">
      <c r="A11" s="4" t="s">
        <v>167</v>
      </c>
      <c r="B11">
        <v>6347</v>
      </c>
      <c r="C11">
        <f t="shared" si="0"/>
        <v>3.9928557637945554E-2</v>
      </c>
      <c r="L11" s="4" t="s">
        <v>167</v>
      </c>
      <c r="M11">
        <v>20395</v>
      </c>
      <c r="N11">
        <f t="shared" si="1"/>
        <v>0.14266243284390687</v>
      </c>
    </row>
    <row r="12" spans="1:14" x14ac:dyDescent="0.25">
      <c r="A12" s="4" t="s">
        <v>168</v>
      </c>
      <c r="B12">
        <v>156288</v>
      </c>
      <c r="C12">
        <f t="shared" si="0"/>
        <v>0.98319748166365761</v>
      </c>
      <c r="L12" s="4" t="s">
        <v>168</v>
      </c>
      <c r="M12">
        <v>271042</v>
      </c>
      <c r="N12">
        <f t="shared" si="1"/>
        <v>1.8959309204647321</v>
      </c>
    </row>
    <row r="13" spans="1:14" x14ac:dyDescent="0.25">
      <c r="A13" t="s">
        <v>176</v>
      </c>
      <c r="B13">
        <v>146114</v>
      </c>
      <c r="C13">
        <f t="shared" si="0"/>
        <v>0.91919351988510745</v>
      </c>
      <c r="L13" t="s">
        <v>169</v>
      </c>
      <c r="M13">
        <v>231258</v>
      </c>
      <c r="N13">
        <f t="shared" si="1"/>
        <v>1.6176429955683362</v>
      </c>
    </row>
    <row r="14" spans="1:14" x14ac:dyDescent="0.25">
      <c r="A14" t="s">
        <v>177</v>
      </c>
      <c r="B14">
        <v>10174</v>
      </c>
      <c r="C14">
        <f t="shared" si="0"/>
        <v>6.4003961778550195E-2</v>
      </c>
      <c r="L14" t="s">
        <v>170</v>
      </c>
      <c r="M14">
        <v>39784</v>
      </c>
      <c r="N14">
        <f t="shared" si="1"/>
        <v>0.27828792489639576</v>
      </c>
    </row>
    <row r="15" spans="1:14" x14ac:dyDescent="0.25">
      <c r="A15" s="4" t="s">
        <v>171</v>
      </c>
      <c r="B15">
        <v>26106</v>
      </c>
      <c r="C15">
        <f t="shared" si="0"/>
        <v>0.16423112111173888</v>
      </c>
      <c r="L15" s="4" t="s">
        <v>171</v>
      </c>
      <c r="M15">
        <v>25345</v>
      </c>
      <c r="N15">
        <f t="shared" si="1"/>
        <v>0.17728753912374698</v>
      </c>
    </row>
    <row r="16" spans="1:14" x14ac:dyDescent="0.25">
      <c r="A16" t="s">
        <v>9</v>
      </c>
      <c r="B16">
        <v>15895891</v>
      </c>
      <c r="L16" t="s">
        <v>9</v>
      </c>
      <c r="M16">
        <v>14295985</v>
      </c>
      <c r="N16">
        <f t="shared" si="1"/>
        <v>100</v>
      </c>
    </row>
    <row r="45" spans="1:12" x14ac:dyDescent="0.25">
      <c r="A45" t="s">
        <v>162</v>
      </c>
      <c r="L45" t="s">
        <v>162</v>
      </c>
    </row>
    <row r="46" spans="1:12" x14ac:dyDescent="0.25">
      <c r="A46" t="s">
        <v>163</v>
      </c>
      <c r="L46" t="s">
        <v>163</v>
      </c>
    </row>
    <row r="47" spans="1:12" x14ac:dyDescent="0.25">
      <c r="A47" t="s">
        <v>35</v>
      </c>
      <c r="L47" t="s">
        <v>35</v>
      </c>
    </row>
    <row r="48" spans="1:12" x14ac:dyDescent="0.25">
      <c r="A48" t="s">
        <v>2</v>
      </c>
      <c r="L48" t="s">
        <v>10</v>
      </c>
    </row>
    <row r="49" spans="1:14" x14ac:dyDescent="0.25">
      <c r="A49" t="s">
        <v>164</v>
      </c>
      <c r="B49" t="s">
        <v>136</v>
      </c>
      <c r="C49" t="s">
        <v>173</v>
      </c>
      <c r="L49" t="s">
        <v>164</v>
      </c>
      <c r="M49" t="s">
        <v>136</v>
      </c>
      <c r="N49" t="s">
        <v>173</v>
      </c>
    </row>
    <row r="50" spans="1:14" x14ac:dyDescent="0.25">
      <c r="A50" s="4" t="s">
        <v>165</v>
      </c>
      <c r="B50">
        <v>6210886</v>
      </c>
      <c r="C50">
        <f>B50/$B$59*100</f>
        <v>99.160386207336984</v>
      </c>
      <c r="L50" s="4" t="s">
        <v>165</v>
      </c>
      <c r="M50">
        <v>5734363</v>
      </c>
      <c r="N50">
        <f>M50/$M$59*100</f>
        <v>98.741903900282153</v>
      </c>
    </row>
    <row r="51" spans="1:14" x14ac:dyDescent="0.25">
      <c r="A51" t="s">
        <v>174</v>
      </c>
      <c r="B51">
        <v>5280203</v>
      </c>
      <c r="C51">
        <f t="shared" ref="C51:C59" si="2">B51/$B$59*100</f>
        <v>84.301493978981313</v>
      </c>
      <c r="L51" t="s">
        <v>174</v>
      </c>
      <c r="M51">
        <v>5105477</v>
      </c>
      <c r="N51">
        <f t="shared" ref="N51:N59" si="3">M51/$M$59*100</f>
        <v>87.912906681893148</v>
      </c>
    </row>
    <row r="52" spans="1:14" x14ac:dyDescent="0.25">
      <c r="A52" t="s">
        <v>175</v>
      </c>
      <c r="B52">
        <v>930683</v>
      </c>
      <c r="C52">
        <f t="shared" si="2"/>
        <v>14.858892228355666</v>
      </c>
      <c r="L52" t="s">
        <v>175</v>
      </c>
      <c r="M52">
        <v>628886</v>
      </c>
      <c r="N52">
        <f t="shared" si="3"/>
        <v>10.828997218389008</v>
      </c>
    </row>
    <row r="53" spans="1:14" x14ac:dyDescent="0.25">
      <c r="A53" s="4" t="s">
        <v>166</v>
      </c>
      <c r="B53">
        <v>9518</v>
      </c>
      <c r="C53">
        <f t="shared" si="2"/>
        <v>0.15196037343487442</v>
      </c>
      <c r="L53" s="4" t="s">
        <v>166</v>
      </c>
      <c r="M53">
        <v>30339</v>
      </c>
      <c r="N53">
        <f t="shared" si="3"/>
        <v>0.52241733256695821</v>
      </c>
    </row>
    <row r="54" spans="1:14" x14ac:dyDescent="0.25">
      <c r="A54" s="4" t="s">
        <v>167</v>
      </c>
      <c r="B54">
        <v>335</v>
      </c>
      <c r="C54">
        <f t="shared" si="2"/>
        <v>5.34846870147961E-3</v>
      </c>
      <c r="L54" s="4" t="s">
        <v>167</v>
      </c>
      <c r="M54">
        <v>1013</v>
      </c>
      <c r="N54">
        <f t="shared" si="3"/>
        <v>1.7443183951030974E-2</v>
      </c>
    </row>
    <row r="55" spans="1:14" x14ac:dyDescent="0.25">
      <c r="A55" s="4" t="s">
        <v>168</v>
      </c>
      <c r="B55">
        <v>40299</v>
      </c>
      <c r="C55">
        <f t="shared" si="2"/>
        <v>0.64339683642067702</v>
      </c>
      <c r="L55" s="4" t="s">
        <v>168</v>
      </c>
      <c r="M55">
        <v>36049</v>
      </c>
      <c r="N55">
        <f t="shared" si="3"/>
        <v>0.62073972186645165</v>
      </c>
    </row>
    <row r="56" spans="1:14" x14ac:dyDescent="0.25">
      <c r="A56" t="s">
        <v>176</v>
      </c>
      <c r="B56">
        <v>38362</v>
      </c>
      <c r="C56">
        <f t="shared" si="2"/>
        <v>0.61247151142137546</v>
      </c>
      <c r="L56" t="s">
        <v>169</v>
      </c>
      <c r="M56">
        <v>27756</v>
      </c>
      <c r="N56">
        <f t="shared" si="3"/>
        <v>0.47793979639172329</v>
      </c>
    </row>
    <row r="57" spans="1:14" x14ac:dyDescent="0.25">
      <c r="A57" t="s">
        <v>177</v>
      </c>
      <c r="B57">
        <v>1937</v>
      </c>
      <c r="C57">
        <f t="shared" si="2"/>
        <v>3.0925324999301507E-2</v>
      </c>
      <c r="L57" t="s">
        <v>170</v>
      </c>
      <c r="M57">
        <v>8293</v>
      </c>
      <c r="N57">
        <f t="shared" si="3"/>
        <v>0.14279992547472839</v>
      </c>
    </row>
    <row r="58" spans="1:14" x14ac:dyDescent="0.25">
      <c r="A58" s="4" t="s">
        <v>171</v>
      </c>
      <c r="B58">
        <v>2437</v>
      </c>
      <c r="C58">
        <f t="shared" si="2"/>
        <v>3.890811410598749E-2</v>
      </c>
      <c r="L58" s="4" t="s">
        <v>171</v>
      </c>
      <c r="M58">
        <v>5662</v>
      </c>
      <c r="N58">
        <f t="shared" si="3"/>
        <v>9.7495861333403128E-2</v>
      </c>
    </row>
    <row r="59" spans="1:14" x14ac:dyDescent="0.25">
      <c r="A59" t="s">
        <v>9</v>
      </c>
      <c r="B59">
        <v>6263475</v>
      </c>
      <c r="C59">
        <f t="shared" si="2"/>
        <v>100</v>
      </c>
      <c r="L59" t="s">
        <v>9</v>
      </c>
      <c r="M59">
        <v>5807426</v>
      </c>
      <c r="N59">
        <f t="shared" si="3"/>
        <v>100</v>
      </c>
    </row>
    <row r="63" spans="1:14" x14ac:dyDescent="0.25">
      <c r="A63" t="s">
        <v>207</v>
      </c>
    </row>
    <row r="64" spans="1:14" x14ac:dyDescent="0.25">
      <c r="A64" t="s">
        <v>208</v>
      </c>
    </row>
    <row r="65" spans="1:20" x14ac:dyDescent="0.25">
      <c r="A65" t="s">
        <v>10</v>
      </c>
    </row>
    <row r="66" spans="1:20" x14ac:dyDescent="0.25">
      <c r="A66" t="s">
        <v>164</v>
      </c>
      <c r="B66" t="s">
        <v>189</v>
      </c>
      <c r="C66" t="s">
        <v>190</v>
      </c>
      <c r="D66" t="s">
        <v>191</v>
      </c>
      <c r="E66" t="s">
        <v>192</v>
      </c>
      <c r="F66" t="s">
        <v>193</v>
      </c>
      <c r="G66" t="s">
        <v>9</v>
      </c>
      <c r="H66" t="s">
        <v>197</v>
      </c>
      <c r="I66" t="s">
        <v>209</v>
      </c>
      <c r="L66" t="s">
        <v>207</v>
      </c>
    </row>
    <row r="67" spans="1:20" x14ac:dyDescent="0.25">
      <c r="A67" s="4" t="s">
        <v>165</v>
      </c>
      <c r="B67">
        <v>6982432</v>
      </c>
      <c r="C67">
        <v>27528037</v>
      </c>
      <c r="D67">
        <v>64257737</v>
      </c>
      <c r="E67">
        <v>20541233</v>
      </c>
      <c r="F67">
        <v>9359476</v>
      </c>
      <c r="G67">
        <v>128668915</v>
      </c>
      <c r="H67">
        <f>G67/$G$76*100</f>
        <v>76.419927879102005</v>
      </c>
      <c r="I67">
        <f>D67/$D$76*100</f>
        <v>89.434221638777686</v>
      </c>
      <c r="L67" t="s">
        <v>208</v>
      </c>
    </row>
    <row r="68" spans="1:20" x14ac:dyDescent="0.25">
      <c r="A68" t="s">
        <v>174</v>
      </c>
      <c r="B68">
        <v>6326613</v>
      </c>
      <c r="C68">
        <v>23968037</v>
      </c>
      <c r="D68">
        <v>61236997</v>
      </c>
      <c r="E68">
        <v>20012587</v>
      </c>
      <c r="F68">
        <v>8998166</v>
      </c>
      <c r="G68">
        <v>120542400</v>
      </c>
      <c r="H68">
        <f t="shared" ref="H68:H76" si="4">G68/$G$76*100</f>
        <v>71.593372139446927</v>
      </c>
      <c r="I68">
        <f t="shared" ref="I68:I76" si="5">D68/$D$76*100</f>
        <v>85.22994144955905</v>
      </c>
      <c r="L68" t="s">
        <v>2</v>
      </c>
    </row>
    <row r="69" spans="1:20" x14ac:dyDescent="0.25">
      <c r="A69" t="s">
        <v>175</v>
      </c>
      <c r="B69">
        <v>655819</v>
      </c>
      <c r="C69">
        <v>3560000</v>
      </c>
      <c r="D69">
        <v>3020740</v>
      </c>
      <c r="E69">
        <v>528646</v>
      </c>
      <c r="F69">
        <v>361310</v>
      </c>
      <c r="G69">
        <v>8126515</v>
      </c>
      <c r="H69">
        <f t="shared" si="4"/>
        <v>4.8265557396550722</v>
      </c>
      <c r="I69">
        <f t="shared" si="5"/>
        <v>4.2042801892186352</v>
      </c>
      <c r="L69" t="s">
        <v>164</v>
      </c>
      <c r="M69" t="s">
        <v>189</v>
      </c>
      <c r="N69" t="s">
        <v>190</v>
      </c>
      <c r="O69" t="s">
        <v>191</v>
      </c>
      <c r="P69" t="s">
        <v>192</v>
      </c>
      <c r="Q69" t="s">
        <v>193</v>
      </c>
      <c r="R69" t="s">
        <v>9</v>
      </c>
      <c r="S69" t="s">
        <v>197</v>
      </c>
      <c r="T69" t="s">
        <v>210</v>
      </c>
    </row>
    <row r="70" spans="1:20" x14ac:dyDescent="0.25">
      <c r="A70" s="4" t="s">
        <v>166</v>
      </c>
      <c r="B70">
        <v>3622310</v>
      </c>
      <c r="C70">
        <v>7603790</v>
      </c>
      <c r="D70">
        <v>5187066</v>
      </c>
      <c r="E70">
        <v>3132254</v>
      </c>
      <c r="F70">
        <v>1528247</v>
      </c>
      <c r="G70">
        <v>21073667</v>
      </c>
      <c r="H70">
        <f t="shared" si="4"/>
        <v>12.516217396316835</v>
      </c>
      <c r="I70">
        <f t="shared" si="5"/>
        <v>7.219382940593877</v>
      </c>
      <c r="L70" s="4" t="s">
        <v>165</v>
      </c>
      <c r="M70">
        <v>11310961</v>
      </c>
      <c r="N70">
        <v>38455817</v>
      </c>
      <c r="O70">
        <v>75528630</v>
      </c>
      <c r="P70">
        <v>24819974</v>
      </c>
      <c r="Q70">
        <v>12487515</v>
      </c>
      <c r="R70">
        <v>162602897</v>
      </c>
      <c r="S70">
        <f>R70/$R$79*100</f>
        <v>85.823761691273504</v>
      </c>
      <c r="T70">
        <f>O70/$O$79*100</f>
        <v>94.647526993079609</v>
      </c>
    </row>
    <row r="71" spans="1:20" x14ac:dyDescent="0.25">
      <c r="A71" s="4" t="s">
        <v>167</v>
      </c>
      <c r="B71">
        <v>231892</v>
      </c>
      <c r="C71">
        <v>690218</v>
      </c>
      <c r="D71">
        <v>316944</v>
      </c>
      <c r="E71">
        <v>625918</v>
      </c>
      <c r="F71">
        <v>183234</v>
      </c>
      <c r="G71">
        <v>2048206</v>
      </c>
      <c r="H71">
        <f t="shared" si="4"/>
        <v>1.2164846093677248</v>
      </c>
      <c r="I71">
        <f t="shared" si="5"/>
        <v>0.4411241551049449</v>
      </c>
      <c r="L71" t="s">
        <v>174</v>
      </c>
      <c r="M71">
        <v>10014488</v>
      </c>
      <c r="N71">
        <v>32744436</v>
      </c>
      <c r="O71">
        <v>70792054</v>
      </c>
      <c r="P71">
        <v>23667880</v>
      </c>
      <c r="Q71">
        <v>11701852</v>
      </c>
      <c r="R71">
        <v>148920710</v>
      </c>
      <c r="S71">
        <f t="shared" ref="S71:S78" si="6">R71/$R$79*100</f>
        <v>78.60213908695151</v>
      </c>
      <c r="T71">
        <f t="shared" ref="T71:T79" si="7">O71/$O$79*100</f>
        <v>88.711960509022205</v>
      </c>
    </row>
    <row r="72" spans="1:20" x14ac:dyDescent="0.25">
      <c r="A72" s="4" t="s">
        <v>168</v>
      </c>
      <c r="B72">
        <v>1724033</v>
      </c>
      <c r="C72">
        <v>9949192</v>
      </c>
      <c r="D72">
        <v>1782679</v>
      </c>
      <c r="E72">
        <v>442267</v>
      </c>
      <c r="F72">
        <v>324011</v>
      </c>
      <c r="G72">
        <v>14222182</v>
      </c>
      <c r="H72">
        <f t="shared" si="4"/>
        <v>8.4469362528118204</v>
      </c>
      <c r="I72">
        <f t="shared" si="5"/>
        <v>2.481141046047024</v>
      </c>
      <c r="L72" t="s">
        <v>175</v>
      </c>
      <c r="M72">
        <v>1296473</v>
      </c>
      <c r="N72">
        <v>5711381</v>
      </c>
      <c r="O72">
        <v>4736576</v>
      </c>
      <c r="P72">
        <v>1152094</v>
      </c>
      <c r="Q72">
        <v>785663</v>
      </c>
      <c r="R72">
        <v>13682187</v>
      </c>
      <c r="S72">
        <f t="shared" si="6"/>
        <v>7.2216226043219907</v>
      </c>
      <c r="T72">
        <f t="shared" si="7"/>
        <v>5.9355664840574107</v>
      </c>
    </row>
    <row r="73" spans="1:20" x14ac:dyDescent="0.25">
      <c r="A73" t="s">
        <v>169</v>
      </c>
      <c r="B73">
        <v>1382649</v>
      </c>
      <c r="C73">
        <v>9619816</v>
      </c>
      <c r="D73">
        <v>1612797</v>
      </c>
      <c r="E73">
        <v>414416</v>
      </c>
      <c r="F73">
        <v>314934</v>
      </c>
      <c r="G73">
        <v>13344612</v>
      </c>
      <c r="H73">
        <f t="shared" si="4"/>
        <v>7.9257238363640443</v>
      </c>
      <c r="I73">
        <f t="shared" si="5"/>
        <v>2.244698476641898</v>
      </c>
      <c r="L73" s="4" t="s">
        <v>166</v>
      </c>
      <c r="M73">
        <v>3767341</v>
      </c>
      <c r="N73">
        <v>10433265</v>
      </c>
      <c r="O73">
        <v>3488337</v>
      </c>
      <c r="P73">
        <v>1809442</v>
      </c>
      <c r="Q73">
        <v>1126799</v>
      </c>
      <c r="R73">
        <v>20625184</v>
      </c>
      <c r="S73">
        <f t="shared" si="6"/>
        <v>10.886219797514846</v>
      </c>
      <c r="T73">
        <f t="shared" si="7"/>
        <v>4.3713552115066614</v>
      </c>
    </row>
    <row r="74" spans="1:20" x14ac:dyDescent="0.25">
      <c r="A74" t="s">
        <v>170</v>
      </c>
      <c r="B74">
        <v>341384</v>
      </c>
      <c r="C74">
        <v>329376</v>
      </c>
      <c r="D74">
        <v>169882</v>
      </c>
      <c r="E74">
        <v>27851</v>
      </c>
      <c r="F74">
        <v>9077</v>
      </c>
      <c r="G74">
        <v>877570</v>
      </c>
      <c r="H74">
        <f t="shared" si="4"/>
        <v>0.52121241644777638</v>
      </c>
      <c r="I74">
        <f t="shared" si="5"/>
        <v>0.23644256940512595</v>
      </c>
      <c r="L74" s="4" t="s">
        <v>167</v>
      </c>
      <c r="M74">
        <v>150349</v>
      </c>
      <c r="N74">
        <v>353361</v>
      </c>
      <c r="O74">
        <v>137836</v>
      </c>
      <c r="P74">
        <v>336200</v>
      </c>
      <c r="Q74">
        <v>162178</v>
      </c>
      <c r="R74">
        <v>1139924</v>
      </c>
      <c r="S74">
        <f t="shared" si="6"/>
        <v>0.60166557624224415</v>
      </c>
      <c r="T74">
        <f t="shared" si="7"/>
        <v>0.17272703782152704</v>
      </c>
    </row>
    <row r="75" spans="1:20" x14ac:dyDescent="0.25">
      <c r="A75" s="4" t="s">
        <v>171</v>
      </c>
      <c r="B75">
        <v>177593</v>
      </c>
      <c r="C75">
        <v>1635485</v>
      </c>
      <c r="D75">
        <v>304734</v>
      </c>
      <c r="E75">
        <v>161176</v>
      </c>
      <c r="F75">
        <v>78935</v>
      </c>
      <c r="G75">
        <v>2357923</v>
      </c>
      <c r="H75">
        <f t="shared" si="4"/>
        <v>1.4004338624016206</v>
      </c>
      <c r="I75">
        <f t="shared" si="5"/>
        <v>0.42413021947646989</v>
      </c>
      <c r="L75" s="4" t="s">
        <v>168</v>
      </c>
      <c r="M75">
        <v>426251</v>
      </c>
      <c r="N75">
        <v>3323884</v>
      </c>
      <c r="O75">
        <v>455000</v>
      </c>
      <c r="P75">
        <v>60085</v>
      </c>
      <c r="Q75">
        <v>77727</v>
      </c>
      <c r="R75">
        <v>4342947</v>
      </c>
      <c r="S75">
        <f t="shared" si="6"/>
        <v>2.2922595798882428</v>
      </c>
      <c r="T75">
        <f t="shared" si="7"/>
        <v>0.57017616739309618</v>
      </c>
    </row>
    <row r="76" spans="1:20" x14ac:dyDescent="0.25">
      <c r="A76" t="s">
        <v>9</v>
      </c>
      <c r="B76">
        <v>12738260</v>
      </c>
      <c r="C76">
        <v>47406722</v>
      </c>
      <c r="D76">
        <v>71849160</v>
      </c>
      <c r="E76">
        <v>24902848</v>
      </c>
      <c r="F76">
        <v>11473903</v>
      </c>
      <c r="G76">
        <v>168370893</v>
      </c>
      <c r="H76">
        <f t="shared" si="4"/>
        <v>100</v>
      </c>
      <c r="I76">
        <f t="shared" si="5"/>
        <v>100</v>
      </c>
      <c r="L76" t="s">
        <v>169</v>
      </c>
      <c r="M76">
        <v>372933</v>
      </c>
      <c r="N76">
        <v>3244853</v>
      </c>
      <c r="O76">
        <v>422889</v>
      </c>
      <c r="P76">
        <v>56153</v>
      </c>
      <c r="Q76">
        <v>76340</v>
      </c>
      <c r="R76">
        <v>4173168</v>
      </c>
      <c r="S76">
        <f t="shared" si="6"/>
        <v>2.2026481848576687</v>
      </c>
      <c r="T76">
        <f t="shared" si="7"/>
        <v>0.52993676758834951</v>
      </c>
    </row>
    <row r="77" spans="1:20" x14ac:dyDescent="0.25">
      <c r="A77" t="s">
        <v>195</v>
      </c>
      <c r="L77" t="s">
        <v>170</v>
      </c>
      <c r="M77">
        <v>53318</v>
      </c>
      <c r="N77">
        <v>79031</v>
      </c>
      <c r="O77">
        <v>32111</v>
      </c>
      <c r="P77">
        <v>3932</v>
      </c>
      <c r="Q77">
        <v>1387</v>
      </c>
      <c r="R77">
        <v>169779</v>
      </c>
      <c r="S77">
        <f t="shared" si="6"/>
        <v>8.9611395030573929E-2</v>
      </c>
      <c r="T77">
        <f t="shared" si="7"/>
        <v>4.0239399804746619E-2</v>
      </c>
    </row>
    <row r="78" spans="1:20" x14ac:dyDescent="0.25">
      <c r="L78" s="4" t="s">
        <v>171</v>
      </c>
      <c r="M78">
        <v>92041</v>
      </c>
      <c r="N78">
        <v>207492</v>
      </c>
      <c r="O78">
        <v>190095</v>
      </c>
      <c r="P78">
        <v>178676</v>
      </c>
      <c r="Q78">
        <v>82140</v>
      </c>
      <c r="R78">
        <v>750444</v>
      </c>
      <c r="S78">
        <f t="shared" si="6"/>
        <v>0.39609335508115862</v>
      </c>
      <c r="T78">
        <f t="shared" si="7"/>
        <v>0.23821459019910027</v>
      </c>
    </row>
    <row r="79" spans="1:20" x14ac:dyDescent="0.25">
      <c r="L79" t="s">
        <v>9</v>
      </c>
      <c r="M79">
        <v>15746943</v>
      </c>
      <c r="N79">
        <v>52773819</v>
      </c>
      <c r="O79">
        <v>79799898</v>
      </c>
      <c r="P79">
        <v>27204377</v>
      </c>
      <c r="Q79">
        <v>13936359</v>
      </c>
      <c r="R79">
        <v>189461396</v>
      </c>
      <c r="S79">
        <f>R79/$R$79*100</f>
        <v>100</v>
      </c>
      <c r="T79">
        <f t="shared" si="7"/>
        <v>100</v>
      </c>
    </row>
    <row r="80" spans="1:20" x14ac:dyDescent="0.25">
      <c r="L80" t="s">
        <v>195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"/>
  <sheetViews>
    <sheetView topLeftCell="A32" zoomScaleNormal="100" workbookViewId="0">
      <selection activeCell="C51" sqref="C51"/>
    </sheetView>
  </sheetViews>
  <sheetFormatPr defaultRowHeight="15" x14ac:dyDescent="0.25"/>
  <cols>
    <col min="1" max="1" width="42.140625" bestFit="1" customWidth="1"/>
    <col min="2" max="2" width="14.140625" bestFit="1" customWidth="1"/>
    <col min="3" max="3" width="17.42578125" bestFit="1" customWidth="1"/>
    <col min="4" max="4" width="16.140625" bestFit="1" customWidth="1"/>
    <col min="5" max="5" width="11.5703125" bestFit="1" customWidth="1"/>
    <col min="6" max="6" width="21.140625" bestFit="1" customWidth="1"/>
    <col min="7" max="7" width="10" bestFit="1" customWidth="1"/>
    <col min="8" max="8" width="10.42578125" bestFit="1" customWidth="1"/>
    <col min="9" max="9" width="12.7109375" bestFit="1" customWidth="1"/>
    <col min="14" max="14" width="35" bestFit="1" customWidth="1"/>
    <col min="15" max="15" width="10.5703125" bestFit="1" customWidth="1"/>
    <col min="21" max="21" width="10.42578125" bestFit="1" customWidth="1"/>
    <col min="22" max="22" width="12.7109375" bestFit="1" customWidth="1"/>
  </cols>
  <sheetData>
    <row r="1" spans="1:16" x14ac:dyDescent="0.25">
      <c r="A1" t="s">
        <v>152</v>
      </c>
      <c r="N1" t="s">
        <v>152</v>
      </c>
    </row>
    <row r="2" spans="1:16" x14ac:dyDescent="0.25">
      <c r="A2" t="s">
        <v>153</v>
      </c>
      <c r="N2" t="s">
        <v>153</v>
      </c>
    </row>
    <row r="3" spans="1:16" x14ac:dyDescent="0.25">
      <c r="A3" t="s">
        <v>2</v>
      </c>
      <c r="N3" t="s">
        <v>10</v>
      </c>
    </row>
    <row r="4" spans="1:16" x14ac:dyDescent="0.25">
      <c r="A4" t="s">
        <v>154</v>
      </c>
      <c r="B4" t="s">
        <v>136</v>
      </c>
      <c r="C4" t="s">
        <v>173</v>
      </c>
      <c r="N4" t="s">
        <v>154</v>
      </c>
      <c r="O4" t="s">
        <v>136</v>
      </c>
      <c r="P4" t="s">
        <v>173</v>
      </c>
    </row>
    <row r="5" spans="1:16" x14ac:dyDescent="0.25">
      <c r="A5" t="s">
        <v>155</v>
      </c>
      <c r="B5">
        <v>11994876</v>
      </c>
      <c r="C5">
        <f>B5/$B$12*100</f>
        <v>75.45897238475024</v>
      </c>
      <c r="N5" t="s">
        <v>155</v>
      </c>
      <c r="O5">
        <v>8691001</v>
      </c>
      <c r="P5">
        <f>O5/$O$12*100</f>
        <v>60.793299657211449</v>
      </c>
    </row>
    <row r="6" spans="1:16" x14ac:dyDescent="0.25">
      <c r="A6" t="s">
        <v>156</v>
      </c>
      <c r="B6">
        <v>1562017</v>
      </c>
      <c r="C6">
        <f t="shared" ref="C6:C12" si="0">B6/$B$12*100</f>
        <v>9.8265457406571297</v>
      </c>
      <c r="N6" t="s">
        <v>156</v>
      </c>
      <c r="O6">
        <v>3192486</v>
      </c>
      <c r="P6">
        <f t="shared" ref="P6:P12" si="1">O6/$O$12*100</f>
        <v>22.331346878161945</v>
      </c>
    </row>
    <row r="7" spans="1:16" x14ac:dyDescent="0.25">
      <c r="A7" t="s">
        <v>157</v>
      </c>
      <c r="B7">
        <v>960664</v>
      </c>
      <c r="C7">
        <f t="shared" si="0"/>
        <v>6.0434737505434581</v>
      </c>
      <c r="N7" t="s">
        <v>157</v>
      </c>
      <c r="O7">
        <v>749169</v>
      </c>
      <c r="P7">
        <f t="shared" si="1"/>
        <v>5.2404154033457644</v>
      </c>
    </row>
    <row r="8" spans="1:16" x14ac:dyDescent="0.25">
      <c r="A8" t="s">
        <v>158</v>
      </c>
      <c r="B8">
        <v>808617</v>
      </c>
      <c r="C8">
        <f t="shared" si="0"/>
        <v>5.0869561196663966</v>
      </c>
      <c r="N8" t="s">
        <v>158</v>
      </c>
      <c r="O8">
        <v>954693</v>
      </c>
      <c r="P8">
        <f t="shared" si="1"/>
        <v>6.6780498160847257</v>
      </c>
    </row>
    <row r="9" spans="1:16" x14ac:dyDescent="0.25">
      <c r="A9" t="s">
        <v>159</v>
      </c>
      <c r="B9">
        <v>477063</v>
      </c>
      <c r="C9">
        <f t="shared" si="0"/>
        <v>3.0011718122626783</v>
      </c>
      <c r="N9" t="s">
        <v>159</v>
      </c>
      <c r="O9">
        <v>494096</v>
      </c>
      <c r="P9">
        <f t="shared" si="1"/>
        <v>3.4561871742310868</v>
      </c>
    </row>
    <row r="10" spans="1:16" x14ac:dyDescent="0.25">
      <c r="A10" t="s">
        <v>160</v>
      </c>
      <c r="B10">
        <v>75405</v>
      </c>
      <c r="C10">
        <f t="shared" si="0"/>
        <v>0.47436787280436177</v>
      </c>
      <c r="N10" t="s">
        <v>160</v>
      </c>
      <c r="O10">
        <v>87000</v>
      </c>
      <c r="P10">
        <f t="shared" si="1"/>
        <v>0.60856247400931107</v>
      </c>
    </row>
    <row r="11" spans="1:16" x14ac:dyDescent="0.25">
      <c r="A11" t="s">
        <v>161</v>
      </c>
      <c r="B11">
        <v>17249</v>
      </c>
      <c r="C11">
        <f t="shared" si="0"/>
        <v>0.10851231931572757</v>
      </c>
      <c r="N11" t="s">
        <v>161</v>
      </c>
      <c r="O11">
        <v>127540</v>
      </c>
      <c r="P11">
        <f t="shared" si="1"/>
        <v>0.89213859695571862</v>
      </c>
    </row>
    <row r="12" spans="1:16" x14ac:dyDescent="0.25">
      <c r="A12" t="s">
        <v>9</v>
      </c>
      <c r="B12">
        <v>15895891</v>
      </c>
      <c r="C12">
        <f t="shared" si="0"/>
        <v>100</v>
      </c>
      <c r="N12" t="s">
        <v>9</v>
      </c>
      <c r="O12">
        <v>14295985</v>
      </c>
      <c r="P12">
        <f t="shared" si="1"/>
        <v>100</v>
      </c>
    </row>
    <row r="14" spans="1:16" x14ac:dyDescent="0.25">
      <c r="A14" t="s">
        <v>152</v>
      </c>
      <c r="N14" t="s">
        <v>152</v>
      </c>
    </row>
    <row r="15" spans="1:16" x14ac:dyDescent="0.25">
      <c r="A15" t="s">
        <v>153</v>
      </c>
      <c r="N15" t="s">
        <v>153</v>
      </c>
    </row>
    <row r="16" spans="1:16" x14ac:dyDescent="0.25">
      <c r="A16" t="s">
        <v>35</v>
      </c>
      <c r="N16" t="s">
        <v>35</v>
      </c>
    </row>
    <row r="17" spans="1:16" x14ac:dyDescent="0.25">
      <c r="A17" t="s">
        <v>2</v>
      </c>
      <c r="N17" t="s">
        <v>10</v>
      </c>
    </row>
    <row r="18" spans="1:16" x14ac:dyDescent="0.25">
      <c r="A18" t="s">
        <v>154</v>
      </c>
      <c r="B18" t="s">
        <v>136</v>
      </c>
      <c r="C18" t="s">
        <v>173</v>
      </c>
      <c r="N18" t="s">
        <v>154</v>
      </c>
      <c r="O18" t="s">
        <v>136</v>
      </c>
      <c r="P18" t="s">
        <v>173</v>
      </c>
    </row>
    <row r="19" spans="1:16" x14ac:dyDescent="0.25">
      <c r="A19" t="s">
        <v>155</v>
      </c>
      <c r="B19">
        <v>5647945</v>
      </c>
      <c r="C19">
        <f>B19/$B$26*100</f>
        <v>90.172707642323147</v>
      </c>
      <c r="N19" t="s">
        <v>155</v>
      </c>
      <c r="O19">
        <v>4429875</v>
      </c>
      <c r="P19">
        <f>O19/$O$26*100</f>
        <v>76.279491120506748</v>
      </c>
    </row>
    <row r="20" spans="1:16" x14ac:dyDescent="0.25">
      <c r="A20" t="s">
        <v>156</v>
      </c>
      <c r="B20">
        <v>261675</v>
      </c>
      <c r="C20">
        <f t="shared" ref="C20:C26" si="2">B20/$B$26*100</f>
        <v>4.17779267898411</v>
      </c>
      <c r="N20" t="s">
        <v>156</v>
      </c>
      <c r="O20">
        <v>970833</v>
      </c>
      <c r="P20">
        <f t="shared" ref="P20:P26" si="3">O20/$O$26*100</f>
        <v>16.717096352153259</v>
      </c>
    </row>
    <row r="21" spans="1:16" x14ac:dyDescent="0.25">
      <c r="A21" t="s">
        <v>157</v>
      </c>
      <c r="B21">
        <v>73846</v>
      </c>
      <c r="C21">
        <f t="shared" si="2"/>
        <v>1.1789940887446666</v>
      </c>
      <c r="N21" t="s">
        <v>157</v>
      </c>
      <c r="O21">
        <v>80251</v>
      </c>
      <c r="P21">
        <f t="shared" si="3"/>
        <v>1.3818686626398684</v>
      </c>
    </row>
    <row r="22" spans="1:16" x14ac:dyDescent="0.25">
      <c r="A22" t="s">
        <v>158</v>
      </c>
      <c r="B22">
        <v>160522</v>
      </c>
      <c r="C22">
        <f t="shared" si="2"/>
        <v>2.5628265459668951</v>
      </c>
      <c r="N22" t="s">
        <v>158</v>
      </c>
      <c r="O22">
        <v>172192</v>
      </c>
      <c r="P22">
        <f t="shared" si="3"/>
        <v>2.9650313236879815</v>
      </c>
    </row>
    <row r="23" spans="1:16" x14ac:dyDescent="0.25">
      <c r="A23" t="s">
        <v>159</v>
      </c>
      <c r="B23">
        <v>97015</v>
      </c>
      <c r="C23">
        <f t="shared" si="2"/>
        <v>1.5489005703702816</v>
      </c>
      <c r="N23" t="s">
        <v>159</v>
      </c>
      <c r="O23">
        <v>104363</v>
      </c>
      <c r="P23">
        <f t="shared" si="3"/>
        <v>1.7970612109392352</v>
      </c>
    </row>
    <row r="24" spans="1:16" x14ac:dyDescent="0.25">
      <c r="A24" t="s">
        <v>160</v>
      </c>
      <c r="B24">
        <v>18450</v>
      </c>
      <c r="C24">
        <f t="shared" si="2"/>
        <v>0.29456491803671286</v>
      </c>
      <c r="N24" t="s">
        <v>160</v>
      </c>
      <c r="O24">
        <v>19869</v>
      </c>
      <c r="P24">
        <f t="shared" si="3"/>
        <v>0.34213091996350881</v>
      </c>
    </row>
    <row r="25" spans="1:16" x14ac:dyDescent="0.25">
      <c r="A25" t="s">
        <v>161</v>
      </c>
      <c r="B25">
        <v>4022</v>
      </c>
      <c r="C25">
        <f t="shared" si="2"/>
        <v>6.4213555574182068E-2</v>
      </c>
      <c r="N25" t="s">
        <v>161</v>
      </c>
      <c r="O25">
        <v>30043</v>
      </c>
      <c r="P25">
        <f t="shared" si="3"/>
        <v>0.51732041010940133</v>
      </c>
    </row>
    <row r="26" spans="1:16" x14ac:dyDescent="0.25">
      <c r="A26" t="s">
        <v>9</v>
      </c>
      <c r="B26">
        <v>6263475</v>
      </c>
      <c r="C26">
        <f t="shared" si="2"/>
        <v>100</v>
      </c>
      <c r="N26" t="s">
        <v>9</v>
      </c>
      <c r="O26">
        <v>5807426</v>
      </c>
      <c r="P26">
        <f t="shared" si="3"/>
        <v>100</v>
      </c>
    </row>
    <row r="29" spans="1:16" x14ac:dyDescent="0.25">
      <c r="A29" t="s">
        <v>201</v>
      </c>
    </row>
    <row r="30" spans="1:16" x14ac:dyDescent="0.25">
      <c r="A30" t="s">
        <v>202</v>
      </c>
    </row>
    <row r="31" spans="1:16" x14ac:dyDescent="0.25">
      <c r="A31" t="s">
        <v>10</v>
      </c>
      <c r="N31" t="s">
        <v>201</v>
      </c>
    </row>
    <row r="32" spans="1:16" x14ac:dyDescent="0.25">
      <c r="A32" t="s">
        <v>203</v>
      </c>
      <c r="B32" t="s">
        <v>189</v>
      </c>
      <c r="C32" t="s">
        <v>190</v>
      </c>
      <c r="D32" t="s">
        <v>191</v>
      </c>
      <c r="E32" t="s">
        <v>192</v>
      </c>
      <c r="F32" t="s">
        <v>193</v>
      </c>
      <c r="G32" t="s">
        <v>9</v>
      </c>
      <c r="H32" t="s">
        <v>204</v>
      </c>
      <c r="I32" t="s">
        <v>205</v>
      </c>
      <c r="N32" t="s">
        <v>202</v>
      </c>
    </row>
    <row r="33" spans="1:22" x14ac:dyDescent="0.25">
      <c r="A33" t="s">
        <v>155</v>
      </c>
      <c r="B33">
        <v>1128456</v>
      </c>
      <c r="C33">
        <v>11091909</v>
      </c>
      <c r="D33">
        <v>51704810</v>
      </c>
      <c r="E33">
        <v>7061491</v>
      </c>
      <c r="F33">
        <v>3735034</v>
      </c>
      <c r="G33">
        <v>74721700</v>
      </c>
      <c r="H33">
        <f>G33/$G$40*100</f>
        <v>44.379226521059081</v>
      </c>
      <c r="I33">
        <f>D33/$D$40*100</f>
        <v>71.962998593163789</v>
      </c>
      <c r="N33" t="s">
        <v>2</v>
      </c>
    </row>
    <row r="34" spans="1:22" x14ac:dyDescent="0.25">
      <c r="A34" t="s">
        <v>156</v>
      </c>
      <c r="B34">
        <v>3136334</v>
      </c>
      <c r="C34">
        <v>5965918</v>
      </c>
      <c r="D34">
        <v>6459721</v>
      </c>
      <c r="E34">
        <v>8438064</v>
      </c>
      <c r="F34">
        <v>877493</v>
      </c>
      <c r="G34">
        <v>24877530</v>
      </c>
      <c r="H34">
        <f t="shared" ref="H34:H40" si="4">G34/$G$40*100</f>
        <v>14.775433898779641</v>
      </c>
      <c r="I34">
        <f t="shared" ref="I34:I40" si="5">D34/$D$40*100</f>
        <v>8.9906701762414478</v>
      </c>
      <c r="N34" t="s">
        <v>203</v>
      </c>
      <c r="O34" t="s">
        <v>189</v>
      </c>
      <c r="P34" t="s">
        <v>190</v>
      </c>
      <c r="Q34" t="s">
        <v>191</v>
      </c>
      <c r="R34" t="s">
        <v>192</v>
      </c>
      <c r="S34" t="s">
        <v>193</v>
      </c>
      <c r="T34" t="s">
        <v>9</v>
      </c>
      <c r="U34" t="s">
        <v>206</v>
      </c>
      <c r="V34" t="s">
        <v>198</v>
      </c>
    </row>
    <row r="35" spans="1:22" x14ac:dyDescent="0.25">
      <c r="A35" t="s">
        <v>157</v>
      </c>
      <c r="B35">
        <v>5425511</v>
      </c>
      <c r="C35">
        <v>16229410</v>
      </c>
      <c r="D35">
        <v>6855225</v>
      </c>
      <c r="E35">
        <v>7490174</v>
      </c>
      <c r="F35">
        <v>6156516</v>
      </c>
      <c r="G35">
        <v>42156836</v>
      </c>
      <c r="H35">
        <f t="shared" si="4"/>
        <v>25.038078285894699</v>
      </c>
      <c r="I35">
        <f t="shared" si="5"/>
        <v>9.5411345101320606</v>
      </c>
      <c r="N35" t="s">
        <v>155</v>
      </c>
      <c r="O35">
        <v>2039478</v>
      </c>
      <c r="P35">
        <v>16793275</v>
      </c>
      <c r="Q35">
        <v>63878183</v>
      </c>
      <c r="R35">
        <v>12134491</v>
      </c>
      <c r="S35">
        <v>5180932</v>
      </c>
      <c r="T35">
        <v>100026359</v>
      </c>
      <c r="U35">
        <f>T35/$T$42*100</f>
        <v>52.795113469975696</v>
      </c>
      <c r="V35">
        <f>Q35/$Q$42*100</f>
        <v>80.047950687856769</v>
      </c>
    </row>
    <row r="36" spans="1:22" x14ac:dyDescent="0.25">
      <c r="A36" t="s">
        <v>158</v>
      </c>
      <c r="B36">
        <v>591248</v>
      </c>
      <c r="C36">
        <v>1041537</v>
      </c>
      <c r="D36">
        <v>2069714</v>
      </c>
      <c r="E36">
        <v>838563</v>
      </c>
      <c r="F36">
        <v>84930</v>
      </c>
      <c r="G36">
        <v>4625992</v>
      </c>
      <c r="H36">
        <f t="shared" si="4"/>
        <v>2.7475010184806705</v>
      </c>
      <c r="I36">
        <f t="shared" si="5"/>
        <v>2.8806377137881642</v>
      </c>
      <c r="N36" t="s">
        <v>156</v>
      </c>
      <c r="O36">
        <v>2853330</v>
      </c>
      <c r="P36">
        <v>5972760</v>
      </c>
      <c r="Q36">
        <v>4456616</v>
      </c>
      <c r="R36">
        <v>7026259</v>
      </c>
      <c r="S36">
        <v>1881873</v>
      </c>
      <c r="T36">
        <v>22190838</v>
      </c>
      <c r="U36">
        <f t="shared" ref="U36:U42" si="6">T36/$T$42*100</f>
        <v>11.712590780234725</v>
      </c>
      <c r="V36">
        <f t="shared" ref="V36:V42" si="7">Q36/$Q$42*100</f>
        <v>5.5847389679620889</v>
      </c>
    </row>
    <row r="37" spans="1:22" x14ac:dyDescent="0.25">
      <c r="A37" t="s">
        <v>159</v>
      </c>
      <c r="B37">
        <v>416119</v>
      </c>
      <c r="C37">
        <v>657144</v>
      </c>
      <c r="D37">
        <v>2910427</v>
      </c>
      <c r="E37">
        <v>339143</v>
      </c>
      <c r="F37">
        <v>53605</v>
      </c>
      <c r="G37">
        <v>4376438</v>
      </c>
      <c r="H37">
        <f t="shared" si="4"/>
        <v>2.5992841886275437</v>
      </c>
      <c r="I37">
        <f t="shared" si="5"/>
        <v>4.0507460351658944</v>
      </c>
      <c r="N37" t="s">
        <v>157</v>
      </c>
      <c r="O37">
        <v>7500939</v>
      </c>
      <c r="P37">
        <v>21587723</v>
      </c>
      <c r="Q37">
        <v>6459866</v>
      </c>
      <c r="R37">
        <v>6905396</v>
      </c>
      <c r="S37">
        <v>6617626</v>
      </c>
      <c r="T37">
        <v>49071550</v>
      </c>
      <c r="U37">
        <f t="shared" si="6"/>
        <v>25.900553377111184</v>
      </c>
      <c r="V37">
        <f t="shared" si="7"/>
        <v>8.0950805225340012</v>
      </c>
    </row>
    <row r="38" spans="1:22" x14ac:dyDescent="0.25">
      <c r="A38" t="s">
        <v>160</v>
      </c>
      <c r="B38">
        <v>282588</v>
      </c>
      <c r="C38">
        <v>471817</v>
      </c>
      <c r="D38">
        <v>496200</v>
      </c>
      <c r="E38">
        <v>198744</v>
      </c>
      <c r="F38">
        <v>72603</v>
      </c>
      <c r="G38">
        <v>1521952</v>
      </c>
      <c r="H38">
        <f t="shared" si="4"/>
        <v>0.90392821044193195</v>
      </c>
      <c r="I38">
        <f t="shared" si="5"/>
        <v>0.69061350195325877</v>
      </c>
      <c r="N38" t="s">
        <v>158</v>
      </c>
      <c r="O38">
        <v>1050548</v>
      </c>
      <c r="P38">
        <v>1856351</v>
      </c>
      <c r="Q38">
        <v>1624080</v>
      </c>
      <c r="R38">
        <v>619523</v>
      </c>
      <c r="S38">
        <v>55109</v>
      </c>
      <c r="T38">
        <v>5205611</v>
      </c>
      <c r="U38">
        <f t="shared" si="6"/>
        <v>2.7475839985893487</v>
      </c>
      <c r="V38">
        <f t="shared" si="7"/>
        <v>2.0351905712962188</v>
      </c>
    </row>
    <row r="39" spans="1:22" x14ac:dyDescent="0.25">
      <c r="A39" t="s">
        <v>161</v>
      </c>
      <c r="B39">
        <v>1758004</v>
      </c>
      <c r="C39">
        <v>11948987</v>
      </c>
      <c r="D39">
        <v>1353063</v>
      </c>
      <c r="E39">
        <v>536669</v>
      </c>
      <c r="F39">
        <v>493722</v>
      </c>
      <c r="G39">
        <v>16090445</v>
      </c>
      <c r="H39">
        <f t="shared" si="4"/>
        <v>9.5565478767164347</v>
      </c>
      <c r="I39">
        <f t="shared" si="5"/>
        <v>1.8831994695553851</v>
      </c>
      <c r="N39" t="s">
        <v>159</v>
      </c>
      <c r="O39">
        <v>480740</v>
      </c>
      <c r="P39">
        <v>770141</v>
      </c>
      <c r="Q39">
        <v>2641036</v>
      </c>
      <c r="R39">
        <v>263704</v>
      </c>
      <c r="S39">
        <v>34844</v>
      </c>
      <c r="T39">
        <v>4190465</v>
      </c>
      <c r="U39">
        <f t="shared" si="6"/>
        <v>2.2117777491727124</v>
      </c>
      <c r="V39">
        <f t="shared" si="7"/>
        <v>3.3095731525872378</v>
      </c>
    </row>
    <row r="40" spans="1:22" x14ac:dyDescent="0.25">
      <c r="A40" t="s">
        <v>9</v>
      </c>
      <c r="B40">
        <v>12738260</v>
      </c>
      <c r="C40">
        <v>47406722</v>
      </c>
      <c r="D40">
        <v>71849160</v>
      </c>
      <c r="E40">
        <v>24902848</v>
      </c>
      <c r="F40">
        <v>11473903</v>
      </c>
      <c r="G40">
        <v>168370893</v>
      </c>
      <c r="H40">
        <f t="shared" si="4"/>
        <v>100</v>
      </c>
      <c r="I40">
        <f t="shared" si="5"/>
        <v>100</v>
      </c>
      <c r="N40" t="s">
        <v>160</v>
      </c>
      <c r="O40">
        <v>1055199</v>
      </c>
      <c r="P40">
        <v>1314905</v>
      </c>
      <c r="Q40">
        <v>417659</v>
      </c>
      <c r="R40">
        <v>140358</v>
      </c>
      <c r="S40">
        <v>68834</v>
      </c>
      <c r="T40">
        <v>2996955</v>
      </c>
      <c r="U40">
        <f t="shared" si="6"/>
        <v>1.5818288386305355</v>
      </c>
      <c r="V40">
        <f t="shared" si="7"/>
        <v>0.52338287449941356</v>
      </c>
    </row>
    <row r="41" spans="1:22" x14ac:dyDescent="0.25">
      <c r="A41" t="s">
        <v>195</v>
      </c>
      <c r="N41" t="s">
        <v>161</v>
      </c>
      <c r="O41">
        <v>766709</v>
      </c>
      <c r="P41">
        <v>4478664</v>
      </c>
      <c r="Q41">
        <v>322458</v>
      </c>
      <c r="R41">
        <v>114646</v>
      </c>
      <c r="S41">
        <v>97141</v>
      </c>
      <c r="T41">
        <v>5779618</v>
      </c>
      <c r="U41">
        <f t="shared" si="6"/>
        <v>3.0505517862857929</v>
      </c>
      <c r="V41">
        <f t="shared" si="7"/>
        <v>0.40408322326427032</v>
      </c>
    </row>
    <row r="42" spans="1:22" x14ac:dyDescent="0.25">
      <c r="N42" t="s">
        <v>9</v>
      </c>
      <c r="O42">
        <v>15746943</v>
      </c>
      <c r="P42">
        <v>52773819</v>
      </c>
      <c r="Q42">
        <v>79799898</v>
      </c>
      <c r="R42">
        <v>27204377</v>
      </c>
      <c r="S42">
        <v>13936359</v>
      </c>
      <c r="T42">
        <v>189461396</v>
      </c>
      <c r="U42">
        <f t="shared" si="6"/>
        <v>100</v>
      </c>
      <c r="V42">
        <f t="shared" si="7"/>
        <v>100</v>
      </c>
    </row>
    <row r="43" spans="1:22" x14ac:dyDescent="0.25">
      <c r="N43" t="s">
        <v>195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"/>
  <sheetViews>
    <sheetView workbookViewId="0">
      <selection activeCell="G19" sqref="G19"/>
    </sheetView>
  </sheetViews>
  <sheetFormatPr defaultRowHeight="15" x14ac:dyDescent="0.25"/>
  <cols>
    <col min="1" max="1" width="57.28515625" style="1" bestFit="1" customWidth="1"/>
    <col min="2" max="2" width="30.7109375" style="1" bestFit="1" customWidth="1"/>
    <col min="6" max="6" width="57.28515625" style="2" bestFit="1" customWidth="1"/>
    <col min="7" max="7" width="30.7109375" style="2" bestFit="1" customWidth="1"/>
  </cols>
  <sheetData>
    <row r="1" spans="1:11" x14ac:dyDescent="0.25">
      <c r="A1" s="1" t="s">
        <v>0</v>
      </c>
      <c r="F1" s="2" t="s">
        <v>0</v>
      </c>
      <c r="J1" t="s">
        <v>0</v>
      </c>
    </row>
    <row r="2" spans="1:11" x14ac:dyDescent="0.25">
      <c r="A2" s="1" t="s">
        <v>1</v>
      </c>
      <c r="F2" s="2" t="s">
        <v>1</v>
      </c>
      <c r="J2" t="s">
        <v>1</v>
      </c>
    </row>
    <row r="3" spans="1:11" x14ac:dyDescent="0.25">
      <c r="A3" s="1" t="s">
        <v>2</v>
      </c>
      <c r="F3" s="2" t="s">
        <v>10</v>
      </c>
      <c r="J3" t="s">
        <v>16</v>
      </c>
    </row>
    <row r="4" spans="1:11" x14ac:dyDescent="0.25">
      <c r="A4" s="1" t="s">
        <v>3</v>
      </c>
      <c r="B4" s="1" t="s">
        <v>4</v>
      </c>
      <c r="F4" s="2" t="s">
        <v>3</v>
      </c>
      <c r="G4" s="2" t="s">
        <v>4</v>
      </c>
      <c r="J4" t="s">
        <v>3</v>
      </c>
      <c r="K4" t="s">
        <v>4</v>
      </c>
    </row>
    <row r="5" spans="1:11" x14ac:dyDescent="0.25">
      <c r="A5" s="1" t="s">
        <v>5</v>
      </c>
      <c r="B5" s="1">
        <v>1970749</v>
      </c>
      <c r="F5" s="2" t="s">
        <v>11</v>
      </c>
      <c r="G5" s="2">
        <v>688711</v>
      </c>
      <c r="J5" t="s">
        <v>11</v>
      </c>
      <c r="K5">
        <v>931739</v>
      </c>
    </row>
    <row r="6" spans="1:11" x14ac:dyDescent="0.25">
      <c r="A6" s="1" t="s">
        <v>6</v>
      </c>
      <c r="B6" s="1">
        <v>1619818</v>
      </c>
      <c r="F6" s="2" t="s">
        <v>12</v>
      </c>
      <c r="G6" s="2">
        <v>1259428</v>
      </c>
      <c r="J6" t="s">
        <v>12</v>
      </c>
      <c r="K6">
        <v>1219111</v>
      </c>
    </row>
    <row r="7" spans="1:11" x14ac:dyDescent="0.25">
      <c r="A7" s="1" t="s">
        <v>7</v>
      </c>
      <c r="B7" s="1">
        <v>7850093</v>
      </c>
      <c r="F7" s="2" t="s">
        <v>13</v>
      </c>
      <c r="G7" s="2">
        <v>3288680</v>
      </c>
      <c r="J7" t="s">
        <v>13</v>
      </c>
      <c r="K7">
        <v>3014107</v>
      </c>
    </row>
    <row r="8" spans="1:11" x14ac:dyDescent="0.25">
      <c r="A8" s="1" t="s">
        <v>8</v>
      </c>
      <c r="B8" s="1">
        <v>1102159</v>
      </c>
      <c r="F8" s="2" t="s">
        <v>14</v>
      </c>
      <c r="G8" s="2">
        <v>5479371</v>
      </c>
      <c r="J8" t="s">
        <v>14</v>
      </c>
      <c r="K8">
        <v>3979144</v>
      </c>
    </row>
    <row r="9" spans="1:11" x14ac:dyDescent="0.25">
      <c r="A9" s="1" t="s">
        <v>9</v>
      </c>
      <c r="B9" s="1">
        <v>12542819</v>
      </c>
      <c r="F9" s="2" t="s">
        <v>15</v>
      </c>
      <c r="G9" s="2">
        <v>10941</v>
      </c>
      <c r="J9" t="s">
        <v>8</v>
      </c>
      <c r="K9">
        <v>4026</v>
      </c>
    </row>
    <row r="10" spans="1:11" x14ac:dyDescent="0.25">
      <c r="F10" s="2" t="s">
        <v>8</v>
      </c>
      <c r="G10" s="2">
        <v>45116</v>
      </c>
      <c r="J10" t="s">
        <v>9</v>
      </c>
      <c r="K10">
        <v>9148127</v>
      </c>
    </row>
    <row r="11" spans="1:11" x14ac:dyDescent="0.25">
      <c r="F11" s="2" t="s">
        <v>9</v>
      </c>
      <c r="G11" s="2">
        <v>10772247</v>
      </c>
    </row>
    <row r="14" spans="1:11" x14ac:dyDescent="0.25">
      <c r="A14" t="s">
        <v>0</v>
      </c>
      <c r="B14"/>
      <c r="F14" t="s">
        <v>0</v>
      </c>
      <c r="G14"/>
    </row>
    <row r="15" spans="1:11" x14ac:dyDescent="0.25">
      <c r="A15" t="s">
        <v>1</v>
      </c>
      <c r="B15"/>
      <c r="F15" t="s">
        <v>1</v>
      </c>
      <c r="G15"/>
    </row>
    <row r="16" spans="1:11" x14ac:dyDescent="0.25">
      <c r="A16" t="s">
        <v>35</v>
      </c>
      <c r="B16"/>
      <c r="F16" t="s">
        <v>35</v>
      </c>
      <c r="G16"/>
    </row>
    <row r="17" spans="1:7" x14ac:dyDescent="0.25">
      <c r="A17" t="s">
        <v>2</v>
      </c>
      <c r="B17"/>
      <c r="F17" t="s">
        <v>10</v>
      </c>
      <c r="G17"/>
    </row>
    <row r="18" spans="1:7" x14ac:dyDescent="0.25">
      <c r="A18" t="s">
        <v>3</v>
      </c>
      <c r="B18" t="s">
        <v>4</v>
      </c>
      <c r="F18" t="s">
        <v>3</v>
      </c>
      <c r="G18" t="s">
        <v>4</v>
      </c>
    </row>
    <row r="19" spans="1:7" x14ac:dyDescent="0.25">
      <c r="A19" t="s">
        <v>5</v>
      </c>
      <c r="B19">
        <v>605344</v>
      </c>
      <c r="F19" t="s">
        <v>11</v>
      </c>
      <c r="G19">
        <v>197692</v>
      </c>
    </row>
    <row r="20" spans="1:7" x14ac:dyDescent="0.25">
      <c r="A20" t="s">
        <v>6</v>
      </c>
      <c r="B20">
        <v>548517</v>
      </c>
      <c r="F20" t="s">
        <v>12</v>
      </c>
      <c r="G20">
        <v>379458</v>
      </c>
    </row>
    <row r="21" spans="1:7" x14ac:dyDescent="0.25">
      <c r="A21" t="s">
        <v>7</v>
      </c>
      <c r="B21">
        <v>3543964</v>
      </c>
      <c r="F21" t="s">
        <v>13</v>
      </c>
      <c r="G21">
        <v>1155684</v>
      </c>
    </row>
    <row r="22" spans="1:7" x14ac:dyDescent="0.25">
      <c r="A22" t="s">
        <v>8</v>
      </c>
      <c r="B22">
        <v>362163</v>
      </c>
      <c r="F22" t="s">
        <v>14</v>
      </c>
      <c r="G22">
        <v>2779086</v>
      </c>
    </row>
    <row r="23" spans="1:7" x14ac:dyDescent="0.25">
      <c r="A23" t="s">
        <v>9</v>
      </c>
      <c r="B23">
        <v>5059988</v>
      </c>
      <c r="F23" t="s">
        <v>15</v>
      </c>
      <c r="G23">
        <v>4673</v>
      </c>
    </row>
    <row r="24" spans="1:7" x14ac:dyDescent="0.25">
      <c r="F24" t="s">
        <v>8</v>
      </c>
      <c r="G24">
        <v>17664</v>
      </c>
    </row>
    <row r="25" spans="1:7" x14ac:dyDescent="0.25">
      <c r="F25" t="s">
        <v>9</v>
      </c>
      <c r="G25">
        <v>4534257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8"/>
  <sheetViews>
    <sheetView workbookViewId="0">
      <selection activeCell="A17" sqref="A17:XFD17"/>
    </sheetView>
  </sheetViews>
  <sheetFormatPr defaultRowHeight="15" x14ac:dyDescent="0.25"/>
  <sheetData>
    <row r="1" spans="1:10" x14ac:dyDescent="0.25">
      <c r="A1" t="s">
        <v>17</v>
      </c>
      <c r="G1" t="s">
        <v>17</v>
      </c>
    </row>
    <row r="2" spans="1:10" x14ac:dyDescent="0.25">
      <c r="A2" t="s">
        <v>18</v>
      </c>
      <c r="G2" t="s">
        <v>18</v>
      </c>
    </row>
    <row r="3" spans="1:10" x14ac:dyDescent="0.25">
      <c r="A3" t="s">
        <v>19</v>
      </c>
      <c r="G3" t="s">
        <v>19</v>
      </c>
    </row>
    <row r="4" spans="1:10" x14ac:dyDescent="0.25">
      <c r="A4" t="s">
        <v>10</v>
      </c>
      <c r="G4" t="s">
        <v>2</v>
      </c>
    </row>
    <row r="5" spans="1:10" x14ac:dyDescent="0.25">
      <c r="A5" t="s">
        <v>20</v>
      </c>
      <c r="B5" t="s">
        <v>21</v>
      </c>
      <c r="C5" t="s">
        <v>22</v>
      </c>
      <c r="D5" t="s">
        <v>9</v>
      </c>
      <c r="G5" t="s">
        <v>20</v>
      </c>
      <c r="H5" t="s">
        <v>21</v>
      </c>
      <c r="I5" t="s">
        <v>22</v>
      </c>
      <c r="J5" t="s">
        <v>9</v>
      </c>
    </row>
    <row r="6" spans="1:10" x14ac:dyDescent="0.25">
      <c r="A6" t="s">
        <v>23</v>
      </c>
      <c r="B6">
        <v>122345</v>
      </c>
      <c r="C6">
        <v>118082</v>
      </c>
      <c r="D6">
        <v>240427</v>
      </c>
      <c r="G6" t="s">
        <v>23</v>
      </c>
      <c r="H6">
        <v>99210</v>
      </c>
      <c r="I6">
        <v>95990</v>
      </c>
      <c r="J6">
        <v>195200</v>
      </c>
    </row>
    <row r="7" spans="1:10" x14ac:dyDescent="0.25">
      <c r="A7" t="s">
        <v>24</v>
      </c>
      <c r="B7">
        <v>498975</v>
      </c>
      <c r="C7">
        <v>481746</v>
      </c>
      <c r="D7">
        <v>980721</v>
      </c>
      <c r="G7" t="s">
        <v>24</v>
      </c>
      <c r="H7">
        <v>401592</v>
      </c>
      <c r="I7">
        <v>390823</v>
      </c>
      <c r="J7">
        <v>792415</v>
      </c>
    </row>
    <row r="8" spans="1:10" x14ac:dyDescent="0.25">
      <c r="A8" t="s">
        <v>25</v>
      </c>
      <c r="B8">
        <v>606627</v>
      </c>
      <c r="C8">
        <v>588635</v>
      </c>
      <c r="D8">
        <v>1195262</v>
      </c>
      <c r="G8" t="s">
        <v>25</v>
      </c>
      <c r="H8">
        <v>555463</v>
      </c>
      <c r="I8">
        <v>537528</v>
      </c>
      <c r="J8">
        <v>1092991</v>
      </c>
    </row>
    <row r="9" spans="1:10" x14ac:dyDescent="0.25">
      <c r="A9" t="s">
        <v>26</v>
      </c>
      <c r="B9">
        <v>608822</v>
      </c>
      <c r="C9">
        <v>594407</v>
      </c>
      <c r="D9">
        <v>1203229</v>
      </c>
      <c r="G9" t="s">
        <v>26</v>
      </c>
      <c r="H9">
        <v>662506</v>
      </c>
      <c r="I9">
        <v>642527</v>
      </c>
      <c r="J9">
        <v>1305033</v>
      </c>
    </row>
    <row r="10" spans="1:10" x14ac:dyDescent="0.25">
      <c r="A10" t="s">
        <v>27</v>
      </c>
      <c r="B10">
        <v>656590</v>
      </c>
      <c r="C10">
        <v>659702</v>
      </c>
      <c r="D10">
        <v>1316292</v>
      </c>
      <c r="G10" t="s">
        <v>27</v>
      </c>
      <c r="H10">
        <v>638420</v>
      </c>
      <c r="I10">
        <v>631856</v>
      </c>
      <c r="J10">
        <v>1270276</v>
      </c>
    </row>
    <row r="11" spans="1:10" x14ac:dyDescent="0.25">
      <c r="A11" t="s">
        <v>28</v>
      </c>
      <c r="B11">
        <v>1208174</v>
      </c>
      <c r="C11">
        <v>1257964</v>
      </c>
      <c r="D11">
        <v>2466138</v>
      </c>
      <c r="G11" t="s">
        <v>28</v>
      </c>
      <c r="H11">
        <v>1311708</v>
      </c>
      <c r="I11">
        <v>1355428</v>
      </c>
      <c r="J11">
        <v>2667136</v>
      </c>
    </row>
    <row r="12" spans="1:10" x14ac:dyDescent="0.25">
      <c r="A12" t="s">
        <v>29</v>
      </c>
      <c r="B12">
        <v>1076118</v>
      </c>
      <c r="C12">
        <v>1182198</v>
      </c>
      <c r="D12">
        <v>2258316</v>
      </c>
      <c r="G12" t="s">
        <v>29</v>
      </c>
      <c r="H12">
        <v>1203989</v>
      </c>
      <c r="I12">
        <v>1309208</v>
      </c>
      <c r="J12">
        <v>2513197</v>
      </c>
    </row>
    <row r="13" spans="1:10" x14ac:dyDescent="0.25">
      <c r="A13" t="s">
        <v>30</v>
      </c>
      <c r="B13">
        <v>899479</v>
      </c>
      <c r="C13">
        <v>1023524</v>
      </c>
      <c r="D13">
        <v>1923003</v>
      </c>
      <c r="G13" t="s">
        <v>30</v>
      </c>
      <c r="H13">
        <v>1058659</v>
      </c>
      <c r="I13">
        <v>1186159</v>
      </c>
      <c r="J13">
        <v>2244818</v>
      </c>
    </row>
    <row r="14" spans="1:10" x14ac:dyDescent="0.25">
      <c r="A14" t="s">
        <v>31</v>
      </c>
      <c r="B14">
        <v>584345</v>
      </c>
      <c r="C14">
        <v>682795</v>
      </c>
      <c r="D14">
        <v>1267140</v>
      </c>
      <c r="G14" t="s">
        <v>31</v>
      </c>
      <c r="H14">
        <v>836449</v>
      </c>
      <c r="I14">
        <v>991806</v>
      </c>
      <c r="J14">
        <v>1828255</v>
      </c>
    </row>
    <row r="15" spans="1:10" x14ac:dyDescent="0.25">
      <c r="A15" t="s">
        <v>32</v>
      </c>
      <c r="B15">
        <v>376996</v>
      </c>
      <c r="C15">
        <v>482790</v>
      </c>
      <c r="D15">
        <v>859786</v>
      </c>
      <c r="G15" t="s">
        <v>32</v>
      </c>
      <c r="H15">
        <v>496422</v>
      </c>
      <c r="I15">
        <v>633664</v>
      </c>
      <c r="J15">
        <v>1130086</v>
      </c>
    </row>
    <row r="16" spans="1:10" x14ac:dyDescent="0.25">
      <c r="A16" t="s">
        <v>33</v>
      </c>
      <c r="B16">
        <v>198873</v>
      </c>
      <c r="C16">
        <v>294699</v>
      </c>
      <c r="D16">
        <v>493572</v>
      </c>
      <c r="G16" t="s">
        <v>33</v>
      </c>
      <c r="H16">
        <v>260375</v>
      </c>
      <c r="I16">
        <v>385306</v>
      </c>
      <c r="J16">
        <v>645681</v>
      </c>
    </row>
    <row r="17" spans="1:10" x14ac:dyDescent="0.25">
      <c r="A17" t="s">
        <v>34</v>
      </c>
      <c r="B17">
        <v>62991</v>
      </c>
      <c r="C17">
        <v>124405</v>
      </c>
      <c r="D17">
        <v>187396</v>
      </c>
      <c r="G17" t="s">
        <v>34</v>
      </c>
      <c r="H17">
        <v>100886</v>
      </c>
      <c r="I17">
        <v>203955</v>
      </c>
      <c r="J17">
        <v>304841</v>
      </c>
    </row>
    <row r="18" spans="1:10" x14ac:dyDescent="0.25">
      <c r="A18" t="s">
        <v>9</v>
      </c>
      <c r="B18">
        <v>6900335</v>
      </c>
      <c r="C18">
        <v>7490947</v>
      </c>
      <c r="D18">
        <v>14391282</v>
      </c>
      <c r="G18" t="s">
        <v>9</v>
      </c>
      <c r="H18">
        <v>7625679</v>
      </c>
      <c r="I18">
        <v>8364250</v>
      </c>
      <c r="J18">
        <v>15989929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9"/>
  <sheetViews>
    <sheetView workbookViewId="0">
      <selection activeCell="D11" sqref="D11:D18"/>
    </sheetView>
  </sheetViews>
  <sheetFormatPr defaultRowHeight="15" x14ac:dyDescent="0.25"/>
  <sheetData>
    <row r="1" spans="1:10" x14ac:dyDescent="0.25">
      <c r="A1" t="s">
        <v>17</v>
      </c>
      <c r="G1" t="s">
        <v>17</v>
      </c>
    </row>
    <row r="2" spans="1:10" x14ac:dyDescent="0.25">
      <c r="A2" t="s">
        <v>18</v>
      </c>
      <c r="G2" t="s">
        <v>18</v>
      </c>
    </row>
    <row r="3" spans="1:10" x14ac:dyDescent="0.25">
      <c r="A3" t="s">
        <v>35</v>
      </c>
      <c r="G3" t="s">
        <v>35</v>
      </c>
    </row>
    <row r="4" spans="1:10" x14ac:dyDescent="0.25">
      <c r="A4" t="s">
        <v>19</v>
      </c>
      <c r="G4" t="s">
        <v>19</v>
      </c>
    </row>
    <row r="5" spans="1:10" x14ac:dyDescent="0.25">
      <c r="A5" t="s">
        <v>10</v>
      </c>
      <c r="G5" t="s">
        <v>2</v>
      </c>
    </row>
    <row r="6" spans="1:10" x14ac:dyDescent="0.25">
      <c r="A6" t="s">
        <v>20</v>
      </c>
      <c r="B6" t="s">
        <v>21</v>
      </c>
      <c r="C6" t="s">
        <v>22</v>
      </c>
      <c r="D6" t="s">
        <v>9</v>
      </c>
      <c r="G6" t="s">
        <v>20</v>
      </c>
      <c r="H6" t="s">
        <v>21</v>
      </c>
      <c r="I6" t="s">
        <v>22</v>
      </c>
      <c r="J6" t="s">
        <v>9</v>
      </c>
    </row>
    <row r="7" spans="1:10" x14ac:dyDescent="0.25">
      <c r="A7" t="s">
        <v>23</v>
      </c>
      <c r="B7">
        <v>45116</v>
      </c>
      <c r="C7">
        <v>43500</v>
      </c>
      <c r="D7">
        <v>88616</v>
      </c>
      <c r="G7" t="s">
        <v>23</v>
      </c>
      <c r="H7">
        <v>36934</v>
      </c>
      <c r="I7">
        <v>35894</v>
      </c>
      <c r="J7">
        <v>72828</v>
      </c>
    </row>
    <row r="8" spans="1:10" x14ac:dyDescent="0.25">
      <c r="A8" t="s">
        <v>24</v>
      </c>
      <c r="B8">
        <v>182955</v>
      </c>
      <c r="C8">
        <v>175734</v>
      </c>
      <c r="D8">
        <v>358689</v>
      </c>
      <c r="G8" t="s">
        <v>24</v>
      </c>
      <c r="H8">
        <v>147835</v>
      </c>
      <c r="I8">
        <v>143369</v>
      </c>
      <c r="J8">
        <v>291204</v>
      </c>
    </row>
    <row r="9" spans="1:10" x14ac:dyDescent="0.25">
      <c r="A9" t="s">
        <v>25</v>
      </c>
      <c r="B9">
        <v>220179</v>
      </c>
      <c r="C9">
        <v>213728</v>
      </c>
      <c r="D9">
        <v>433907</v>
      </c>
      <c r="G9" t="s">
        <v>25</v>
      </c>
      <c r="H9">
        <v>201020</v>
      </c>
      <c r="I9">
        <v>194739</v>
      </c>
      <c r="J9">
        <v>395759</v>
      </c>
    </row>
    <row r="10" spans="1:10" x14ac:dyDescent="0.25">
      <c r="A10" t="s">
        <v>26</v>
      </c>
      <c r="B10">
        <v>222911</v>
      </c>
      <c r="C10">
        <v>219459</v>
      </c>
      <c r="D10">
        <v>442370</v>
      </c>
      <c r="G10" t="s">
        <v>26</v>
      </c>
      <c r="H10">
        <v>236743</v>
      </c>
      <c r="I10">
        <v>229824</v>
      </c>
      <c r="J10">
        <v>466567</v>
      </c>
    </row>
    <row r="11" spans="1:10" x14ac:dyDescent="0.25">
      <c r="A11" t="s">
        <v>27</v>
      </c>
      <c r="B11">
        <v>250932</v>
      </c>
      <c r="C11">
        <v>254532</v>
      </c>
      <c r="D11">
        <v>505464</v>
      </c>
      <c r="G11" t="s">
        <v>27</v>
      </c>
      <c r="H11">
        <v>233567</v>
      </c>
      <c r="I11">
        <v>230583</v>
      </c>
      <c r="J11">
        <v>464150</v>
      </c>
    </row>
    <row r="12" spans="1:10" x14ac:dyDescent="0.25">
      <c r="A12" t="s">
        <v>28</v>
      </c>
      <c r="B12">
        <v>483180</v>
      </c>
      <c r="C12">
        <v>506910</v>
      </c>
      <c r="D12">
        <v>990090</v>
      </c>
      <c r="G12" t="s">
        <v>28</v>
      </c>
      <c r="H12">
        <v>522469</v>
      </c>
      <c r="I12">
        <v>537341</v>
      </c>
      <c r="J12">
        <v>1059810</v>
      </c>
    </row>
    <row r="13" spans="1:10" x14ac:dyDescent="0.25">
      <c r="A13" t="s">
        <v>29</v>
      </c>
      <c r="B13">
        <v>426061</v>
      </c>
      <c r="C13">
        <v>478459</v>
      </c>
      <c r="D13">
        <v>904520</v>
      </c>
      <c r="G13" t="s">
        <v>29</v>
      </c>
      <c r="H13">
        <v>473244</v>
      </c>
      <c r="I13">
        <v>519742</v>
      </c>
      <c r="J13">
        <v>992986</v>
      </c>
    </row>
    <row r="14" spans="1:10" x14ac:dyDescent="0.25">
      <c r="A14" t="s">
        <v>30</v>
      </c>
      <c r="B14">
        <v>372554</v>
      </c>
      <c r="C14">
        <v>447059</v>
      </c>
      <c r="D14">
        <v>819613</v>
      </c>
      <c r="G14" t="s">
        <v>30</v>
      </c>
      <c r="H14">
        <v>406008</v>
      </c>
      <c r="I14">
        <v>470479</v>
      </c>
      <c r="J14">
        <v>876487</v>
      </c>
    </row>
    <row r="15" spans="1:10" x14ac:dyDescent="0.25">
      <c r="A15" t="s">
        <v>31</v>
      </c>
      <c r="B15">
        <v>250352</v>
      </c>
      <c r="C15">
        <v>312646</v>
      </c>
      <c r="D15">
        <v>562998</v>
      </c>
      <c r="G15" t="s">
        <v>31</v>
      </c>
      <c r="H15">
        <v>336529</v>
      </c>
      <c r="I15">
        <v>423275</v>
      </c>
      <c r="J15">
        <v>759804</v>
      </c>
    </row>
    <row r="16" spans="1:10" x14ac:dyDescent="0.25">
      <c r="A16" t="s">
        <v>32</v>
      </c>
      <c r="B16">
        <v>169297</v>
      </c>
      <c r="C16">
        <v>234984</v>
      </c>
      <c r="D16">
        <v>404281</v>
      </c>
      <c r="G16" t="s">
        <v>32</v>
      </c>
      <c r="H16">
        <v>203917</v>
      </c>
      <c r="I16">
        <v>281408</v>
      </c>
      <c r="J16">
        <v>485325</v>
      </c>
    </row>
    <row r="17" spans="1:10" x14ac:dyDescent="0.25">
      <c r="A17" t="s">
        <v>33</v>
      </c>
      <c r="B17">
        <v>94637</v>
      </c>
      <c r="C17">
        <v>155338</v>
      </c>
      <c r="D17">
        <v>249975</v>
      </c>
      <c r="G17" t="s">
        <v>33</v>
      </c>
      <c r="H17">
        <v>113914</v>
      </c>
      <c r="I17">
        <v>186369</v>
      </c>
      <c r="J17">
        <v>300283</v>
      </c>
    </row>
    <row r="18" spans="1:10" x14ac:dyDescent="0.25">
      <c r="A18" t="s">
        <v>34</v>
      </c>
      <c r="B18">
        <v>29969</v>
      </c>
      <c r="C18">
        <v>67412</v>
      </c>
      <c r="D18">
        <v>97381</v>
      </c>
      <c r="G18" t="s">
        <v>34</v>
      </c>
      <c r="H18">
        <v>47637</v>
      </c>
      <c r="I18">
        <v>107606</v>
      </c>
      <c r="J18">
        <v>155243</v>
      </c>
    </row>
    <row r="19" spans="1:10" x14ac:dyDescent="0.25">
      <c r="A19" t="s">
        <v>9</v>
      </c>
      <c r="B19">
        <v>2748143</v>
      </c>
      <c r="C19">
        <v>3109761</v>
      </c>
      <c r="D19">
        <v>5857904</v>
      </c>
      <c r="G19" t="s">
        <v>9</v>
      </c>
      <c r="H19">
        <v>2959817</v>
      </c>
      <c r="I19">
        <v>3360629</v>
      </c>
      <c r="J19">
        <v>6320446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Socioeconomico</vt:lpstr>
      <vt:lpstr>Renda</vt:lpstr>
      <vt:lpstr>Abastecimento</vt:lpstr>
      <vt:lpstr>Coleta de lixo</vt:lpstr>
      <vt:lpstr>Instalaçoes sanitarias</vt:lpstr>
      <vt:lpstr>Escolaridade</vt:lpstr>
      <vt:lpstr>população_uf</vt:lpstr>
      <vt:lpstr>população_município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2022-05-14T13:52:29Z</dcterms:modified>
</cp:coreProperties>
</file>