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30C7EAEF-75B9-42DD-BA45-B2AEE9C9FE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cioeconomico" sheetId="1" r:id="rId1"/>
    <sheet name="Renda" sheetId="5" r:id="rId2"/>
    <sheet name="Abastecimento" sheetId="6" r:id="rId3"/>
    <sheet name="Coleta de lixo" sheetId="7" r:id="rId4"/>
    <sheet name="Instalaçoes sanitarias" sheetId="8" r:id="rId5"/>
    <sheet name="Escolaridade" sheetId="2" r:id="rId6"/>
    <sheet name="população_uf" sheetId="3" r:id="rId7"/>
    <sheet name="população_município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8" l="1"/>
  <c r="C21" i="8"/>
  <c r="C22" i="8"/>
  <c r="C23" i="8"/>
  <c r="C24" i="8"/>
  <c r="C25" i="8"/>
  <c r="C26" i="8"/>
  <c r="C19" i="8"/>
  <c r="P20" i="8"/>
  <c r="P21" i="8"/>
  <c r="P22" i="8"/>
  <c r="P23" i="8"/>
  <c r="P24" i="8"/>
  <c r="P25" i="8"/>
  <c r="P26" i="8"/>
  <c r="P19" i="8"/>
  <c r="P6" i="8"/>
  <c r="P7" i="8"/>
  <c r="P8" i="8"/>
  <c r="P9" i="8"/>
  <c r="P10" i="8"/>
  <c r="P11" i="8"/>
  <c r="P12" i="8"/>
  <c r="P5" i="8"/>
  <c r="C6" i="8"/>
  <c r="C7" i="8"/>
  <c r="C8" i="8"/>
  <c r="C9" i="8"/>
  <c r="C10" i="8"/>
  <c r="C11" i="8"/>
  <c r="C12" i="8"/>
  <c r="C5" i="8"/>
  <c r="S27" i="6"/>
  <c r="S28" i="6"/>
  <c r="S29" i="6"/>
  <c r="S30" i="6"/>
  <c r="S31" i="6"/>
  <c r="S32" i="6"/>
  <c r="S33" i="6"/>
  <c r="S34" i="6"/>
  <c r="S35" i="6"/>
  <c r="S36" i="6"/>
  <c r="S37" i="6"/>
  <c r="S38" i="6"/>
  <c r="S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2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5" i="6"/>
  <c r="N51" i="7"/>
  <c r="N52" i="7"/>
  <c r="N53" i="7"/>
  <c r="N54" i="7"/>
  <c r="N55" i="7"/>
  <c r="N56" i="7"/>
  <c r="N57" i="7"/>
  <c r="N58" i="7"/>
  <c r="N59" i="7"/>
  <c r="N50" i="7"/>
  <c r="C51" i="7"/>
  <c r="C52" i="7"/>
  <c r="C53" i="7"/>
  <c r="C54" i="7"/>
  <c r="C55" i="7"/>
  <c r="C56" i="7"/>
  <c r="C57" i="7"/>
  <c r="C58" i="7"/>
  <c r="C59" i="7"/>
  <c r="C50" i="7"/>
  <c r="N16" i="7"/>
  <c r="N8" i="7"/>
  <c r="N9" i="7"/>
  <c r="N10" i="7"/>
  <c r="N11" i="7"/>
  <c r="N12" i="7"/>
  <c r="N13" i="7"/>
  <c r="N14" i="7"/>
  <c r="N15" i="7"/>
  <c r="N7" i="7"/>
  <c r="C8" i="7"/>
  <c r="C9" i="7"/>
  <c r="C10" i="7"/>
  <c r="C11" i="7"/>
  <c r="C12" i="7"/>
  <c r="C13" i="7"/>
  <c r="C14" i="7"/>
  <c r="C15" i="7"/>
  <c r="C7" i="7"/>
  <c r="B12" i="1"/>
  <c r="B13" i="1"/>
  <c r="B11" i="1"/>
  <c r="C12" i="1"/>
  <c r="C13" i="1"/>
  <c r="C11" i="1"/>
  <c r="B6" i="1"/>
  <c r="B5" i="1"/>
  <c r="B4" i="1"/>
  <c r="B7" i="1" s="1"/>
  <c r="C6" i="1"/>
  <c r="C4" i="1"/>
  <c r="C7" i="1" s="1"/>
  <c r="C5" i="1"/>
  <c r="B14" i="1" l="1"/>
  <c r="C14" i="1"/>
</calcChain>
</file>

<file path=xl/sharedStrings.xml><?xml version="1.0" encoding="utf-8"?>
<sst xmlns="http://schemas.openxmlformats.org/spreadsheetml/2006/main" count="470" uniqueCount="187">
  <si>
    <t xml:space="preserve"> Escolaridade da população de 15 anos ou mais - Rio de Janeiro</t>
  </si>
  <si>
    <t>População de 15 anos ou mais por Escolaridade</t>
  </si>
  <si>
    <t>Período:2010</t>
  </si>
  <si>
    <t>Escolaridade</t>
  </si>
  <si>
    <t>População_de_15_anos_ou_mais</t>
  </si>
  <si>
    <t>Sem instrução/1º ciclo fundamental incompleto</t>
  </si>
  <si>
    <t>1º ciclo fundamental completo/2º ciclo incompleto</t>
  </si>
  <si>
    <t>2º ciclo fundamental completo ou mais</t>
  </si>
  <si>
    <t>Não determinada</t>
  </si>
  <si>
    <t>Total</t>
  </si>
  <si>
    <t>Período:2000</t>
  </si>
  <si>
    <t>Menos de 1 ano de estudo</t>
  </si>
  <si>
    <t>1 a 3 anos de estudo</t>
  </si>
  <si>
    <t>4 a 7 anos de estudo</t>
  </si>
  <si>
    <t>8 anos e mais de estudo</t>
  </si>
  <si>
    <t>Alfabetização de adultos</t>
  </si>
  <si>
    <t>Período:1991</t>
  </si>
  <si>
    <t xml:space="preserve"> População Residente - Rio de Janeiro</t>
  </si>
  <si>
    <t>População residente por Faixa Etária e Sexo</t>
  </si>
  <si>
    <t>Sexo: Masculino, Feminino</t>
  </si>
  <si>
    <t>Faixa Etária</t>
  </si>
  <si>
    <t>Masculino</t>
  </si>
  <si>
    <t>Feminino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</si>
  <si>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</si>
  <si>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</si>
  <si>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</si>
  <si>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</si>
  <si>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</si>
  <si>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</si>
  <si>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</si>
  <si>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</si>
  <si>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</si>
  <si>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</si>
  <si>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</si>
  <si>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</si>
  <si>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Município: 330455 Rio de Janeiro</t>
  </si>
  <si>
    <t>Taxa de escolaridade uf 2010</t>
  </si>
  <si>
    <t>Taxa de escolaridade uf 2000</t>
  </si>
  <si>
    <t xml:space="preserve"> Renda média domiciliar per capita - Rio de Janeiro</t>
  </si>
  <si>
    <t>Renda média domic. per capita por Município</t>
  </si>
  <si>
    <t>Município</t>
  </si>
  <si>
    <t>Renda_média_domic._per_capita</t>
  </si>
  <si>
    <t>330010 Angra dos Reis</t>
  </si>
  <si>
    <t>330015 Aperibé</t>
  </si>
  <si>
    <t>330020 Araruama</t>
  </si>
  <si>
    <t>330022 Areal</t>
  </si>
  <si>
    <t>330023 Armação dos Búzios</t>
  </si>
  <si>
    <t>330025 Arraial do Cabo</t>
  </si>
  <si>
    <t>330030 Barra do Piraí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</si>
  <si>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</si>
  <si>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</si>
  <si>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</si>
  <si>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</si>
  <si>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</si>
  <si>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</si>
  <si>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</si>
  <si>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330100 Campos dos Goytacazes</t>
  </si>
  <si>
    <t>330110 Cantagalo</t>
  </si>
  <si>
    <t>330093 Carapebus</t>
  </si>
  <si>
    <t>330115 Cardoso Moreira</t>
  </si>
  <si>
    <t>330120 Carmo</t>
  </si>
  <si>
    <t>330130 Casimiro de Abreu</t>
  </si>
  <si>
    <t>330095 Comendador Levy Gasparian</t>
  </si>
  <si>
    <t>330140 Conceição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</si>
  <si>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</si>
  <si>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</si>
  <si>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</si>
  <si>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</si>
  <si>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</si>
  <si>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</si>
  <si>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Itaboraí</t>
  </si>
  <si>
    <t>330200 Itaguaí</t>
  </si>
  <si>
    <t>330205 Italva</t>
  </si>
  <si>
    <t>330210 Itaocara</t>
  </si>
  <si>
    <t>330220 Itaperuna</t>
  </si>
  <si>
    <t>330225 Itatiaia</t>
  </si>
  <si>
    <t>330227 Japeri</t>
  </si>
  <si>
    <t>330230 Laje do Muriaé</t>
  </si>
  <si>
    <t>330240 Macaé</t>
  </si>
  <si>
    <t>330245 Macuco</t>
  </si>
  <si>
    <t>330250 Magé</t>
  </si>
  <si>
    <t>330260 Mangaratiba</t>
  </si>
  <si>
    <t>330270 Maricá</t>
  </si>
  <si>
    <t>330280 Mendes</t>
  </si>
  <si>
    <t>330290 Miguel Pereira</t>
  </si>
  <si>
    <t>330300 Miracema</t>
  </si>
  <si>
    <t>330310 Natividade</t>
  </si>
  <si>
    <t>330320 Nilópolis</t>
  </si>
  <si>
    <t>330330 Niterói</t>
  </si>
  <si>
    <t>330340 Nova Friburgo</t>
  </si>
  <si>
    <t>330350 Nova Iguaçu</t>
  </si>
  <si>
    <t>330360 Paracambi</t>
  </si>
  <si>
    <t>330370 Paraíba do Sul</t>
  </si>
  <si>
    <t>330380 Paraty</t>
  </si>
  <si>
    <t>330385 Paty do Alferes</t>
  </si>
  <si>
    <t>330390 Petrópolis</t>
  </si>
  <si>
    <t>330395 Pinheiral</t>
  </si>
  <si>
    <t>330400 Piraí</t>
  </si>
  <si>
    <t>330410 Porciúncula</t>
  </si>
  <si>
    <t>330411 Porto Real</t>
  </si>
  <si>
    <t>330412 Quatis</t>
  </si>
  <si>
    <t>330414 Queimados</t>
  </si>
  <si>
    <t>330415 Quissamã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</si>
  <si>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</si>
  <si>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</si>
  <si>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</si>
  <si>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</si>
  <si>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</si>
  <si>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</si>
  <si>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</si>
  <si>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Antônio de Pádua</t>
  </si>
  <si>
    <t>330480 São Fidélis</t>
  </si>
  <si>
    <t>330475 São Francisco de Itabapoana</t>
  </si>
  <si>
    <t>330490 São Gonçalo</t>
  </si>
  <si>
    <t>330500 São João da Barra</t>
  </si>
  <si>
    <t>330510 São João de Meriti</t>
  </si>
  <si>
    <t>330513 São José de Ubá</t>
  </si>
  <si>
    <t>330515 São José do Vale do Rio Preto</t>
  </si>
  <si>
    <t>330520 São Pedro da Aldeia</t>
  </si>
  <si>
    <t>330530 São Sebastião do Alto</t>
  </si>
  <si>
    <t>330540 Sapucaia</t>
  </si>
  <si>
    <t>330550 Saquarema</t>
  </si>
  <si>
    <t>330555 Seropédica</t>
  </si>
  <si>
    <t>330560 Silva Jardim</t>
  </si>
  <si>
    <t>330570 Sumidouro</t>
  </si>
  <si>
    <t>330575 Tanguá</t>
  </si>
  <si>
    <t>330580 Teresópolis</t>
  </si>
  <si>
    <t>330590 Trajano de Moraes</t>
  </si>
  <si>
    <t>330600 Três Rios</t>
  </si>
  <si>
    <t>330610 Valença</t>
  </si>
  <si>
    <t>330615 Varre-Sai</t>
  </si>
  <si>
    <t>330620 Vassouras</t>
  </si>
  <si>
    <t>330630 Volta Redonda</t>
  </si>
  <si>
    <t xml:space="preserve"> Abastecimento de água - Rio de Janeiro</t>
  </si>
  <si>
    <t>Moradores por Abastecimento de água</t>
  </si>
  <si>
    <t>Abastecimento de água</t>
  </si>
  <si>
    <t>Moradores</t>
  </si>
  <si>
    <t>Rede geral</t>
  </si>
  <si>
    <t>.. Canalizada em pelo menos um cômodo</t>
  </si>
  <si>
    <t>Poço ou nascente (na propriedade)</t>
  </si>
  <si>
    <t>.. Sem canalização interna</t>
  </si>
  <si>
    <t>.... Canalizada só na propriedade ou terreno</t>
  </si>
  <si>
    <t>.... Não canalizada</t>
  </si>
  <si>
    <t>Outra forma</t>
  </si>
  <si>
    <t>.. Sem informação de canalização</t>
  </si>
  <si>
    <t>.... Poço ou nascente fora da propriedade</t>
  </si>
  <si>
    <t>.... Carro-pipa</t>
  </si>
  <si>
    <t>.... Água da chuva armazenada em cisterna</t>
  </si>
  <si>
    <t>.... Água da chuva armazenada de outra forma</t>
  </si>
  <si>
    <t>.... Rio, açude, lago ou igarapé</t>
  </si>
  <si>
    <t>.... Poço ou nascente na aldeia</t>
  </si>
  <si>
    <t>.... Outra</t>
  </si>
  <si>
    <t xml:space="preserve"> Instalações sanitárias - Rio de Janeiro</t>
  </si>
  <si>
    <t>Moradores por Instalações sanitárias</t>
  </si>
  <si>
    <t>Instalações sanitárias</t>
  </si>
  <si>
    <t>Rede geral de esgoto ou pluvial</t>
  </si>
  <si>
    <t>Fossa séptica</t>
  </si>
  <si>
    <t>Fossa rudimendar</t>
  </si>
  <si>
    <t>Vala</t>
  </si>
  <si>
    <t>Rio, lago ou mar</t>
  </si>
  <si>
    <t>Outro escoadouro</t>
  </si>
  <si>
    <t>Não tem instalação sanitária</t>
  </si>
  <si>
    <t xml:space="preserve"> Coleta de lixo - Rio de Janeiro</t>
  </si>
  <si>
    <t>Moradores por Coleta de lixo</t>
  </si>
  <si>
    <t>Coleta de lixo</t>
  </si>
  <si>
    <t>Coletado</t>
  </si>
  <si>
    <t>Queimado (na propriedade)</t>
  </si>
  <si>
    <t>Enterrado (na propriedade)</t>
  </si>
  <si>
    <t>Jogado</t>
  </si>
  <si>
    <t>.. em terreno baldio ou logradouro</t>
  </si>
  <si>
    <t>.. em rio, lago ou mar</t>
  </si>
  <si>
    <t>Outro destino</t>
  </si>
  <si>
    <t>Prop.</t>
  </si>
  <si>
    <t>Proporção</t>
  </si>
  <si>
    <t>por serviço de limpeza</t>
  </si>
  <si>
    <t>por caçamba de serviço de limpeza</t>
  </si>
  <si>
    <t>em terreno baldio ou logradouro</t>
  </si>
  <si>
    <t>em rio, lago ou mar</t>
  </si>
  <si>
    <t>Coleta de Lixo</t>
  </si>
  <si>
    <t>Estado</t>
  </si>
  <si>
    <t>Abastecimento</t>
  </si>
  <si>
    <t>Canalizada em pelo menos um cômodo</t>
  </si>
  <si>
    <t>Canalizada só na propriedade ou terreno</t>
  </si>
  <si>
    <t>Sem canalização interna</t>
  </si>
  <si>
    <t>Não canalizada</t>
  </si>
  <si>
    <t>Para 2010 não conseguimos essas informações. Não tinha no censo</t>
  </si>
  <si>
    <t>Instalações Sanitárias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</si>
</sst>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Estado </a:t>
            </a:r>
            <a:r>
              <a:rPr lang="pt-BR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lixo'!$N$6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370135052831989E-17"/>
                  <c:y val="-0.3244444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C8-4406-BC03-5D8E2212A821}"/>
                </c:ext>
              </c:extLst>
            </c:dLbl>
            <c:dLbl>
              <c:idx val="1"/>
              <c:layout>
                <c:manualLayout>
                  <c:x val="4.0740270105663978E-17"/>
                  <c:y val="-0.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C8-4406-BC03-5D8E2212A821}"/>
                </c:ext>
              </c:extLst>
            </c:dLbl>
            <c:dLbl>
              <c:idx val="2"/>
              <c:layout>
                <c:manualLayout>
                  <c:x val="-2.2222222222222222E-3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C8-4406-BC03-5D8E2212A821}"/>
                </c:ext>
              </c:extLst>
            </c:dLbl>
            <c:dLbl>
              <c:idx val="3"/>
              <c:layout>
                <c:manualLayout>
                  <c:x val="-2.2222222222222222E-3"/>
                  <c:y val="-5.7777777777777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C8-4406-BC03-5D8E2212A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lixo'!$L$7,'Coleta de lixo'!$L$10,'Coleta de lixo'!$L$11,'Coleta de lixo'!$L$12)</c:f>
              <c:strCache>
                <c:ptCount val="4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</c:strCache>
            </c:strRef>
          </c:cat>
          <c:val>
            <c:numRef>
              <c:f>('Coleta de lixo'!$N$7,'Coleta de lixo'!$N$10,'Coleta de lixo'!$N$11,'Coleta de lixo'!$N$12)</c:f>
              <c:numCache>
                <c:formatCode>General</c:formatCode>
                <c:ptCount val="4"/>
                <c:pt idx="0">
                  <c:v>92.222914335738324</c:v>
                </c:pt>
                <c:pt idx="1">
                  <c:v>5.561204771829293</c:v>
                </c:pt>
                <c:pt idx="2">
                  <c:v>0.14266243284390687</c:v>
                </c:pt>
                <c:pt idx="3">
                  <c:v>1.8959309204647321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8-4406-BC03-5D8E2212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Estado 2010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Abastecimento!$S$4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703930372193277E-3"/>
                  <c:y val="-0.271880819366852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B9-4051-BB93-FDD803BC03F2}"/>
                </c:ext>
              </c:extLst>
            </c:dLbl>
            <c:dLbl>
              <c:idx val="1"/>
              <c:layout>
                <c:manualLayout>
                  <c:x val="0"/>
                  <c:y val="-6.3314711359404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9-4051-BB93-FDD803BC03F2}"/>
                </c:ext>
              </c:extLst>
            </c:dLbl>
            <c:dLbl>
              <c:idx val="2"/>
              <c:layout>
                <c:manualLayout>
                  <c:x val="-2.0703930372194608E-3"/>
                  <c:y val="-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B9-4051-BB93-FDD803BC0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(Abastecimento!$Q$5,Abastecimento!$Q$7,Abastecimento!$Q$9)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(Abastecimento!$S$5,Abastecimento!$S$7,Abastecimento!$S$9)</c:f>
              <c:numCache>
                <c:formatCode>General</c:formatCode>
                <c:ptCount val="3"/>
                <c:pt idx="0">
                  <c:v>83.716565494818752</c:v>
                </c:pt>
                <c:pt idx="1">
                  <c:v>11.967312810587339</c:v>
                </c:pt>
                <c:pt idx="2">
                  <c:v>4.316121694593904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9-4051-BB93-FDD803BC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rede geral- Estado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703930372193468E-3"/>
                  <c:y val="-0.26815642458100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10-41E7-9DE9-67EE83584EBA}"/>
                </c:ext>
              </c:extLst>
            </c:dLbl>
            <c:dLbl>
              <c:idx val="1"/>
              <c:layout>
                <c:manualLayout>
                  <c:x val="-2.070393037219309E-3"/>
                  <c:y val="-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10-41E7-9DE9-67EE83584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(Abastecimento!$A$6,Abastecimento!$A$7)</c:f>
              <c:strCache>
                <c:ptCount val="2"/>
                <c:pt idx="0">
                  <c:v>Canalizada em pelo menos um cômodo</c:v>
                </c:pt>
                <c:pt idx="1">
                  <c:v>Canalizada só na propriedade ou terreno</c:v>
                </c:pt>
              </c:strCache>
            </c:strRef>
          </c:cat>
          <c:val>
            <c:numRef>
              <c:f>(Abastecimento!$C$6,Abastecimento!$C$7)</c:f>
              <c:numCache>
                <c:formatCode>General</c:formatCode>
                <c:ptCount val="2"/>
                <c:pt idx="0">
                  <c:v>80.159765136854858</c:v>
                </c:pt>
                <c:pt idx="1">
                  <c:v>2.157256040769489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0-41E7-9DE9-67EE8358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poço ou nascente(na propriedade)- Estado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2346368715083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FA-4F87-823A-7977FF8487D4}"/>
                </c:ext>
              </c:extLst>
            </c:dLbl>
            <c:dLbl>
              <c:idx val="1"/>
              <c:layout>
                <c:manualLayout>
                  <c:x val="-3.7956767202540294E-17"/>
                  <c:y val="-8.193668528864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A-4F87-823A-7977FF8487D4}"/>
                </c:ext>
              </c:extLst>
            </c:dLbl>
            <c:dLbl>
              <c:idx val="2"/>
              <c:layout>
                <c:manualLayout>
                  <c:x val="-7.5913534405080587E-17"/>
                  <c:y val="-4.0968342644320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A-4F87-823A-7977FF8487D4}"/>
                </c:ext>
              </c:extLst>
            </c:dLbl>
            <c:dLbl>
              <c:idx val="3"/>
              <c:layout>
                <c:manualLayout>
                  <c:x val="0"/>
                  <c:y val="-6.7039106145251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A-4F87-823A-7977FF848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(Abastecimento!$A$9,Abastecimento!$A$10,Abastecimento!$A$11,Abastecimento!$A$12)</c:f>
              <c:strCache>
                <c:ptCount val="4"/>
                <c:pt idx="0">
                  <c:v>Canalizada em pelo menos um cômodo</c:v>
                </c:pt>
                <c:pt idx="1">
                  <c:v>Sem canalização interna</c:v>
                </c:pt>
                <c:pt idx="2">
                  <c:v>Canalizada só na propriedade ou terreno</c:v>
                </c:pt>
                <c:pt idx="3">
                  <c:v>Não canalizada</c:v>
                </c:pt>
              </c:strCache>
            </c:strRef>
          </c:cat>
          <c:val>
            <c:numRef>
              <c:f>(Abastecimento!$C$9,Abastecimento!$C$10,Abastecimento!$C$11,Abastecimento!$C$12)</c:f>
              <c:numCache>
                <c:formatCode>General</c:formatCode>
                <c:ptCount val="4"/>
                <c:pt idx="0">
                  <c:v>11.400564564106636</c:v>
                </c:pt>
                <c:pt idx="1">
                  <c:v>3.178046143724969</c:v>
                </c:pt>
                <c:pt idx="2">
                  <c:v>0.89198470759447501</c:v>
                </c:pt>
                <c:pt idx="3">
                  <c:v>2.2860614361304941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A-4F87-823A-7977FF8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Município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4208566108007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69-4FF3-A7C9-86224BB1A7C7}"/>
                </c:ext>
              </c:extLst>
            </c:dLbl>
            <c:dLbl>
              <c:idx val="1"/>
              <c:layout>
                <c:manualLayout>
                  <c:x val="-2.070393037219309E-3"/>
                  <c:y val="-5.5865921787709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69-4FF3-A7C9-86224BB1A7C7}"/>
                </c:ext>
              </c:extLst>
            </c:dLbl>
            <c:dLbl>
              <c:idx val="2"/>
              <c:layout>
                <c:manualLayout>
                  <c:x val="0"/>
                  <c:y val="-3.3519553072625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69-4FF3-A7C9-86224BB1A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(Abastecimento!$A$26,Abastecimento!$A$29,Abastecimento!$A$34)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(Abastecimento!$C$26,Abastecimento!$C$29,Abastecimento!$C$34)</c:f>
              <c:numCache>
                <c:formatCode>General</c:formatCode>
                <c:ptCount val="3"/>
                <c:pt idx="0">
                  <c:v>97.614244245212944</c:v>
                </c:pt>
                <c:pt idx="1">
                  <c:v>1.092997138491304</c:v>
                </c:pt>
                <c:pt idx="2">
                  <c:v>1.2927586162957565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9-4FF3-A7C9-86224BB1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Município 2010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5998464974737128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Abastecimento!$S$25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3836126629422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63-4F59-8545-8698731FE7B9}"/>
                </c:ext>
              </c:extLst>
            </c:dLbl>
            <c:dLbl>
              <c:idx val="1"/>
              <c:layout>
                <c:manualLayout>
                  <c:x val="0"/>
                  <c:y val="-4.469273743016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63-4F59-8545-8698731FE7B9}"/>
                </c:ext>
              </c:extLst>
            </c:dLbl>
            <c:dLbl>
              <c:idx val="2"/>
              <c:layout>
                <c:manualLayout>
                  <c:x val="-2.070393037219309E-3"/>
                  <c:y val="-4.0968342644320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63-4F59-8545-8698731FE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(Abastecimento!$Q$26,Abastecimento!$Q$28,Abastecimento!$Q$30)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(Abastecimento!$S$26,Abastecimento!$S$28,Abastecimento!$S$30)</c:f>
              <c:numCache>
                <c:formatCode>General</c:formatCode>
                <c:ptCount val="3"/>
                <c:pt idx="0">
                  <c:v>98.31936744379118</c:v>
                </c:pt>
                <c:pt idx="1">
                  <c:v>0.62047026610627487</c:v>
                </c:pt>
                <c:pt idx="2">
                  <c:v>1.0601622901025389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3-4F59-8545-8698731F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rede geral - Município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1407860744386181E-3"/>
                  <c:y val="-0.234636871508379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99-4A12-BC8E-D3A8313AFF33}"/>
                </c:ext>
              </c:extLst>
            </c:dLbl>
            <c:dLbl>
              <c:idx val="1"/>
              <c:layout>
                <c:manualLayout>
                  <c:x val="2.0703930372191572E-3"/>
                  <c:y val="-5.2141527001862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99-4A12-BC8E-D3A8313AF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(Abastecimento!$A$27,Abastecimento!$A$28)</c:f>
              <c:strCache>
                <c:ptCount val="2"/>
                <c:pt idx="0">
                  <c:v>Canalizada em pelo menos um cômodo</c:v>
                </c:pt>
                <c:pt idx="1">
                  <c:v>Canalizada só na propriedade ou terreno</c:v>
                </c:pt>
              </c:strCache>
            </c:strRef>
          </c:cat>
          <c:val>
            <c:numRef>
              <c:f>(Abastecimento!$C$27,Abastecimento!$C$28)</c:f>
              <c:numCache>
                <c:formatCode>General</c:formatCode>
                <c:ptCount val="2"/>
                <c:pt idx="0">
                  <c:v>96.070307223888861</c:v>
                </c:pt>
                <c:pt idx="1">
                  <c:v>1.5439370213240771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9-4A12-BC8E-D3A8313A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poço ou nascente(na propriedade)- Município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16014897579143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FD-414B-8C45-2BF4BC8E46E4}"/>
                </c:ext>
              </c:extLst>
            </c:dLbl>
            <c:dLbl>
              <c:idx val="1"/>
              <c:layout>
                <c:manualLayout>
                  <c:x val="-7.5913534405080587E-17"/>
                  <c:y val="-8.9385474860335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FD-414B-8C45-2BF4BC8E46E4}"/>
                </c:ext>
              </c:extLst>
            </c:dLbl>
            <c:dLbl>
              <c:idx val="2"/>
              <c:layout>
                <c:manualLayout>
                  <c:x val="0"/>
                  <c:y val="-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FD-414B-8C45-2BF4BC8E46E4}"/>
                </c:ext>
              </c:extLst>
            </c:dLbl>
            <c:dLbl>
              <c:idx val="3"/>
              <c:layout>
                <c:manualLayout>
                  <c:x val="-2.0703930372194608E-3"/>
                  <c:y val="-6.7039106145251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D-414B-8C45-2BF4BC8E4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(Abastecimento!$A$30,Abastecimento!$A$31,Abastecimento!$A$32,Abastecimento!$A$33)</c:f>
              <c:strCache>
                <c:ptCount val="4"/>
                <c:pt idx="0">
                  <c:v>Canalizada em pelo menos um cômodo</c:v>
                </c:pt>
                <c:pt idx="1">
                  <c:v>Sem canalização interna</c:v>
                </c:pt>
                <c:pt idx="2">
                  <c:v>Canalizada só na propriedade ou terreno</c:v>
                </c:pt>
                <c:pt idx="3">
                  <c:v>Não canalizada</c:v>
                </c:pt>
              </c:strCache>
            </c:strRef>
          </c:cat>
          <c:val>
            <c:numRef>
              <c:f>(Abastecimento!$C$30,Abastecimento!$C$31,Abastecimento!$C$32,Abastecimento!$C$33)</c:f>
              <c:numCache>
                <c:formatCode>General</c:formatCode>
                <c:ptCount val="4"/>
                <c:pt idx="0">
                  <c:v>0.85077278642896181</c:v>
                </c:pt>
                <c:pt idx="1">
                  <c:v>0.24222435206234225</c:v>
                </c:pt>
                <c:pt idx="2">
                  <c:v>7.6557152859115213E-2</c:v>
                </c:pt>
                <c:pt idx="3">
                  <c:v>0.16566719920322703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D-414B-8C45-2BF4BC8E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Estado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7777777777777779E-3"/>
                  <c:y val="-0.29166666666666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5-4FF9-83B2-B1B0FE4C44D4}"/>
                </c:ext>
              </c:extLst>
            </c:dLbl>
            <c:dLbl>
              <c:idx val="1"/>
              <c:layout>
                <c:manualLayout>
                  <c:x val="0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5-4FF9-83B2-B1B0FE4C44D4}"/>
                </c:ext>
              </c:extLst>
            </c:dLbl>
            <c:dLbl>
              <c:idx val="2"/>
              <c:layout>
                <c:manualLayout>
                  <c:x val="-1.1111111111111112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5-4FF9-83B2-B1B0FE4C44D4}"/>
                </c:ext>
              </c:extLst>
            </c:dLbl>
            <c:dLbl>
              <c:idx val="3"/>
              <c:layout>
                <c:manualLayout>
                  <c:x val="2.7777777777777267E-3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5-4FF9-83B2-B1B0FE4C44D4}"/>
                </c:ext>
              </c:extLst>
            </c:dLbl>
            <c:dLbl>
              <c:idx val="4"/>
              <c:layout>
                <c:manualLayout>
                  <c:x val="-5.5555555555555558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5-4FF9-83B2-B1B0FE4C44D4}"/>
                </c:ext>
              </c:extLst>
            </c:dLbl>
            <c:dLbl>
              <c:idx val="5"/>
              <c:layout>
                <c:manualLayout>
                  <c:x val="-1.0185067526415994E-16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5-4FF9-83B2-B1B0FE4C44D4}"/>
                </c:ext>
              </c:extLst>
            </c:dLbl>
            <c:dLbl>
              <c:idx val="6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65-4FF9-83B2-B1B0FE4C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sanitarias'!$A$5,'Instalaçoes sanitarias'!$A$6,'Instalaçoes sanitarias'!$A$7,'Instalaçoes sanitarias'!$A$8,'Instalaçoes sanitarias'!$A$9,'Instalaçoes sanitarias'!$A$10,'Instalaçoes sanitarias'!$A$11)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sanitarias'!$C$5,'Instalaçoes sanitarias'!$C$6,'Instalaçoes sanitarias'!$C$7,'Instalaçoes sanitarias'!$C$8,'Instalaçoes sanitarias'!$C$9,'Instalaçoes sanitarias'!$C$10,'Instalaçoes sanitarias'!$C$11)</c:f>
              <c:numCache>
                <c:formatCode>General</c:formatCode>
                <c:ptCount val="7"/>
                <c:pt idx="0">
                  <c:v>75.45897238475024</c:v>
                </c:pt>
                <c:pt idx="1">
                  <c:v>9.8265457406571297</c:v>
                </c:pt>
                <c:pt idx="2">
                  <c:v>6.0434737505434581</c:v>
                </c:pt>
                <c:pt idx="3">
                  <c:v>5.0869561196663966</c:v>
                </c:pt>
                <c:pt idx="4">
                  <c:v>3.0011718122626783</c:v>
                </c:pt>
                <c:pt idx="5">
                  <c:v>0.47436787280436177</c:v>
                </c:pt>
                <c:pt idx="6">
                  <c:v>0.10851231931572757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65-4FF9-83B2-B1B0FE4C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Estado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sanitarias'!$P$4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3656672040099964E-18"/>
                  <c:y val="-0.217592592592592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78-457B-B0EB-4B1A419F825E}"/>
                </c:ext>
              </c:extLst>
            </c:dLbl>
            <c:dLbl>
              <c:idx val="1"/>
              <c:layout>
                <c:manualLayout>
                  <c:x val="0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78-457B-B0EB-4B1A419F825E}"/>
                </c:ext>
              </c:extLst>
            </c:dLbl>
            <c:dLbl>
              <c:idx val="2"/>
              <c:layout>
                <c:manualLayout>
                  <c:x val="2.7777777777777779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78-457B-B0EB-4B1A419F825E}"/>
                </c:ext>
              </c:extLst>
            </c:dLbl>
            <c:dLbl>
              <c:idx val="3"/>
              <c:layout>
                <c:manualLayout>
                  <c:x val="-5.0925337632079971E-17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78-457B-B0EB-4B1A419F825E}"/>
                </c:ext>
              </c:extLst>
            </c:dLbl>
            <c:dLbl>
              <c:idx val="4"/>
              <c:layout>
                <c:manualLayout>
                  <c:x val="-2.7777777777777779E-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78-457B-B0EB-4B1A419F825E}"/>
                </c:ext>
              </c:extLst>
            </c:dLbl>
            <c:dLbl>
              <c:idx val="5"/>
              <c:layout>
                <c:manualLayout>
                  <c:x val="-2.7777777777778798E-3"/>
                  <c:y val="-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78-457B-B0EB-4B1A419F825E}"/>
                </c:ext>
              </c:extLst>
            </c:dLbl>
            <c:dLbl>
              <c:idx val="6"/>
              <c:layout>
                <c:manualLayout>
                  <c:x val="-5.5555555555554534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78-457B-B0EB-4B1A419F8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sanitarias'!$N$5,'Instalaçoes sanitarias'!$N$6,'Instalaçoes sanitarias'!$N$7,'Instalaçoes sanitarias'!$N$8,'Instalaçoes sanitarias'!$N$9,'Instalaçoes sanitarias'!$N$10,'Instalaçoes sanitarias'!$N$11)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sanitarias'!$P$5,'Instalaçoes sanitarias'!$P$6,'Instalaçoes sanitarias'!$P$7,'Instalaçoes sanitarias'!$P$8,'Instalaçoes sanitarias'!$P$9,'Instalaçoes sanitarias'!$P$10,'Instalaçoes sanitarias'!$P$11)</c:f>
              <c:numCache>
                <c:formatCode>General</c:formatCode>
                <c:ptCount val="7"/>
                <c:pt idx="0">
                  <c:v>60.793299657211449</c:v>
                </c:pt>
                <c:pt idx="1">
                  <c:v>22.331346878161945</c:v>
                </c:pt>
                <c:pt idx="2">
                  <c:v>5.2404154033457644</c:v>
                </c:pt>
                <c:pt idx="3">
                  <c:v>6.6780498160847257</c:v>
                </c:pt>
                <c:pt idx="4">
                  <c:v>3.4561871742310868</c:v>
                </c:pt>
                <c:pt idx="5">
                  <c:v>0.60856247400931107</c:v>
                </c:pt>
                <c:pt idx="6">
                  <c:v>0.89213859695571862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78-457B-B0EB-4B1A419F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Município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sanitarias'!$P$18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7683404736172793E-3"/>
                  <c:y val="-0.21296296296296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80-4039-8E9F-89F3272F5D51}"/>
                </c:ext>
              </c:extLst>
            </c:dLbl>
            <c:dLbl>
              <c:idx val="1"/>
              <c:layout>
                <c:manualLayout>
                  <c:x val="2.7683404736172541E-3"/>
                  <c:y val="-7.4074074074074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0-4039-8E9F-89F3272F5D51}"/>
                </c:ext>
              </c:extLst>
            </c:dLbl>
            <c:dLbl>
              <c:idx val="2"/>
              <c:layout>
                <c:manualLayout>
                  <c:x val="-5.0752322387824367E-17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0-4039-8E9F-89F3272F5D51}"/>
                </c:ext>
              </c:extLst>
            </c:dLbl>
            <c:dLbl>
              <c:idx val="3"/>
              <c:layout>
                <c:manualLayout>
                  <c:x val="-2.76834047361733E-3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0-4039-8E9F-89F3272F5D51}"/>
                </c:ext>
              </c:extLst>
            </c:dLbl>
            <c:dLbl>
              <c:idx val="4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0-4039-8E9F-89F3272F5D51}"/>
                </c:ext>
              </c:extLst>
            </c:dLbl>
            <c:dLbl>
              <c:idx val="5"/>
              <c:layout>
                <c:manualLayout>
                  <c:x val="0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0-4039-8E9F-89F3272F5D51}"/>
                </c:ext>
              </c:extLst>
            </c:dLbl>
            <c:dLbl>
              <c:idx val="6"/>
              <c:layout>
                <c:manualLayout>
                  <c:x val="-5.5366809472345586E-3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80-4039-8E9F-89F3272F5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sanitarias'!$N$19,'Instalaçoes sanitarias'!$N$20,'Instalaçoes sanitarias'!$N$21,'Instalaçoes sanitarias'!$N$22,'Instalaçoes sanitarias'!$N$23,'Instalaçoes sanitarias'!$N$24,'Instalaçoes sanitarias'!$N$25)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sanitarias'!$P$19,'Instalaçoes sanitarias'!$P$20,'Instalaçoes sanitarias'!$P$21,'Instalaçoes sanitarias'!$P$22,'Instalaçoes sanitarias'!$P$23,'Instalaçoes sanitarias'!$P$24,'Instalaçoes sanitarias'!$P$25)</c:f>
              <c:numCache>
                <c:formatCode>General</c:formatCode>
                <c:ptCount val="7"/>
                <c:pt idx="0">
                  <c:v>76.279491120506748</c:v>
                </c:pt>
                <c:pt idx="1">
                  <c:v>16.717096352153259</c:v>
                </c:pt>
                <c:pt idx="2">
                  <c:v>1.3818686626398684</c:v>
                </c:pt>
                <c:pt idx="3">
                  <c:v>2.9650313236879815</c:v>
                </c:pt>
                <c:pt idx="4">
                  <c:v>1.7970612109392352</c:v>
                </c:pt>
                <c:pt idx="5">
                  <c:v>0.34213091996350881</c:v>
                </c:pt>
                <c:pt idx="6">
                  <c:v>0.51732041010940133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80-4039-8E9F-89F3272F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Estado </a:t>
            </a:r>
            <a:r>
              <a:rPr lang="pt-B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lixo'!$C$6</c:f>
              <c:strCache>
                <c:ptCount val="1"/>
                <c:pt idx="0">
                  <c:v>Prop.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6666666666666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50-47E3-9EAE-7B813253CC5E}"/>
                </c:ext>
              </c:extLst>
            </c:dLbl>
            <c:dLbl>
              <c:idx val="1"/>
              <c:layout>
                <c:manualLayout>
                  <c:x val="0"/>
                  <c:y val="-7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50-47E3-9EAE-7B813253CC5E}"/>
                </c:ext>
              </c:extLst>
            </c:dLbl>
            <c:dLbl>
              <c:idx val="2"/>
              <c:layout>
                <c:manualLayout>
                  <c:x val="-4.4444444444444444E-3"/>
                  <c:y val="-5.7777777777777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50-47E3-9EAE-7B813253CC5E}"/>
                </c:ext>
              </c:extLst>
            </c:dLbl>
            <c:dLbl>
              <c:idx val="3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50-47E3-9EAE-7B813253CC5E}"/>
                </c:ext>
              </c:extLst>
            </c:dLbl>
            <c:dLbl>
              <c:idx val="4"/>
              <c:layout>
                <c:manualLayout>
                  <c:x val="0"/>
                  <c:y val="-5.3333333333333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50-47E3-9EAE-7B813253C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lixo'!$A$7,'Coleta de lixo'!$A$10,'Coleta de lixo'!$A$11,'Coleta de lixo'!$A$12,'Coleta de lixo'!$A$15)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lixo'!$C$7,'Coleta de lixo'!$C$10,'Coleta de lixo'!$C$11,'Coleta de lixo'!$C$12,'Coleta de lixo'!$C$15)</c:f>
              <c:numCache>
                <c:formatCode>General</c:formatCode>
                <c:ptCount val="5"/>
                <c:pt idx="0">
                  <c:v>96.617641628267322</c:v>
                </c:pt>
                <c:pt idx="1">
                  <c:v>2.1950012113193278</c:v>
                </c:pt>
                <c:pt idx="2">
                  <c:v>3.9928557637945554E-2</c:v>
                </c:pt>
                <c:pt idx="3">
                  <c:v>0.98319748166365761</c:v>
                </c:pt>
                <c:pt idx="4">
                  <c:v>0.16423112111173888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0-47E3-9EAE-7B813253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Município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sanitarias'!$C$18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1121320249581679E-2"/>
                  <c:y val="-0.217592592592592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36-4CFF-9797-ABCFD3B0214C}"/>
                </c:ext>
              </c:extLst>
            </c:dLbl>
            <c:dLbl>
              <c:idx val="1"/>
              <c:layout>
                <c:manualLayout>
                  <c:x val="-2.54860644880996E-17"/>
                  <c:y val="-5.0925925925926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36-4CFF-9797-ABCFD3B0214C}"/>
                </c:ext>
              </c:extLst>
            </c:dLbl>
            <c:dLbl>
              <c:idx val="2"/>
              <c:layout>
                <c:manualLayout>
                  <c:x val="0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36-4CFF-9797-ABCFD3B0214C}"/>
                </c:ext>
              </c:extLst>
            </c:dLbl>
            <c:dLbl>
              <c:idx val="3"/>
              <c:layout>
                <c:manualLayout>
                  <c:x val="0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36-4CFF-9797-ABCFD3B0214C}"/>
                </c:ext>
              </c:extLst>
            </c:dLbl>
            <c:dLbl>
              <c:idx val="4"/>
              <c:layout>
                <c:manualLayout>
                  <c:x val="-2.7803300623954227E-3"/>
                  <c:y val="-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36-4CFF-9797-ABCFD3B0214C}"/>
                </c:ext>
              </c:extLst>
            </c:dLbl>
            <c:dLbl>
              <c:idx val="5"/>
              <c:layout>
                <c:manualLayout>
                  <c:x val="-2.7803300623955251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36-4CFF-9797-ABCFD3B0214C}"/>
                </c:ext>
              </c:extLst>
            </c:dLbl>
            <c:dLbl>
              <c:idx val="6"/>
              <c:layout>
                <c:manualLayout>
                  <c:x val="-2.7803300623955251E-3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36-4CFF-9797-ABCFD3B0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sanitarias'!$A$19,'Instalaçoes sanitarias'!$A$20,'Instalaçoes sanitarias'!$A$21,'Instalaçoes sanitarias'!$A$22,'Instalaçoes sanitarias'!$A$23,'Instalaçoes sanitarias'!$A$24,'Instalaçoes sanitarias'!$A$25)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sanitarias'!$C$19,'Instalaçoes sanitarias'!$C$20,'Instalaçoes sanitarias'!$C$21,'Instalaçoes sanitarias'!$C$22,'Instalaçoes sanitarias'!$C$23,'Instalaçoes sanitarias'!$C$24,'Instalaçoes sanitarias'!$C$25)</c:f>
              <c:numCache>
                <c:formatCode>General</c:formatCode>
                <c:ptCount val="7"/>
                <c:pt idx="0">
                  <c:v>90.172707642323147</c:v>
                </c:pt>
                <c:pt idx="1">
                  <c:v>4.17779267898411</c:v>
                </c:pt>
                <c:pt idx="2">
                  <c:v>1.1789940887446666</c:v>
                </c:pt>
                <c:pt idx="3">
                  <c:v>2.5628265459668951</c:v>
                </c:pt>
                <c:pt idx="4">
                  <c:v>1.5489005703702816</c:v>
                </c:pt>
                <c:pt idx="5">
                  <c:v>0.29456491803671286</c:v>
                </c:pt>
                <c:pt idx="6">
                  <c:v>6.4213555574182068E-2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36-4CFF-9797-ABCFD3B0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Estado 2010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lixo'!$C$6</c:f>
              <c:strCache>
                <c:ptCount val="1"/>
                <c:pt idx="0">
                  <c:v>Prop.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5555555555555558E-3"/>
                  <c:y val="-0.231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D1-4A8A-BA11-25D652C80439}"/>
                </c:ext>
              </c:extLst>
            </c:dLbl>
            <c:dLbl>
              <c:idx val="1"/>
              <c:layout>
                <c:manualLayout>
                  <c:x val="2.7777777777777779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1-4A8A-BA11-25D652C80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lixo'!$A$8,'Coleta de lixo'!$A$9)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lixo'!$C$8,'Coleta de lixo'!$C$9)</c:f>
              <c:numCache>
                <c:formatCode>General</c:formatCode>
                <c:ptCount val="2"/>
                <c:pt idx="0">
                  <c:v>85.735452010837264</c:v>
                </c:pt>
                <c:pt idx="1">
                  <c:v>10.882189617430065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1-4A8A-BA11-25D652C8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Estado 2000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lixo'!$N$6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7779E-3"/>
                  <c:y val="-0.22222222222222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22-43C5-B191-9C166E9F74C9}"/>
                </c:ext>
              </c:extLst>
            </c:dLbl>
            <c:dLbl>
              <c:idx val="1"/>
              <c:layout>
                <c:manualLayout>
                  <c:x val="-2.7777777777778798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2-43C5-B191-9C166E9F7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lixo'!$L$8,'Coleta de lixo'!$L$9)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lixo'!$N$8,'Coleta de lixo'!$N$9)</c:f>
              <c:numCache>
                <c:formatCode>General</c:formatCode>
                <c:ptCount val="2"/>
                <c:pt idx="0">
                  <c:v>83.556439098110417</c:v>
                </c:pt>
                <c:pt idx="1">
                  <c:v>8.6664752376279068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2-43C5-B191-9C166E9F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Município </a:t>
            </a:r>
            <a:r>
              <a:rPr lang="pt-BR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35555555555555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2-4D93-8E19-D88E0AE71296}"/>
                </c:ext>
              </c:extLst>
            </c:dLbl>
            <c:dLbl>
              <c:idx val="1"/>
              <c:layout>
                <c:manualLayout>
                  <c:x val="-2.2222222222222222E-3"/>
                  <c:y val="-6.222222222222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2-4D93-8E19-D88E0AE71296}"/>
                </c:ext>
              </c:extLst>
            </c:dLbl>
            <c:dLbl>
              <c:idx val="2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2-4D93-8E19-D88E0AE71296}"/>
                </c:ext>
              </c:extLst>
            </c:dLbl>
            <c:dLbl>
              <c:idx val="3"/>
              <c:layout>
                <c:manualLayout>
                  <c:x val="0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2-4D93-8E19-D88E0AE71296}"/>
                </c:ext>
              </c:extLst>
            </c:dLbl>
            <c:dLbl>
              <c:idx val="4"/>
              <c:layout>
                <c:manualLayout>
                  <c:x val="0"/>
                  <c:y val="-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2-4D93-8E19-D88E0AE71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lixo'!$L$50,'Coleta de lixo'!$L$53,'Coleta de lixo'!$L$54,'Coleta de lixo'!$L$55,'Coleta de lixo'!$L$58)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lixo'!$N$50,'Coleta de lixo'!$N$53,'Coleta de lixo'!$N$54,'Coleta de lixo'!$N$55,'Coleta de lixo'!$N$58)</c:f>
              <c:numCache>
                <c:formatCode>General</c:formatCode>
                <c:ptCount val="5"/>
                <c:pt idx="0">
                  <c:v>98.741903900282153</c:v>
                </c:pt>
                <c:pt idx="1">
                  <c:v>0.52241733256695821</c:v>
                </c:pt>
                <c:pt idx="2">
                  <c:v>1.7443183951030974E-2</c:v>
                </c:pt>
                <c:pt idx="3">
                  <c:v>0.62073972186645165</c:v>
                </c:pt>
                <c:pt idx="4">
                  <c:v>9.7495861333403128E-2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B2-4D93-8E19-D88E0AE7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Município 2000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7929729536075267E-17"/>
                  <c:y val="-0.226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B1-43F4-9635-6659087DA7A8}"/>
                </c:ext>
              </c:extLst>
            </c:dLbl>
            <c:dLbl>
              <c:idx val="1"/>
              <c:layout>
                <c:manualLayout>
                  <c:x val="-7.8431372549020561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1-43F4-9635-6659087DA7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lixo'!$L$51,'Coleta de lixo'!$L$52)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lixo'!$N$51,'Coleta de lixo'!$N$52)</c:f>
              <c:numCache>
                <c:formatCode>General</c:formatCode>
                <c:ptCount val="2"/>
                <c:pt idx="0">
                  <c:v>87.912906681893148</c:v>
                </c:pt>
                <c:pt idx="1">
                  <c:v>10.828997218389008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1-43F4-9635-6659087D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Município </a:t>
            </a:r>
            <a:r>
              <a:rPr lang="pt-B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2222222222222222E-3"/>
                  <c:y val="-0.27111111111111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4-4D2A-915B-69044E92ACBE}"/>
                </c:ext>
              </c:extLst>
            </c:dLbl>
            <c:dLbl>
              <c:idx val="1"/>
              <c:layout>
                <c:manualLayout>
                  <c:x val="6.6666666666666671E-3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4-4D2A-915B-69044E92ACBE}"/>
                </c:ext>
              </c:extLst>
            </c:dLbl>
            <c:dLbl>
              <c:idx val="2"/>
              <c:layout>
                <c:manualLayout>
                  <c:x val="-2.2222222222222222E-3"/>
                  <c:y val="-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B4-4D2A-915B-69044E92ACBE}"/>
                </c:ext>
              </c:extLst>
            </c:dLbl>
            <c:dLbl>
              <c:idx val="3"/>
              <c:layout>
                <c:manualLayout>
                  <c:x val="0"/>
                  <c:y val="-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B4-4D2A-915B-69044E92ACBE}"/>
                </c:ext>
              </c:extLst>
            </c:dLbl>
            <c:dLbl>
              <c:idx val="4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B4-4D2A-915B-69044E92AC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lixo'!$A$50,'Coleta de lixo'!$A$53,'Coleta de lixo'!$A$54,'Coleta de lixo'!$A$55,'Coleta de lixo'!$A$58)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lixo'!$C$50,'Coleta de lixo'!$C$53,'Coleta de lixo'!$C$54,'Coleta de lixo'!$C$55,'Coleta de lixo'!$C$58)</c:f>
              <c:numCache>
                <c:formatCode>General</c:formatCode>
                <c:ptCount val="5"/>
                <c:pt idx="0">
                  <c:v>99.160386207336984</c:v>
                </c:pt>
                <c:pt idx="1">
                  <c:v>0.15196037343487442</c:v>
                </c:pt>
                <c:pt idx="2">
                  <c:v>5.34846870147961E-3</c:v>
                </c:pt>
                <c:pt idx="3">
                  <c:v>0.64339683642067702</c:v>
                </c:pt>
                <c:pt idx="4">
                  <c:v>3.890811410598749E-2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4-4D2A-915B-69044E92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Município 2010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6143790849673201E-3"/>
                  <c:y val="-0.222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82-4FAF-90F5-4E8BD5994289}"/>
                </c:ext>
              </c:extLst>
            </c:dLbl>
            <c:dLbl>
              <c:idx val="1"/>
              <c:layout>
                <c:manualLayout>
                  <c:x val="0"/>
                  <c:y val="-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2-4FAF-90F5-4E8BD59942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lixo'!$A$51,'Coleta de lixo'!$A$52)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lixo'!$C$51,'Coleta de lixo'!$C$52)</c:f>
              <c:numCache>
                <c:formatCode>General</c:formatCode>
                <c:ptCount val="2"/>
                <c:pt idx="0">
                  <c:v>84.301493978981313</c:v>
                </c:pt>
                <c:pt idx="1">
                  <c:v>14.858892228355666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2-4FAF-90F5-4E8BD599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Estado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900980952799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52-4C03-BB39-C3E0F42C6C0D}"/>
                </c:ext>
              </c:extLst>
            </c:dLbl>
            <c:dLbl>
              <c:idx val="1"/>
              <c:layout>
                <c:manualLayout>
                  <c:x val="-6.5567880281071345E-4"/>
                  <c:y val="-8.604906230296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2-4C03-BB39-C3E0F42C6C0D}"/>
                </c:ext>
              </c:extLst>
            </c:dLbl>
            <c:dLbl>
              <c:idx val="2"/>
              <c:layout>
                <c:manualLayout>
                  <c:x val="8.2815721488772361E-3"/>
                  <c:y val="-6.0185046701564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2-4C03-BB39-C3E0F42C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(Abastecimento!$A$5,Abastecimento!$A$8,Abastecimento!$A$13)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(Abastecimento!$C$5,Abastecimento!$C$8,Abastecimento!$C$13)</c:f>
              <c:numCache>
                <c:formatCode>General</c:formatCode>
                <c:ptCount val="3"/>
                <c:pt idx="0">
                  <c:v>82.317021177624355</c:v>
                </c:pt>
                <c:pt idx="1">
                  <c:v>14.578610707831604</c:v>
                </c:pt>
                <c:pt idx="2">
                  <c:v>3.1043681145440485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2-4C03-BB39-C3E0F42C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</xdr:col>
      <xdr:colOff>800100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C7EC1-2AE2-40C2-9A01-F64CF18F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9525</xdr:rowOff>
    </xdr:from>
    <xdr:to>
      <xdr:col>18</xdr:col>
      <xdr:colOff>228600</xdr:colOff>
      <xdr:row>39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105F17-C647-4E96-B3FA-F3F32BB55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590550</xdr:colOff>
      <xdr:row>54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5FE9CC-BD7D-4C03-B904-233B45F7F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</xdr:col>
      <xdr:colOff>1438275</xdr:colOff>
      <xdr:row>54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C508E5-1F95-4ABB-885B-28A0DF16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</xdr:col>
      <xdr:colOff>800100</xdr:colOff>
      <xdr:row>74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B297C4-B71D-4CC3-BCFE-9B987B8F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</xdr:col>
      <xdr:colOff>1724025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3239D8-C812-4314-B721-A5A7C71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18</xdr:col>
      <xdr:colOff>228600</xdr:colOff>
      <xdr:row>74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B3880E-C0EB-4739-AEA4-F99228DCF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590550</xdr:colOff>
      <xdr:row>89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2977D35-06B1-4B42-852A-59392D58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2</xdr:col>
      <xdr:colOff>1219201</xdr:colOff>
      <xdr:row>116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2578A9F-EA50-48A6-8109-9E5C5375F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99</xdr:row>
      <xdr:rowOff>0</xdr:rowOff>
    </xdr:from>
    <xdr:to>
      <xdr:col>21</xdr:col>
      <xdr:colOff>38101</xdr:colOff>
      <xdr:row>116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0E6F43-5AF0-45EE-90C9-986B6986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2</xdr:col>
      <xdr:colOff>1219201</xdr:colOff>
      <xdr:row>135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92D725A-19B4-4020-AB4C-50FCA774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2</xdr:col>
      <xdr:colOff>1219201</xdr:colOff>
      <xdr:row>154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B34B96-613D-4345-AA08-464DDCC0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2</xdr:col>
      <xdr:colOff>1219201</xdr:colOff>
      <xdr:row>177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B783ACD-79D2-44E6-B245-A3BA26E7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18</xdr:col>
      <xdr:colOff>38101</xdr:colOff>
      <xdr:row>177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1E7293-80C4-4B71-904F-E221F35FC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2</xdr:col>
      <xdr:colOff>1219201</xdr:colOff>
      <xdr:row>196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B676E96-937E-4A62-A6F1-CCC6A82B7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2</xdr:col>
      <xdr:colOff>1219201</xdr:colOff>
      <xdr:row>215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54BA7C8-DE85-4310-971E-29672A179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221</xdr:row>
      <xdr:rowOff>171450</xdr:rowOff>
    </xdr:from>
    <xdr:to>
      <xdr:col>15</xdr:col>
      <xdr:colOff>304800</xdr:colOff>
      <xdr:row>236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FDE7A0E-DF45-4143-90D7-A31A384BD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1</xdr:col>
      <xdr:colOff>1410566</xdr:colOff>
      <xdr:row>236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DD8BFA5-E799-45EA-9E05-7B55BF7CC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241</xdr:row>
      <xdr:rowOff>0</xdr:rowOff>
    </xdr:from>
    <xdr:to>
      <xdr:col>1</xdr:col>
      <xdr:colOff>1434811</xdr:colOff>
      <xdr:row>255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81C4832-DDC3-457D-8924-A236D0942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241</xdr:row>
      <xdr:rowOff>0</xdr:rowOff>
    </xdr:from>
    <xdr:to>
      <xdr:col>15</xdr:col>
      <xdr:colOff>301336</xdr:colOff>
      <xdr:row>255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CFD0E8F-81E0-47EE-AAC9-F7DB0247F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2"/>
  <sheetViews>
    <sheetView tabSelected="1" topLeftCell="A226" workbookViewId="0">
      <selection activeCell="A3" sqref="A3"/>
    </sheetView>
  </sheetViews>
  <sheetFormatPr defaultRowHeight="15" x14ac:dyDescent="0.25"/>
  <cols>
    <col min="1" max="1" width="47" bestFit="1" customWidth="1"/>
    <col min="2" max="3" width="26.7109375" bestFit="1" customWidth="1"/>
  </cols>
  <sheetData>
    <row r="1" spans="1:3" x14ac:dyDescent="0.25">
      <c r="A1" s="6" t="s">
        <v>3</v>
      </c>
      <c r="B1" s="6"/>
      <c r="C1" s="6"/>
    </row>
    <row r="2" spans="1:3" x14ac:dyDescent="0.25">
      <c r="A2" s="6"/>
      <c r="B2" s="6"/>
      <c r="C2" s="6"/>
    </row>
    <row r="3" spans="1:3" x14ac:dyDescent="0.25">
      <c r="B3" s="3" t="s">
        <v>37</v>
      </c>
      <c r="C3" s="3" t="s">
        <v>36</v>
      </c>
    </row>
    <row r="4" spans="1:3" x14ac:dyDescent="0.25">
      <c r="A4" s="1" t="s">
        <v>5</v>
      </c>
      <c r="B4">
        <f>Escolaridade!G5/SUM(população_uf!D10:D17)*100</f>
        <v>6.3937414190202917</v>
      </c>
      <c r="C4">
        <f>Escolaridade!B5/SUM(população_uf!J10:J17)*100</f>
        <v>15.635541549742191</v>
      </c>
    </row>
    <row r="5" spans="1:3" x14ac:dyDescent="0.25">
      <c r="A5" s="1" t="s">
        <v>6</v>
      </c>
      <c r="B5">
        <f>Escolaridade!G6/SUM(população_uf!D10:D17)*100</f>
        <v>11.692069631345934</v>
      </c>
      <c r="C5">
        <f>Escolaridade!B6/SUM(população_uf!J10:J17)*100</f>
        <v>12.851322843254161</v>
      </c>
    </row>
    <row r="6" spans="1:3" x14ac:dyDescent="0.25">
      <c r="A6" s="1" t="s">
        <v>7</v>
      </c>
      <c r="B6">
        <f>Escolaridade!G7/SUM(população_uf!D10:D17)*100</f>
        <v>30.530904152690542</v>
      </c>
      <c r="C6">
        <f>Escolaridade!B7/SUM(população_uf!J10:J17)*100</f>
        <v>62.281120158295309</v>
      </c>
    </row>
    <row r="7" spans="1:3" x14ac:dyDescent="0.25">
      <c r="A7" s="1" t="s">
        <v>9</v>
      </c>
      <c r="B7">
        <f>SUM(B4:B6)</f>
        <v>48.616715203056771</v>
      </c>
      <c r="C7">
        <f>SUM(C4:C6)</f>
        <v>90.767984551291661</v>
      </c>
    </row>
    <row r="10" spans="1:3" x14ac:dyDescent="0.25">
      <c r="B10" s="3" t="s">
        <v>37</v>
      </c>
      <c r="C10" s="3" t="s">
        <v>36</v>
      </c>
    </row>
    <row r="11" spans="1:3" x14ac:dyDescent="0.25">
      <c r="A11" s="1" t="s">
        <v>5</v>
      </c>
      <c r="B11">
        <f>Escolaridade!G19/SUM(população_município!$D$11:$D$18)*100</f>
        <v>4.3599020978219016</v>
      </c>
      <c r="C11">
        <f>Escolaridade!B19/SUM(população_município!$J$11:$J$18)*100</f>
        <v>11.883265463808241</v>
      </c>
    </row>
    <row r="12" spans="1:3" x14ac:dyDescent="0.25">
      <c r="A12" s="1" t="s">
        <v>6</v>
      </c>
      <c r="B12">
        <f>Escolaridade!G20/SUM(população_município!$D$11:$D$18)*100</f>
        <v>8.3685719717302831</v>
      </c>
      <c r="C12">
        <f>Escolaridade!B20/SUM(população_município!$J$11:$J$18)*100</f>
        <v>10.767717401034298</v>
      </c>
    </row>
    <row r="13" spans="1:3" x14ac:dyDescent="0.25">
      <c r="A13" s="1" t="s">
        <v>7</v>
      </c>
      <c r="B13">
        <f>Escolaridade!G21/SUM(população_município!$D$11:$D$18)*100</f>
        <v>25.487470894215274</v>
      </c>
      <c r="C13">
        <f>Escolaridade!B21/SUM(população_município!$J$11:$J$18)*100</f>
        <v>69.570136990173708</v>
      </c>
    </row>
    <row r="14" spans="1:3" x14ac:dyDescent="0.25">
      <c r="A14" s="1" t="s">
        <v>9</v>
      </c>
      <c r="B14">
        <f>SUM(B11:B13)</f>
        <v>38.215944963767456</v>
      </c>
      <c r="C14">
        <f>SUM(C11:C13)</f>
        <v>92.221119855016241</v>
      </c>
    </row>
    <row r="19" spans="1:19" x14ac:dyDescent="0.25">
      <c r="A19" s="6" t="s">
        <v>178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7"/>
      <c r="B22" s="7"/>
      <c r="C22" s="7"/>
    </row>
    <row r="23" spans="1:19" x14ac:dyDescent="0.25">
      <c r="A23" s="7"/>
      <c r="B23" s="7"/>
      <c r="C23" s="7"/>
      <c r="D23" s="9" t="s">
        <v>179</v>
      </c>
      <c r="E23" s="9"/>
      <c r="F23" s="9"/>
      <c r="G23" s="9"/>
    </row>
    <row r="24" spans="1:19" x14ac:dyDescent="0.25">
      <c r="A24" s="8"/>
      <c r="B24" s="8"/>
      <c r="C24" s="8"/>
      <c r="D24" s="9"/>
      <c r="E24" s="9"/>
      <c r="F24" s="9"/>
      <c r="G24" s="9"/>
    </row>
    <row r="25" spans="1:19" x14ac:dyDescent="0.25">
      <c r="D25" s="9"/>
      <c r="E25" s="9"/>
      <c r="F25" s="9"/>
      <c r="G25" s="9"/>
    </row>
    <row r="56" spans="4:7" x14ac:dyDescent="0.25">
      <c r="D56" s="9" t="s">
        <v>40</v>
      </c>
      <c r="E56" s="9"/>
      <c r="F56" s="9"/>
      <c r="G56" s="9"/>
    </row>
    <row r="57" spans="4:7" x14ac:dyDescent="0.25">
      <c r="D57" s="9"/>
      <c r="E57" s="9"/>
      <c r="F57" s="9"/>
      <c r="G57" s="9"/>
    </row>
    <row r="58" spans="4:7" x14ac:dyDescent="0.25">
      <c r="D58" s="9"/>
      <c r="E58" s="9"/>
      <c r="F58" s="9"/>
      <c r="G58" s="9"/>
    </row>
    <row r="95" spans="1:21" x14ac:dyDescent="0.25">
      <c r="A95" s="6" t="s">
        <v>180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8" spans="5:8" x14ac:dyDescent="0.25">
      <c r="E98" s="10" t="s">
        <v>179</v>
      </c>
      <c r="F98" s="10"/>
      <c r="G98" s="10"/>
      <c r="H98" s="10"/>
    </row>
    <row r="99" spans="5:8" x14ac:dyDescent="0.25">
      <c r="E99" s="10"/>
      <c r="F99" s="10"/>
      <c r="G99" s="10"/>
      <c r="H99" s="10"/>
    </row>
    <row r="120" spans="13:20" x14ac:dyDescent="0.25">
      <c r="M120" s="5" t="s">
        <v>185</v>
      </c>
      <c r="N120" s="5"/>
      <c r="O120" s="5"/>
      <c r="P120" s="5"/>
      <c r="Q120" s="5"/>
      <c r="R120" s="5"/>
      <c r="S120" s="5"/>
      <c r="T120" s="5"/>
    </row>
    <row r="121" spans="13:20" x14ac:dyDescent="0.25">
      <c r="M121" s="5"/>
      <c r="N121" s="5"/>
      <c r="O121" s="5"/>
      <c r="P121" s="5"/>
      <c r="Q121" s="5"/>
      <c r="R121" s="5"/>
      <c r="S121" s="5"/>
      <c r="T121" s="5"/>
    </row>
    <row r="122" spans="13:20" x14ac:dyDescent="0.25">
      <c r="M122" s="5"/>
      <c r="N122" s="5"/>
      <c r="O122" s="5"/>
      <c r="P122" s="5"/>
      <c r="Q122" s="5"/>
      <c r="R122" s="5"/>
      <c r="S122" s="5"/>
      <c r="T122" s="5"/>
    </row>
    <row r="123" spans="13:20" x14ac:dyDescent="0.25">
      <c r="M123" s="5"/>
      <c r="N123" s="5"/>
      <c r="O123" s="5"/>
      <c r="P123" s="5"/>
      <c r="Q123" s="5"/>
      <c r="R123" s="5"/>
      <c r="S123" s="5"/>
      <c r="T123" s="5"/>
    </row>
    <row r="124" spans="13:20" x14ac:dyDescent="0.25">
      <c r="M124" s="5"/>
      <c r="N124" s="5"/>
      <c r="O124" s="5"/>
      <c r="P124" s="5"/>
      <c r="Q124" s="5"/>
      <c r="R124" s="5"/>
      <c r="S124" s="5"/>
      <c r="T124" s="5"/>
    </row>
    <row r="125" spans="13:20" x14ac:dyDescent="0.25">
      <c r="M125" s="5"/>
      <c r="N125" s="5"/>
      <c r="O125" s="5"/>
      <c r="P125" s="5"/>
      <c r="Q125" s="5"/>
      <c r="R125" s="5"/>
      <c r="S125" s="5"/>
      <c r="T125" s="5"/>
    </row>
    <row r="126" spans="13:20" x14ac:dyDescent="0.25">
      <c r="M126" s="5"/>
      <c r="N126" s="5"/>
      <c r="O126" s="5"/>
      <c r="P126" s="5"/>
      <c r="Q126" s="5"/>
      <c r="R126" s="5"/>
      <c r="S126" s="5"/>
      <c r="T126" s="5"/>
    </row>
    <row r="127" spans="13:20" x14ac:dyDescent="0.25">
      <c r="M127" s="5"/>
      <c r="N127" s="5"/>
      <c r="O127" s="5"/>
      <c r="P127" s="5"/>
      <c r="Q127" s="5"/>
      <c r="R127" s="5"/>
      <c r="S127" s="5"/>
      <c r="T127" s="5"/>
    </row>
    <row r="128" spans="13:20" x14ac:dyDescent="0.25">
      <c r="M128" s="5"/>
      <c r="N128" s="5"/>
      <c r="O128" s="5"/>
      <c r="P128" s="5"/>
      <c r="Q128" s="5"/>
      <c r="R128" s="5"/>
      <c r="S128" s="5"/>
      <c r="T128" s="5"/>
    </row>
    <row r="129" spans="13:20" x14ac:dyDescent="0.25">
      <c r="M129" s="5"/>
      <c r="N129" s="5"/>
      <c r="O129" s="5"/>
      <c r="P129" s="5"/>
      <c r="Q129" s="5"/>
      <c r="R129" s="5"/>
      <c r="S129" s="5"/>
      <c r="T129" s="5"/>
    </row>
    <row r="130" spans="13:20" x14ac:dyDescent="0.25">
      <c r="M130" s="5"/>
      <c r="N130" s="5"/>
      <c r="O130" s="5"/>
      <c r="P130" s="5"/>
      <c r="Q130" s="5"/>
      <c r="R130" s="5"/>
      <c r="S130" s="5"/>
      <c r="T130" s="5"/>
    </row>
    <row r="131" spans="13:20" x14ac:dyDescent="0.25">
      <c r="M131" s="5"/>
      <c r="N131" s="5"/>
      <c r="O131" s="5"/>
      <c r="P131" s="5"/>
      <c r="Q131" s="5"/>
      <c r="R131" s="5"/>
      <c r="S131" s="5"/>
      <c r="T131" s="5"/>
    </row>
    <row r="132" spans="13:20" x14ac:dyDescent="0.25">
      <c r="M132" s="5"/>
      <c r="N132" s="5"/>
      <c r="O132" s="5"/>
      <c r="P132" s="5"/>
      <c r="Q132" s="5"/>
      <c r="R132" s="5"/>
      <c r="S132" s="5"/>
      <c r="T132" s="5"/>
    </row>
    <row r="133" spans="13:20" x14ac:dyDescent="0.25">
      <c r="M133" s="5"/>
      <c r="N133" s="5"/>
      <c r="O133" s="5"/>
      <c r="P133" s="5"/>
      <c r="Q133" s="5"/>
      <c r="R133" s="5"/>
      <c r="S133" s="5"/>
      <c r="T133" s="5"/>
    </row>
    <row r="134" spans="13:20" x14ac:dyDescent="0.25">
      <c r="M134" s="5"/>
      <c r="N134" s="5"/>
      <c r="O134" s="5"/>
      <c r="P134" s="5"/>
      <c r="Q134" s="5"/>
      <c r="R134" s="5"/>
      <c r="S134" s="5"/>
      <c r="T134" s="5"/>
    </row>
    <row r="135" spans="13:20" x14ac:dyDescent="0.25">
      <c r="M135" s="5"/>
      <c r="N135" s="5"/>
      <c r="O135" s="5"/>
      <c r="P135" s="5"/>
      <c r="Q135" s="5"/>
      <c r="R135" s="5"/>
      <c r="S135" s="5"/>
      <c r="T135" s="5"/>
    </row>
    <row r="136" spans="13:20" x14ac:dyDescent="0.25">
      <c r="M136" s="5"/>
      <c r="N136" s="5"/>
      <c r="O136" s="5"/>
      <c r="P136" s="5"/>
      <c r="Q136" s="5"/>
      <c r="R136" s="5"/>
      <c r="S136" s="5"/>
      <c r="T136" s="5"/>
    </row>
    <row r="137" spans="13:20" x14ac:dyDescent="0.25">
      <c r="M137" s="5"/>
      <c r="N137" s="5"/>
      <c r="O137" s="5"/>
      <c r="P137" s="5"/>
      <c r="Q137" s="5"/>
      <c r="R137" s="5"/>
      <c r="S137" s="5"/>
      <c r="T137" s="5"/>
    </row>
    <row r="138" spans="13:20" x14ac:dyDescent="0.25">
      <c r="M138" s="5"/>
      <c r="N138" s="5"/>
      <c r="O138" s="5"/>
      <c r="P138" s="5"/>
      <c r="Q138" s="5"/>
      <c r="R138" s="5"/>
      <c r="S138" s="5"/>
      <c r="T138" s="5"/>
    </row>
    <row r="139" spans="13:20" x14ac:dyDescent="0.25">
      <c r="M139" s="5"/>
      <c r="N139" s="5"/>
      <c r="O139" s="5"/>
      <c r="P139" s="5"/>
      <c r="Q139" s="5"/>
      <c r="R139" s="5"/>
      <c r="S139" s="5"/>
      <c r="T139" s="5"/>
    </row>
    <row r="140" spans="13:20" x14ac:dyDescent="0.25">
      <c r="M140" s="5"/>
      <c r="N140" s="5"/>
      <c r="O140" s="5"/>
      <c r="P140" s="5"/>
      <c r="Q140" s="5"/>
      <c r="R140" s="5"/>
      <c r="S140" s="5"/>
      <c r="T140" s="5"/>
    </row>
    <row r="141" spans="13:20" x14ac:dyDescent="0.25">
      <c r="M141" s="5"/>
      <c r="N141" s="5"/>
      <c r="O141" s="5"/>
      <c r="P141" s="5"/>
      <c r="Q141" s="5"/>
      <c r="R141" s="5"/>
      <c r="S141" s="5"/>
      <c r="T141" s="5"/>
    </row>
    <row r="142" spans="13:20" x14ac:dyDescent="0.25">
      <c r="M142" s="5"/>
      <c r="N142" s="5"/>
      <c r="O142" s="5"/>
      <c r="P142" s="5"/>
      <c r="Q142" s="5"/>
      <c r="R142" s="5"/>
      <c r="S142" s="5"/>
      <c r="T142" s="5"/>
    </row>
    <row r="143" spans="13:20" x14ac:dyDescent="0.25">
      <c r="M143" s="5"/>
      <c r="N143" s="5"/>
      <c r="O143" s="5"/>
      <c r="P143" s="5"/>
      <c r="Q143" s="5"/>
      <c r="R143" s="5"/>
      <c r="S143" s="5"/>
      <c r="T143" s="5"/>
    </row>
    <row r="144" spans="13:20" x14ac:dyDescent="0.25">
      <c r="M144" s="5"/>
      <c r="N144" s="5"/>
      <c r="O144" s="5"/>
      <c r="P144" s="5"/>
      <c r="Q144" s="5"/>
      <c r="R144" s="5"/>
      <c r="S144" s="5"/>
      <c r="T144" s="5"/>
    </row>
    <row r="145" spans="4:20" x14ac:dyDescent="0.25">
      <c r="M145" s="5"/>
      <c r="N145" s="5"/>
      <c r="O145" s="5"/>
      <c r="P145" s="5"/>
      <c r="Q145" s="5"/>
      <c r="R145" s="5"/>
      <c r="S145" s="5"/>
      <c r="T145" s="5"/>
    </row>
    <row r="146" spans="4:20" x14ac:dyDescent="0.25">
      <c r="M146" s="5"/>
      <c r="N146" s="5"/>
      <c r="O146" s="5"/>
      <c r="P146" s="5"/>
      <c r="Q146" s="5"/>
      <c r="R146" s="5"/>
      <c r="S146" s="5"/>
      <c r="T146" s="5"/>
    </row>
    <row r="147" spans="4:20" x14ac:dyDescent="0.25">
      <c r="M147" s="5"/>
      <c r="N147" s="5"/>
      <c r="O147" s="5"/>
      <c r="P147" s="5"/>
      <c r="Q147" s="5"/>
      <c r="R147" s="5"/>
      <c r="S147" s="5"/>
      <c r="T147" s="5"/>
    </row>
    <row r="157" spans="4:20" x14ac:dyDescent="0.25">
      <c r="D157" s="10" t="s">
        <v>40</v>
      </c>
      <c r="E157" s="10"/>
      <c r="F157" s="10"/>
      <c r="G157" s="10"/>
    </row>
    <row r="158" spans="4:20" x14ac:dyDescent="0.25">
      <c r="D158" s="10"/>
      <c r="E158" s="10"/>
      <c r="F158" s="10"/>
      <c r="G158" s="10"/>
    </row>
    <row r="181" spans="10:17" x14ac:dyDescent="0.25">
      <c r="J181" s="5" t="s">
        <v>185</v>
      </c>
      <c r="K181" s="5"/>
      <c r="L181" s="5"/>
      <c r="M181" s="5"/>
      <c r="N181" s="5"/>
      <c r="O181" s="5"/>
      <c r="P181" s="5"/>
      <c r="Q181" s="5"/>
    </row>
    <row r="182" spans="10:17" x14ac:dyDescent="0.25">
      <c r="J182" s="5"/>
      <c r="K182" s="5"/>
      <c r="L182" s="5"/>
      <c r="M182" s="5"/>
      <c r="N182" s="5"/>
      <c r="O182" s="5"/>
      <c r="P182" s="5"/>
      <c r="Q182" s="5"/>
    </row>
    <row r="183" spans="10:17" x14ac:dyDescent="0.25">
      <c r="J183" s="5"/>
      <c r="K183" s="5"/>
      <c r="L183" s="5"/>
      <c r="M183" s="5"/>
      <c r="N183" s="5"/>
      <c r="O183" s="5"/>
      <c r="P183" s="5"/>
      <c r="Q183" s="5"/>
    </row>
    <row r="184" spans="10:17" x14ac:dyDescent="0.25">
      <c r="J184" s="5"/>
      <c r="K184" s="5"/>
      <c r="L184" s="5"/>
      <c r="M184" s="5"/>
      <c r="N184" s="5"/>
      <c r="O184" s="5"/>
      <c r="P184" s="5"/>
      <c r="Q184" s="5"/>
    </row>
    <row r="185" spans="10:17" x14ac:dyDescent="0.25">
      <c r="J185" s="5"/>
      <c r="K185" s="5"/>
      <c r="L185" s="5"/>
      <c r="M185" s="5"/>
      <c r="N185" s="5"/>
      <c r="O185" s="5"/>
      <c r="P185" s="5"/>
      <c r="Q185" s="5"/>
    </row>
    <row r="186" spans="10:17" x14ac:dyDescent="0.25">
      <c r="J186" s="5"/>
      <c r="K186" s="5"/>
      <c r="L186" s="5"/>
      <c r="M186" s="5"/>
      <c r="N186" s="5"/>
      <c r="O186" s="5"/>
      <c r="P186" s="5"/>
      <c r="Q186" s="5"/>
    </row>
    <row r="187" spans="10:17" x14ac:dyDescent="0.25">
      <c r="J187" s="5"/>
      <c r="K187" s="5"/>
      <c r="L187" s="5"/>
      <c r="M187" s="5"/>
      <c r="N187" s="5"/>
      <c r="O187" s="5"/>
      <c r="P187" s="5"/>
      <c r="Q187" s="5"/>
    </row>
    <row r="188" spans="10:17" x14ac:dyDescent="0.25">
      <c r="J188" s="5"/>
      <c r="K188" s="5"/>
      <c r="L188" s="5"/>
      <c r="M188" s="5"/>
      <c r="N188" s="5"/>
      <c r="O188" s="5"/>
      <c r="P188" s="5"/>
      <c r="Q188" s="5"/>
    </row>
    <row r="189" spans="10:17" x14ac:dyDescent="0.25">
      <c r="J189" s="5"/>
      <c r="K189" s="5"/>
      <c r="L189" s="5"/>
      <c r="M189" s="5"/>
      <c r="N189" s="5"/>
      <c r="O189" s="5"/>
      <c r="P189" s="5"/>
      <c r="Q189" s="5"/>
    </row>
    <row r="190" spans="10:17" x14ac:dyDescent="0.25">
      <c r="J190" s="5"/>
      <c r="K190" s="5"/>
      <c r="L190" s="5"/>
      <c r="M190" s="5"/>
      <c r="N190" s="5"/>
      <c r="O190" s="5"/>
      <c r="P190" s="5"/>
      <c r="Q190" s="5"/>
    </row>
    <row r="191" spans="10:17" x14ac:dyDescent="0.25">
      <c r="J191" s="5"/>
      <c r="K191" s="5"/>
      <c r="L191" s="5"/>
      <c r="M191" s="5"/>
      <c r="N191" s="5"/>
      <c r="O191" s="5"/>
      <c r="P191" s="5"/>
      <c r="Q191" s="5"/>
    </row>
    <row r="192" spans="10:17" x14ac:dyDescent="0.25">
      <c r="J192" s="5"/>
      <c r="K192" s="5"/>
      <c r="L192" s="5"/>
      <c r="M192" s="5"/>
      <c r="N192" s="5"/>
      <c r="O192" s="5"/>
      <c r="P192" s="5"/>
      <c r="Q192" s="5"/>
    </row>
    <row r="193" spans="10:17" x14ac:dyDescent="0.25">
      <c r="J193" s="5"/>
      <c r="K193" s="5"/>
      <c r="L193" s="5"/>
      <c r="M193" s="5"/>
      <c r="N193" s="5"/>
      <c r="O193" s="5"/>
      <c r="P193" s="5"/>
      <c r="Q193" s="5"/>
    </row>
    <row r="194" spans="10:17" x14ac:dyDescent="0.25">
      <c r="J194" s="5"/>
      <c r="K194" s="5"/>
      <c r="L194" s="5"/>
      <c r="M194" s="5"/>
      <c r="N194" s="5"/>
      <c r="O194" s="5"/>
      <c r="P194" s="5"/>
      <c r="Q194" s="5"/>
    </row>
    <row r="195" spans="10:17" x14ac:dyDescent="0.25">
      <c r="J195" s="5"/>
      <c r="K195" s="5"/>
      <c r="L195" s="5"/>
      <c r="M195" s="5"/>
      <c r="N195" s="5"/>
      <c r="O195" s="5"/>
      <c r="P195" s="5"/>
      <c r="Q195" s="5"/>
    </row>
    <row r="196" spans="10:17" x14ac:dyDescent="0.25">
      <c r="J196" s="5"/>
      <c r="K196" s="5"/>
      <c r="L196" s="5"/>
      <c r="M196" s="5"/>
      <c r="N196" s="5"/>
      <c r="O196" s="5"/>
      <c r="P196" s="5"/>
      <c r="Q196" s="5"/>
    </row>
    <row r="197" spans="10:17" x14ac:dyDescent="0.25">
      <c r="J197" s="5"/>
      <c r="K197" s="5"/>
      <c r="L197" s="5"/>
      <c r="M197" s="5"/>
      <c r="N197" s="5"/>
      <c r="O197" s="5"/>
      <c r="P197" s="5"/>
      <c r="Q197" s="5"/>
    </row>
    <row r="198" spans="10:17" x14ac:dyDescent="0.25">
      <c r="J198" s="5"/>
      <c r="K198" s="5"/>
      <c r="L198" s="5"/>
      <c r="M198" s="5"/>
      <c r="N198" s="5"/>
      <c r="O198" s="5"/>
      <c r="P198" s="5"/>
      <c r="Q198" s="5"/>
    </row>
    <row r="199" spans="10:17" x14ac:dyDescent="0.25">
      <c r="J199" s="5"/>
      <c r="K199" s="5"/>
      <c r="L199" s="5"/>
      <c r="M199" s="5"/>
      <c r="N199" s="5"/>
      <c r="O199" s="5"/>
      <c r="P199" s="5"/>
      <c r="Q199" s="5"/>
    </row>
    <row r="200" spans="10:17" x14ac:dyDescent="0.25">
      <c r="J200" s="5"/>
      <c r="K200" s="5"/>
      <c r="L200" s="5"/>
      <c r="M200" s="5"/>
      <c r="N200" s="5"/>
      <c r="O200" s="5"/>
      <c r="P200" s="5"/>
      <c r="Q200" s="5"/>
    </row>
    <row r="201" spans="10:17" x14ac:dyDescent="0.25">
      <c r="J201" s="5"/>
      <c r="K201" s="5"/>
      <c r="L201" s="5"/>
      <c r="M201" s="5"/>
      <c r="N201" s="5"/>
      <c r="O201" s="5"/>
      <c r="P201" s="5"/>
      <c r="Q201" s="5"/>
    </row>
    <row r="202" spans="10:17" x14ac:dyDescent="0.25">
      <c r="J202" s="5"/>
      <c r="K202" s="5"/>
      <c r="L202" s="5"/>
      <c r="M202" s="5"/>
      <c r="N202" s="5"/>
      <c r="O202" s="5"/>
      <c r="P202" s="5"/>
      <c r="Q202" s="5"/>
    </row>
    <row r="203" spans="10:17" x14ac:dyDescent="0.25">
      <c r="J203" s="5"/>
      <c r="K203" s="5"/>
      <c r="L203" s="5"/>
      <c r="M203" s="5"/>
      <c r="N203" s="5"/>
      <c r="O203" s="5"/>
      <c r="P203" s="5"/>
      <c r="Q203" s="5"/>
    </row>
    <row r="204" spans="10:17" x14ac:dyDescent="0.25">
      <c r="J204" s="5"/>
      <c r="K204" s="5"/>
      <c r="L204" s="5"/>
      <c r="M204" s="5"/>
      <c r="N204" s="5"/>
      <c r="O204" s="5"/>
      <c r="P204" s="5"/>
      <c r="Q204" s="5"/>
    </row>
    <row r="205" spans="10:17" x14ac:dyDescent="0.25">
      <c r="J205" s="5"/>
      <c r="K205" s="5"/>
      <c r="L205" s="5"/>
      <c r="M205" s="5"/>
      <c r="N205" s="5"/>
      <c r="O205" s="5"/>
      <c r="P205" s="5"/>
      <c r="Q205" s="5"/>
    </row>
    <row r="206" spans="10:17" x14ac:dyDescent="0.25">
      <c r="J206" s="5"/>
      <c r="K206" s="5"/>
      <c r="L206" s="5"/>
      <c r="M206" s="5"/>
      <c r="N206" s="5"/>
      <c r="O206" s="5"/>
      <c r="P206" s="5"/>
      <c r="Q206" s="5"/>
    </row>
    <row r="207" spans="10:17" x14ac:dyDescent="0.25">
      <c r="J207" s="5"/>
      <c r="K207" s="5"/>
      <c r="L207" s="5"/>
      <c r="M207" s="5"/>
      <c r="N207" s="5"/>
      <c r="O207" s="5"/>
      <c r="P207" s="5"/>
      <c r="Q207" s="5"/>
    </row>
    <row r="208" spans="10:17" x14ac:dyDescent="0.25">
      <c r="J208" s="5"/>
      <c r="K208" s="5"/>
      <c r="L208" s="5"/>
      <c r="M208" s="5"/>
      <c r="N208" s="5"/>
      <c r="O208" s="5"/>
      <c r="P208" s="5"/>
      <c r="Q208" s="5"/>
    </row>
    <row r="218" spans="1:15" x14ac:dyDescent="0.25">
      <c r="A218" s="6" t="s">
        <v>186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1" spans="1:15" x14ac:dyDescent="0.25">
      <c r="D221" s="10" t="s">
        <v>179</v>
      </c>
      <c r="E221" s="10"/>
      <c r="F221" s="10"/>
      <c r="G221" s="10"/>
    </row>
    <row r="222" spans="1:15" x14ac:dyDescent="0.25">
      <c r="D222" s="10"/>
      <c r="E222" s="10"/>
      <c r="F222" s="10"/>
      <c r="G222" s="10"/>
    </row>
    <row r="241" spans="4:7" x14ac:dyDescent="0.25">
      <c r="D241" s="10" t="s">
        <v>40</v>
      </c>
      <c r="E241" s="10"/>
      <c r="F241" s="10"/>
      <c r="G241" s="10"/>
    </row>
    <row r="242" spans="4:7" x14ac:dyDescent="0.25">
      <c r="D242" s="10"/>
      <c r="E242" s="10"/>
      <c r="F242" s="10"/>
      <c r="G242" s="10"/>
    </row>
  </sheetData>
  <mergeCells count="12">
    <mergeCell ref="A218:O219"/>
    <mergeCell ref="D221:G222"/>
    <mergeCell ref="D241:G242"/>
    <mergeCell ref="E98:H99"/>
    <mergeCell ref="A95:U96"/>
    <mergeCell ref="M120:T147"/>
    <mergeCell ref="D157:G158"/>
    <mergeCell ref="J181:Q208"/>
    <mergeCell ref="A1:C2"/>
    <mergeCell ref="D23:G25"/>
    <mergeCell ref="D56:G58"/>
    <mergeCell ref="A19:S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17" sqref="D17"/>
    </sheetView>
  </sheetViews>
  <sheetFormatPr defaultRowHeight="15" x14ac:dyDescent="0.25"/>
  <cols>
    <col min="1" max="1" width="46.7109375" bestFit="1" customWidth="1"/>
  </cols>
  <sheetData>
    <row r="1" spans="1:2" x14ac:dyDescent="0.25">
      <c r="A1" t="s">
        <v>38</v>
      </c>
    </row>
    <row r="2" spans="1:2" x14ac:dyDescent="0.25">
      <c r="A2" t="s">
        <v>39</v>
      </c>
    </row>
    <row r="3" spans="1:2" x14ac:dyDescent="0.25">
      <c r="A3" t="s">
        <v>10</v>
      </c>
    </row>
    <row r="4" spans="1:2" x14ac:dyDescent="0.25">
      <c r="A4" t="s">
        <v>40</v>
      </c>
      <c r="B4" t="s">
        <v>41</v>
      </c>
    </row>
    <row r="5" spans="1:2" x14ac:dyDescent="0.25">
      <c r="A5" t="s">
        <v>42</v>
      </c>
      <c r="B5">
        <v>540.15</v>
      </c>
    </row>
    <row r="6" spans="1:2" x14ac:dyDescent="0.25">
      <c r="A6" t="s">
        <v>43</v>
      </c>
      <c r="B6">
        <v>482.92</v>
      </c>
    </row>
    <row r="7" spans="1:2" x14ac:dyDescent="0.25">
      <c r="A7" t="s">
        <v>44</v>
      </c>
      <c r="B7">
        <v>509.26</v>
      </c>
    </row>
    <row r="8" spans="1:2" x14ac:dyDescent="0.25">
      <c r="A8" t="s">
        <v>45</v>
      </c>
      <c r="B8">
        <v>492.4</v>
      </c>
    </row>
    <row r="9" spans="1:2" x14ac:dyDescent="0.25">
      <c r="A9" t="s">
        <v>46</v>
      </c>
      <c r="B9">
        <v>748.66</v>
      </c>
    </row>
    <row r="10" spans="1:2" x14ac:dyDescent="0.25">
      <c r="A10" t="s">
        <v>47</v>
      </c>
      <c r="B10">
        <v>595.75</v>
      </c>
    </row>
    <row r="11" spans="1:2" x14ac:dyDescent="0.25">
      <c r="A11" t="s">
        <v>48</v>
      </c>
      <c r="B11">
        <v>539.87</v>
      </c>
    </row>
    <row r="12" spans="1:2" x14ac:dyDescent="0.25">
      <c r="A12" t="s">
        <v>49</v>
      </c>
      <c r="B12">
        <v>562.97</v>
      </c>
    </row>
    <row r="13" spans="1:2" x14ac:dyDescent="0.25">
      <c r="A13" t="s">
        <v>50</v>
      </c>
      <c r="B13">
        <v>358.82</v>
      </c>
    </row>
    <row r="14" spans="1:2" x14ac:dyDescent="0.25">
      <c r="A14" t="s">
        <v>51</v>
      </c>
      <c r="B14">
        <v>477.85</v>
      </c>
    </row>
    <row r="15" spans="1:2" x14ac:dyDescent="0.25">
      <c r="A15" t="s">
        <v>52</v>
      </c>
      <c r="B15">
        <v>476.94</v>
      </c>
    </row>
    <row r="16" spans="1:2" x14ac:dyDescent="0.25">
      <c r="A16" t="s">
        <v>53</v>
      </c>
      <c r="B16">
        <v>609.13</v>
      </c>
    </row>
    <row r="17" spans="1:2" x14ac:dyDescent="0.25">
      <c r="A17" t="s">
        <v>54</v>
      </c>
      <c r="B17">
        <v>431.16</v>
      </c>
    </row>
    <row r="18" spans="1:2" x14ac:dyDescent="0.25">
      <c r="A18" t="s">
        <v>55</v>
      </c>
      <c r="B18">
        <v>392.74</v>
      </c>
    </row>
    <row r="19" spans="1:2" x14ac:dyDescent="0.25">
      <c r="A19" t="s">
        <v>56</v>
      </c>
      <c r="B19">
        <v>486.32</v>
      </c>
    </row>
    <row r="20" spans="1:2" x14ac:dyDescent="0.25">
      <c r="A20" t="s">
        <v>57</v>
      </c>
      <c r="B20">
        <v>502.33</v>
      </c>
    </row>
    <row r="21" spans="1:2" x14ac:dyDescent="0.25">
      <c r="A21" t="s">
        <v>58</v>
      </c>
      <c r="B21">
        <v>407.05</v>
      </c>
    </row>
    <row r="22" spans="1:2" x14ac:dyDescent="0.25">
      <c r="A22" t="s">
        <v>59</v>
      </c>
      <c r="B22">
        <v>327.45</v>
      </c>
    </row>
    <row r="23" spans="1:2" x14ac:dyDescent="0.25">
      <c r="A23" t="s">
        <v>60</v>
      </c>
      <c r="B23">
        <v>543.96</v>
      </c>
    </row>
    <row r="24" spans="1:2" x14ac:dyDescent="0.25">
      <c r="A24" t="s">
        <v>61</v>
      </c>
      <c r="B24">
        <v>566.92999999999995</v>
      </c>
    </row>
    <row r="25" spans="1:2" x14ac:dyDescent="0.25">
      <c r="A25" t="s">
        <v>62</v>
      </c>
      <c r="B25">
        <v>383.46</v>
      </c>
    </row>
    <row r="26" spans="1:2" x14ac:dyDescent="0.25">
      <c r="A26" t="s">
        <v>63</v>
      </c>
      <c r="B26">
        <v>422.03</v>
      </c>
    </row>
    <row r="27" spans="1:2" x14ac:dyDescent="0.25">
      <c r="A27" t="s">
        <v>64</v>
      </c>
      <c r="B27">
        <v>540.46</v>
      </c>
    </row>
    <row r="28" spans="1:2" x14ac:dyDescent="0.25">
      <c r="A28" t="s">
        <v>65</v>
      </c>
      <c r="B28">
        <v>400.14</v>
      </c>
    </row>
    <row r="29" spans="1:2" x14ac:dyDescent="0.25">
      <c r="A29" t="s">
        <v>66</v>
      </c>
      <c r="B29">
        <v>444.62</v>
      </c>
    </row>
    <row r="30" spans="1:2" x14ac:dyDescent="0.25">
      <c r="A30" t="s">
        <v>67</v>
      </c>
      <c r="B30">
        <v>467.5</v>
      </c>
    </row>
    <row r="31" spans="1:2" x14ac:dyDescent="0.25">
      <c r="A31" t="s">
        <v>68</v>
      </c>
      <c r="B31">
        <v>463</v>
      </c>
    </row>
    <row r="32" spans="1:2" x14ac:dyDescent="0.25">
      <c r="A32" t="s">
        <v>69</v>
      </c>
      <c r="B32">
        <v>655.04</v>
      </c>
    </row>
    <row r="33" spans="1:2" x14ac:dyDescent="0.25">
      <c r="A33" t="s">
        <v>70</v>
      </c>
      <c r="B33">
        <v>398.04</v>
      </c>
    </row>
    <row r="34" spans="1:2" x14ac:dyDescent="0.25">
      <c r="A34" t="s">
        <v>71</v>
      </c>
      <c r="B34">
        <v>484.96</v>
      </c>
    </row>
    <row r="35" spans="1:2" x14ac:dyDescent="0.25">
      <c r="A35" t="s">
        <v>72</v>
      </c>
      <c r="B35">
        <v>423.32</v>
      </c>
    </row>
    <row r="36" spans="1:2" x14ac:dyDescent="0.25">
      <c r="A36" t="s">
        <v>73</v>
      </c>
      <c r="B36">
        <v>568.33000000000004</v>
      </c>
    </row>
    <row r="37" spans="1:2" x14ac:dyDescent="0.25">
      <c r="A37" t="s">
        <v>74</v>
      </c>
      <c r="B37">
        <v>514.73</v>
      </c>
    </row>
    <row r="38" spans="1:2" x14ac:dyDescent="0.25">
      <c r="A38" t="s">
        <v>75</v>
      </c>
      <c r="B38">
        <v>580.33000000000004</v>
      </c>
    </row>
    <row r="39" spans="1:2" x14ac:dyDescent="0.25">
      <c r="A39" t="s">
        <v>76</v>
      </c>
      <c r="B39">
        <v>307.43</v>
      </c>
    </row>
    <row r="40" spans="1:2" x14ac:dyDescent="0.25">
      <c r="A40" t="s">
        <v>77</v>
      </c>
      <c r="B40">
        <v>327.11</v>
      </c>
    </row>
    <row r="41" spans="1:2" x14ac:dyDescent="0.25">
      <c r="A41" t="s">
        <v>78</v>
      </c>
      <c r="B41">
        <v>773.98</v>
      </c>
    </row>
    <row r="42" spans="1:2" x14ac:dyDescent="0.25">
      <c r="A42" t="s">
        <v>79</v>
      </c>
      <c r="B42">
        <v>439.19</v>
      </c>
    </row>
    <row r="43" spans="1:2" x14ac:dyDescent="0.25">
      <c r="A43" t="s">
        <v>80</v>
      </c>
      <c r="B43">
        <v>412.09</v>
      </c>
    </row>
    <row r="44" spans="1:2" x14ac:dyDescent="0.25">
      <c r="A44" t="s">
        <v>81</v>
      </c>
      <c r="B44">
        <v>653.51</v>
      </c>
    </row>
    <row r="45" spans="1:2" x14ac:dyDescent="0.25">
      <c r="A45" t="s">
        <v>82</v>
      </c>
      <c r="B45">
        <v>630.39</v>
      </c>
    </row>
    <row r="46" spans="1:2" x14ac:dyDescent="0.25">
      <c r="A46" t="s">
        <v>83</v>
      </c>
      <c r="B46">
        <v>605.15</v>
      </c>
    </row>
    <row r="47" spans="1:2" x14ac:dyDescent="0.25">
      <c r="A47" t="s">
        <v>84</v>
      </c>
      <c r="B47">
        <v>752.88</v>
      </c>
    </row>
    <row r="48" spans="1:2" x14ac:dyDescent="0.25">
      <c r="A48" t="s">
        <v>85</v>
      </c>
      <c r="B48">
        <v>467.37</v>
      </c>
    </row>
    <row r="49" spans="1:2" x14ac:dyDescent="0.25">
      <c r="A49" t="s">
        <v>86</v>
      </c>
      <c r="B49">
        <v>480.21</v>
      </c>
    </row>
    <row r="50" spans="1:2" x14ac:dyDescent="0.25">
      <c r="A50" t="s">
        <v>87</v>
      </c>
      <c r="B50">
        <v>586.14</v>
      </c>
    </row>
    <row r="51" spans="1:2" x14ac:dyDescent="0.25">
      <c r="A51" t="s">
        <v>88</v>
      </c>
      <c r="B51">
        <v>1591.82</v>
      </c>
    </row>
    <row r="52" spans="1:2" x14ac:dyDescent="0.25">
      <c r="A52" t="s">
        <v>89</v>
      </c>
      <c r="B52">
        <v>721.28</v>
      </c>
    </row>
    <row r="53" spans="1:2" x14ac:dyDescent="0.25">
      <c r="A53" t="s">
        <v>90</v>
      </c>
      <c r="B53">
        <v>466.89</v>
      </c>
    </row>
    <row r="54" spans="1:2" x14ac:dyDescent="0.25">
      <c r="A54" t="s">
        <v>91</v>
      </c>
      <c r="B54">
        <v>530.99</v>
      </c>
    </row>
    <row r="55" spans="1:2" x14ac:dyDescent="0.25">
      <c r="A55" t="s">
        <v>92</v>
      </c>
      <c r="B55">
        <v>521.54999999999995</v>
      </c>
    </row>
    <row r="56" spans="1:2" x14ac:dyDescent="0.25">
      <c r="A56" t="s">
        <v>93</v>
      </c>
      <c r="B56">
        <v>616.95000000000005</v>
      </c>
    </row>
    <row r="57" spans="1:2" x14ac:dyDescent="0.25">
      <c r="A57" t="s">
        <v>94</v>
      </c>
      <c r="B57">
        <v>413.02</v>
      </c>
    </row>
    <row r="58" spans="1:2" x14ac:dyDescent="0.25">
      <c r="A58" t="s">
        <v>95</v>
      </c>
      <c r="B58">
        <v>786.24</v>
      </c>
    </row>
    <row r="59" spans="1:2" x14ac:dyDescent="0.25">
      <c r="A59" t="s">
        <v>96</v>
      </c>
      <c r="B59">
        <v>472.59</v>
      </c>
    </row>
    <row r="60" spans="1:2" x14ac:dyDescent="0.25">
      <c r="A60" t="s">
        <v>97</v>
      </c>
      <c r="B60">
        <v>524.29999999999995</v>
      </c>
    </row>
    <row r="61" spans="1:2" x14ac:dyDescent="0.25">
      <c r="A61" t="s">
        <v>98</v>
      </c>
      <c r="B61">
        <v>352.83</v>
      </c>
    </row>
    <row r="62" spans="1:2" x14ac:dyDescent="0.25">
      <c r="A62" t="s">
        <v>99</v>
      </c>
      <c r="B62">
        <v>419.18</v>
      </c>
    </row>
    <row r="63" spans="1:2" x14ac:dyDescent="0.25">
      <c r="A63" t="s">
        <v>100</v>
      </c>
      <c r="B63">
        <v>469.92</v>
      </c>
    </row>
    <row r="64" spans="1:2" x14ac:dyDescent="0.25">
      <c r="A64" t="s">
        <v>101</v>
      </c>
      <c r="B64">
        <v>359.93</v>
      </c>
    </row>
    <row r="65" spans="1:2" x14ac:dyDescent="0.25">
      <c r="A65" t="s">
        <v>102</v>
      </c>
      <c r="B65">
        <v>356.12</v>
      </c>
    </row>
    <row r="66" spans="1:2" x14ac:dyDescent="0.25">
      <c r="A66" t="s">
        <v>103</v>
      </c>
      <c r="B66">
        <v>719.69</v>
      </c>
    </row>
    <row r="67" spans="1:2" x14ac:dyDescent="0.25">
      <c r="A67" t="s">
        <v>104</v>
      </c>
      <c r="B67">
        <v>543.16</v>
      </c>
    </row>
    <row r="68" spans="1:2" x14ac:dyDescent="0.25">
      <c r="A68" t="s">
        <v>105</v>
      </c>
      <c r="B68">
        <v>402.31</v>
      </c>
    </row>
    <row r="69" spans="1:2" x14ac:dyDescent="0.25">
      <c r="A69" t="s">
        <v>106</v>
      </c>
      <c r="B69">
        <v>372.03</v>
      </c>
    </row>
    <row r="70" spans="1:2" x14ac:dyDescent="0.25">
      <c r="A70" t="s">
        <v>107</v>
      </c>
      <c r="B70">
        <v>652.21</v>
      </c>
    </row>
    <row r="71" spans="1:2" x14ac:dyDescent="0.25">
      <c r="A71" t="s">
        <v>108</v>
      </c>
      <c r="B71">
        <v>1174.67</v>
      </c>
    </row>
    <row r="72" spans="1:2" x14ac:dyDescent="0.25">
      <c r="A72" t="s">
        <v>109</v>
      </c>
      <c r="B72">
        <v>397.43</v>
      </c>
    </row>
    <row r="73" spans="1:2" x14ac:dyDescent="0.25">
      <c r="A73" t="s">
        <v>110</v>
      </c>
      <c r="B73">
        <v>476.18</v>
      </c>
    </row>
    <row r="74" spans="1:2" x14ac:dyDescent="0.25">
      <c r="A74" t="s">
        <v>111</v>
      </c>
      <c r="B74">
        <v>418.12</v>
      </c>
    </row>
    <row r="75" spans="1:2" x14ac:dyDescent="0.25">
      <c r="A75" t="s">
        <v>112</v>
      </c>
      <c r="B75">
        <v>307.11</v>
      </c>
    </row>
    <row r="76" spans="1:2" x14ac:dyDescent="0.25">
      <c r="A76" t="s">
        <v>113</v>
      </c>
      <c r="B76">
        <v>528.24</v>
      </c>
    </row>
    <row r="77" spans="1:2" x14ac:dyDescent="0.25">
      <c r="A77" t="s">
        <v>114</v>
      </c>
      <c r="B77">
        <v>348.28</v>
      </c>
    </row>
    <row r="78" spans="1:2" x14ac:dyDescent="0.25">
      <c r="A78" t="s">
        <v>115</v>
      </c>
      <c r="B78">
        <v>457.99</v>
      </c>
    </row>
    <row r="79" spans="1:2" x14ac:dyDescent="0.25">
      <c r="A79" t="s">
        <v>116</v>
      </c>
      <c r="B79">
        <v>412.24</v>
      </c>
    </row>
    <row r="80" spans="1:2" x14ac:dyDescent="0.25">
      <c r="A80" t="s">
        <v>117</v>
      </c>
      <c r="B80">
        <v>422.74</v>
      </c>
    </row>
    <row r="81" spans="1:2" x14ac:dyDescent="0.25">
      <c r="A81" t="s">
        <v>118</v>
      </c>
      <c r="B81">
        <v>510.32</v>
      </c>
    </row>
    <row r="82" spans="1:2" x14ac:dyDescent="0.25">
      <c r="A82" t="s">
        <v>119</v>
      </c>
      <c r="B82">
        <v>338.73</v>
      </c>
    </row>
    <row r="83" spans="1:2" x14ac:dyDescent="0.25">
      <c r="A83" t="s">
        <v>120</v>
      </c>
      <c r="B83">
        <v>499.1</v>
      </c>
    </row>
    <row r="84" spans="1:2" x14ac:dyDescent="0.25">
      <c r="A84" t="s">
        <v>121</v>
      </c>
      <c r="B84">
        <v>526.63</v>
      </c>
    </row>
    <row r="85" spans="1:2" x14ac:dyDescent="0.25">
      <c r="A85" t="s">
        <v>122</v>
      </c>
      <c r="B85">
        <v>461.68</v>
      </c>
    </row>
    <row r="86" spans="1:2" x14ac:dyDescent="0.25">
      <c r="A86" t="s">
        <v>123</v>
      </c>
      <c r="B86">
        <v>383.62</v>
      </c>
    </row>
    <row r="87" spans="1:2" x14ac:dyDescent="0.25">
      <c r="A87" t="s">
        <v>124</v>
      </c>
      <c r="B87">
        <v>433.59</v>
      </c>
    </row>
    <row r="88" spans="1:2" x14ac:dyDescent="0.25">
      <c r="A88" t="s">
        <v>125</v>
      </c>
      <c r="B88">
        <v>355.26</v>
      </c>
    </row>
    <row r="89" spans="1:2" x14ac:dyDescent="0.25">
      <c r="A89" t="s">
        <v>126</v>
      </c>
      <c r="B89">
        <v>721.35</v>
      </c>
    </row>
    <row r="90" spans="1:2" x14ac:dyDescent="0.25">
      <c r="A90" t="s">
        <v>127</v>
      </c>
      <c r="B90">
        <v>431.27</v>
      </c>
    </row>
    <row r="91" spans="1:2" x14ac:dyDescent="0.25">
      <c r="A91" t="s">
        <v>128</v>
      </c>
      <c r="B91">
        <v>516.32000000000005</v>
      </c>
    </row>
    <row r="92" spans="1:2" x14ac:dyDescent="0.25">
      <c r="A92" t="s">
        <v>129</v>
      </c>
      <c r="B92">
        <v>526.83000000000004</v>
      </c>
    </row>
    <row r="93" spans="1:2" x14ac:dyDescent="0.25">
      <c r="A93" t="s">
        <v>130</v>
      </c>
      <c r="B93">
        <v>353.52</v>
      </c>
    </row>
    <row r="94" spans="1:2" x14ac:dyDescent="0.25">
      <c r="A94" t="s">
        <v>131</v>
      </c>
      <c r="B94">
        <v>562.58000000000004</v>
      </c>
    </row>
    <row r="95" spans="1:2" x14ac:dyDescent="0.25">
      <c r="A95" t="s">
        <v>132</v>
      </c>
      <c r="B95">
        <v>684.09</v>
      </c>
    </row>
    <row r="96" spans="1:2" x14ac:dyDescent="0.25">
      <c r="A96" t="s">
        <v>9</v>
      </c>
      <c r="B96">
        <v>814.5</v>
      </c>
    </row>
    <row r="100" spans="1:2" x14ac:dyDescent="0.25">
      <c r="A100" t="s">
        <v>108</v>
      </c>
      <c r="B100">
        <v>1174.67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topLeftCell="A12" workbookViewId="0">
      <selection activeCell="Q44" sqref="Q44"/>
    </sheetView>
  </sheetViews>
  <sheetFormatPr defaultRowHeight="15" x14ac:dyDescent="0.25"/>
  <cols>
    <col min="1" max="1" width="40.42578125" bestFit="1" customWidth="1"/>
    <col min="2" max="2" width="10.5703125" bestFit="1" customWidth="1"/>
    <col min="4" max="4" width="42.140625" bestFit="1" customWidth="1"/>
    <col min="17" max="17" width="42.140625" bestFit="1" customWidth="1"/>
    <col min="18" max="18" width="10.5703125" bestFit="1" customWidth="1"/>
    <col min="19" max="19" width="10" bestFit="1" customWidth="1"/>
  </cols>
  <sheetData>
    <row r="1" spans="1:19" x14ac:dyDescent="0.25">
      <c r="A1" t="s">
        <v>133</v>
      </c>
      <c r="Q1" t="s">
        <v>133</v>
      </c>
    </row>
    <row r="2" spans="1:19" x14ac:dyDescent="0.25">
      <c r="A2" t="s">
        <v>134</v>
      </c>
      <c r="Q2" t="s">
        <v>134</v>
      </c>
    </row>
    <row r="3" spans="1:19" x14ac:dyDescent="0.25">
      <c r="A3" t="s">
        <v>10</v>
      </c>
      <c r="Q3" t="s">
        <v>2</v>
      </c>
    </row>
    <row r="4" spans="1:19" x14ac:dyDescent="0.25">
      <c r="A4" t="s">
        <v>135</v>
      </c>
      <c r="B4" t="s">
        <v>136</v>
      </c>
      <c r="C4" t="s">
        <v>173</v>
      </c>
      <c r="Q4" t="s">
        <v>135</v>
      </c>
      <c r="R4" t="s">
        <v>136</v>
      </c>
      <c r="S4" t="s">
        <v>173</v>
      </c>
    </row>
    <row r="5" spans="1:19" x14ac:dyDescent="0.25">
      <c r="A5" s="4" t="s">
        <v>137</v>
      </c>
      <c r="B5">
        <v>11768029</v>
      </c>
      <c r="C5">
        <f>B5/$B$18*100</f>
        <v>82.317021177624355</v>
      </c>
      <c r="Q5" s="4" t="s">
        <v>137</v>
      </c>
      <c r="R5">
        <v>13307494</v>
      </c>
      <c r="S5">
        <f>R5/$R$18*100</f>
        <v>83.716565494818752</v>
      </c>
    </row>
    <row r="6" spans="1:19" x14ac:dyDescent="0.25">
      <c r="A6" t="s">
        <v>181</v>
      </c>
      <c r="B6">
        <v>11459628</v>
      </c>
      <c r="C6">
        <f t="shared" ref="C6:C18" si="0">B6/$B$18*100</f>
        <v>80.159765136854858</v>
      </c>
      <c r="Q6" t="s">
        <v>144</v>
      </c>
      <c r="R6">
        <v>13307494</v>
      </c>
      <c r="S6">
        <f t="shared" ref="S6:S18" si="1">R6/$R$18*100</f>
        <v>83.716565494818752</v>
      </c>
    </row>
    <row r="7" spans="1:19" x14ac:dyDescent="0.25">
      <c r="A7" t="s">
        <v>182</v>
      </c>
      <c r="B7">
        <v>308401</v>
      </c>
      <c r="C7">
        <f t="shared" si="0"/>
        <v>2.157256040769489</v>
      </c>
      <c r="Q7" s="4" t="s">
        <v>139</v>
      </c>
      <c r="R7">
        <v>1902311</v>
      </c>
      <c r="S7">
        <f t="shared" si="1"/>
        <v>11.967312810587339</v>
      </c>
    </row>
    <row r="8" spans="1:19" x14ac:dyDescent="0.25">
      <c r="A8" s="4" t="s">
        <v>139</v>
      </c>
      <c r="B8">
        <v>2084156</v>
      </c>
      <c r="C8">
        <f t="shared" si="0"/>
        <v>14.578610707831604</v>
      </c>
      <c r="Q8" t="s">
        <v>144</v>
      </c>
      <c r="R8">
        <v>1902311</v>
      </c>
      <c r="S8">
        <f t="shared" si="1"/>
        <v>11.967312810587339</v>
      </c>
    </row>
    <row r="9" spans="1:19" x14ac:dyDescent="0.25">
      <c r="A9" t="s">
        <v>181</v>
      </c>
      <c r="B9">
        <v>1629823</v>
      </c>
      <c r="C9">
        <f t="shared" si="0"/>
        <v>11.400564564106636</v>
      </c>
      <c r="Q9" s="4" t="s">
        <v>143</v>
      </c>
      <c r="R9">
        <v>686086</v>
      </c>
      <c r="S9">
        <f t="shared" si="1"/>
        <v>4.316121694593904</v>
      </c>
    </row>
    <row r="10" spans="1:19" x14ac:dyDescent="0.25">
      <c r="A10" t="s">
        <v>183</v>
      </c>
      <c r="B10">
        <v>454333</v>
      </c>
      <c r="C10">
        <f t="shared" si="0"/>
        <v>3.178046143724969</v>
      </c>
      <c r="Q10" t="s">
        <v>144</v>
      </c>
      <c r="R10">
        <v>686086</v>
      </c>
      <c r="S10">
        <f t="shared" si="1"/>
        <v>4.316121694593904</v>
      </c>
    </row>
    <row r="11" spans="1:19" x14ac:dyDescent="0.25">
      <c r="A11" t="s">
        <v>182</v>
      </c>
      <c r="B11">
        <v>127518</v>
      </c>
      <c r="C11">
        <f t="shared" si="0"/>
        <v>0.89198470759447501</v>
      </c>
      <c r="Q11" t="s">
        <v>145</v>
      </c>
      <c r="R11">
        <v>428931</v>
      </c>
      <c r="S11">
        <f t="shared" si="1"/>
        <v>2.6983765804634667</v>
      </c>
    </row>
    <row r="12" spans="1:19" x14ac:dyDescent="0.25">
      <c r="A12" t="s">
        <v>184</v>
      </c>
      <c r="B12">
        <v>326815</v>
      </c>
      <c r="C12">
        <f t="shared" si="0"/>
        <v>2.2860614361304941</v>
      </c>
      <c r="Q12" t="s">
        <v>146</v>
      </c>
      <c r="R12">
        <v>93660</v>
      </c>
      <c r="S12">
        <f t="shared" si="1"/>
        <v>0.58920887165117064</v>
      </c>
    </row>
    <row r="13" spans="1:19" x14ac:dyDescent="0.25">
      <c r="A13" s="4" t="s">
        <v>143</v>
      </c>
      <c r="B13">
        <v>443800</v>
      </c>
      <c r="C13">
        <f t="shared" si="0"/>
        <v>3.1043681145440485</v>
      </c>
      <c r="Q13" t="s">
        <v>147</v>
      </c>
      <c r="R13">
        <v>7842</v>
      </c>
      <c r="S13">
        <f t="shared" si="1"/>
        <v>4.933350385958233E-2</v>
      </c>
    </row>
    <row r="14" spans="1:19" x14ac:dyDescent="0.25">
      <c r="A14" t="s">
        <v>138</v>
      </c>
      <c r="B14">
        <v>263072</v>
      </c>
      <c r="C14">
        <f t="shared" si="0"/>
        <v>1.8401810018687064</v>
      </c>
      <c r="Q14" t="s">
        <v>148</v>
      </c>
      <c r="R14">
        <v>2604</v>
      </c>
      <c r="S14">
        <f t="shared" si="1"/>
        <v>1.6381591947252281E-2</v>
      </c>
    </row>
    <row r="15" spans="1:19" x14ac:dyDescent="0.25">
      <c r="A15" t="s">
        <v>140</v>
      </c>
      <c r="B15">
        <v>180728</v>
      </c>
      <c r="C15">
        <f t="shared" si="0"/>
        <v>1.2641871126753421</v>
      </c>
      <c r="Q15" t="s">
        <v>149</v>
      </c>
      <c r="R15">
        <v>16960</v>
      </c>
      <c r="S15">
        <f t="shared" si="1"/>
        <v>0.10669423941067538</v>
      </c>
    </row>
    <row r="16" spans="1:19" x14ac:dyDescent="0.25">
      <c r="A16" t="s">
        <v>141</v>
      </c>
      <c r="B16">
        <v>25666</v>
      </c>
      <c r="C16">
        <f t="shared" si="0"/>
        <v>0.17953292480371236</v>
      </c>
      <c r="Q16" t="s">
        <v>150</v>
      </c>
      <c r="R16">
        <v>298</v>
      </c>
      <c r="S16">
        <f t="shared" si="1"/>
        <v>1.8746983103998386E-3</v>
      </c>
    </row>
    <row r="17" spans="1:19" x14ac:dyDescent="0.25">
      <c r="A17" t="s">
        <v>142</v>
      </c>
      <c r="B17">
        <v>155062</v>
      </c>
      <c r="C17">
        <f t="shared" si="0"/>
        <v>1.0846541878716298</v>
      </c>
      <c r="Q17" t="s">
        <v>151</v>
      </c>
      <c r="R17">
        <v>135791</v>
      </c>
      <c r="S17">
        <f t="shared" si="1"/>
        <v>0.85425220895135723</v>
      </c>
    </row>
    <row r="18" spans="1:19" x14ac:dyDescent="0.25">
      <c r="A18" t="s">
        <v>9</v>
      </c>
      <c r="B18">
        <v>14295985</v>
      </c>
      <c r="C18">
        <f t="shared" si="0"/>
        <v>100</v>
      </c>
      <c r="Q18" t="s">
        <v>9</v>
      </c>
      <c r="R18">
        <v>15895891</v>
      </c>
      <c r="S18">
        <f t="shared" si="1"/>
        <v>100</v>
      </c>
    </row>
    <row r="21" spans="1:19" x14ac:dyDescent="0.25">
      <c r="A21" t="s">
        <v>133</v>
      </c>
      <c r="Q21" t="s">
        <v>133</v>
      </c>
    </row>
    <row r="22" spans="1:19" x14ac:dyDescent="0.25">
      <c r="A22" t="s">
        <v>134</v>
      </c>
      <c r="Q22" t="s">
        <v>134</v>
      </c>
    </row>
    <row r="23" spans="1:19" x14ac:dyDescent="0.25">
      <c r="A23" t="s">
        <v>35</v>
      </c>
      <c r="Q23" t="s">
        <v>35</v>
      </c>
    </row>
    <row r="24" spans="1:19" x14ac:dyDescent="0.25">
      <c r="A24" t="s">
        <v>10</v>
      </c>
      <c r="Q24" t="s">
        <v>2</v>
      </c>
    </row>
    <row r="25" spans="1:19" x14ac:dyDescent="0.25">
      <c r="A25" t="s">
        <v>135</v>
      </c>
      <c r="B25" t="s">
        <v>136</v>
      </c>
      <c r="C25" t="s">
        <v>173</v>
      </c>
      <c r="Q25" t="s">
        <v>135</v>
      </c>
      <c r="R25" t="s">
        <v>136</v>
      </c>
      <c r="S25" t="s">
        <v>173</v>
      </c>
    </row>
    <row r="26" spans="1:19" x14ac:dyDescent="0.25">
      <c r="A26" s="4" t="s">
        <v>137</v>
      </c>
      <c r="B26">
        <v>5668875</v>
      </c>
      <c r="C26">
        <f>B26/$B$39*100</f>
        <v>97.614244245212944</v>
      </c>
      <c r="Q26" s="4" t="s">
        <v>137</v>
      </c>
      <c r="R26">
        <v>6158209</v>
      </c>
      <c r="S26">
        <f>R26/$R$38*100</f>
        <v>98.31936744379118</v>
      </c>
    </row>
    <row r="27" spans="1:19" x14ac:dyDescent="0.25">
      <c r="A27" t="s">
        <v>181</v>
      </c>
      <c r="B27">
        <v>5579212</v>
      </c>
      <c r="C27">
        <f t="shared" ref="C27:C39" si="2">B27/$B$39*100</f>
        <v>96.070307223888861</v>
      </c>
      <c r="Q27" t="s">
        <v>144</v>
      </c>
      <c r="R27">
        <v>6158209</v>
      </c>
      <c r="S27">
        <f t="shared" ref="S27:S38" si="3">R27/$R$38*100</f>
        <v>98.31936744379118</v>
      </c>
    </row>
    <row r="28" spans="1:19" x14ac:dyDescent="0.25">
      <c r="A28" t="s">
        <v>182</v>
      </c>
      <c r="B28">
        <v>89663</v>
      </c>
      <c r="C28">
        <f t="shared" si="2"/>
        <v>1.5439370213240771</v>
      </c>
      <c r="Q28" s="4" t="s">
        <v>139</v>
      </c>
      <c r="R28">
        <v>38863</v>
      </c>
      <c r="S28">
        <f t="shared" si="3"/>
        <v>0.62047026610627487</v>
      </c>
    </row>
    <row r="29" spans="1:19" x14ac:dyDescent="0.25">
      <c r="A29" s="4" t="s">
        <v>139</v>
      </c>
      <c r="B29">
        <v>63475</v>
      </c>
      <c r="C29">
        <f t="shared" si="2"/>
        <v>1.092997138491304</v>
      </c>
      <c r="Q29" t="s">
        <v>144</v>
      </c>
      <c r="R29">
        <v>38863</v>
      </c>
      <c r="S29">
        <f t="shared" si="3"/>
        <v>0.62047026610627487</v>
      </c>
    </row>
    <row r="30" spans="1:19" x14ac:dyDescent="0.25">
      <c r="A30" t="s">
        <v>181</v>
      </c>
      <c r="B30">
        <v>49408</v>
      </c>
      <c r="C30">
        <f t="shared" si="2"/>
        <v>0.85077278642896181</v>
      </c>
      <c r="Q30" s="4" t="s">
        <v>143</v>
      </c>
      <c r="R30">
        <v>66403</v>
      </c>
      <c r="S30">
        <f t="shared" si="3"/>
        <v>1.0601622901025389</v>
      </c>
    </row>
    <row r="31" spans="1:19" x14ac:dyDescent="0.25">
      <c r="A31" t="s">
        <v>183</v>
      </c>
      <c r="B31">
        <v>14067</v>
      </c>
      <c r="C31">
        <f t="shared" si="2"/>
        <v>0.24222435206234225</v>
      </c>
      <c r="Q31" t="s">
        <v>144</v>
      </c>
      <c r="R31">
        <v>66403</v>
      </c>
      <c r="S31">
        <f t="shared" si="3"/>
        <v>1.0601622901025389</v>
      </c>
    </row>
    <row r="32" spans="1:19" x14ac:dyDescent="0.25">
      <c r="A32" t="s">
        <v>182</v>
      </c>
      <c r="B32">
        <v>4446</v>
      </c>
      <c r="C32">
        <f t="shared" si="2"/>
        <v>7.6557152859115213E-2</v>
      </c>
      <c r="Q32" t="s">
        <v>145</v>
      </c>
      <c r="R32">
        <v>27645</v>
      </c>
      <c r="S32">
        <f t="shared" si="3"/>
        <v>0.44136840970866809</v>
      </c>
    </row>
    <row r="33" spans="1:19" x14ac:dyDescent="0.25">
      <c r="A33" t="s">
        <v>184</v>
      </c>
      <c r="B33">
        <v>9621</v>
      </c>
      <c r="C33">
        <f t="shared" si="2"/>
        <v>0.16566719920322703</v>
      </c>
      <c r="Q33" t="s">
        <v>146</v>
      </c>
      <c r="R33">
        <v>894</v>
      </c>
      <c r="S33">
        <f t="shared" si="3"/>
        <v>1.4273226922754541E-2</v>
      </c>
    </row>
    <row r="34" spans="1:19" x14ac:dyDescent="0.25">
      <c r="A34" s="4" t="s">
        <v>143</v>
      </c>
      <c r="B34">
        <v>75076</v>
      </c>
      <c r="C34">
        <f t="shared" si="2"/>
        <v>1.2927586162957565</v>
      </c>
      <c r="Q34" t="s">
        <v>147</v>
      </c>
      <c r="R34">
        <v>1174</v>
      </c>
      <c r="S34">
        <f t="shared" si="3"/>
        <v>1.8743588822498693E-2</v>
      </c>
    </row>
    <row r="35" spans="1:19" x14ac:dyDescent="0.25">
      <c r="A35" t="s">
        <v>138</v>
      </c>
      <c r="B35">
        <v>47643</v>
      </c>
      <c r="C35">
        <f t="shared" si="2"/>
        <v>0.820380664342516</v>
      </c>
      <c r="Q35" t="s">
        <v>148</v>
      </c>
      <c r="R35">
        <v>301</v>
      </c>
      <c r="S35">
        <f t="shared" si="3"/>
        <v>4.8056390422249635E-3</v>
      </c>
    </row>
    <row r="36" spans="1:19" x14ac:dyDescent="0.25">
      <c r="A36" t="s">
        <v>140</v>
      </c>
      <c r="B36">
        <v>27433</v>
      </c>
      <c r="C36">
        <f t="shared" si="2"/>
        <v>0.47237795195324056</v>
      </c>
      <c r="Q36" t="s">
        <v>149</v>
      </c>
      <c r="R36">
        <v>2120</v>
      </c>
      <c r="S36">
        <f t="shared" si="3"/>
        <v>3.3847025812348573E-2</v>
      </c>
    </row>
    <row r="37" spans="1:19" x14ac:dyDescent="0.25">
      <c r="A37" t="s">
        <v>141</v>
      </c>
      <c r="B37">
        <v>6477</v>
      </c>
      <c r="C37">
        <f t="shared" si="2"/>
        <v>0.11152961742431156</v>
      </c>
      <c r="Q37" t="s">
        <v>151</v>
      </c>
      <c r="R37">
        <v>34269</v>
      </c>
      <c r="S37">
        <f t="shared" si="3"/>
        <v>0.54712439979404404</v>
      </c>
    </row>
    <row r="38" spans="1:19" x14ac:dyDescent="0.25">
      <c r="A38" t="s">
        <v>142</v>
      </c>
      <c r="B38">
        <v>20956</v>
      </c>
      <c r="C38">
        <f t="shared" si="2"/>
        <v>0.360848334528929</v>
      </c>
      <c r="Q38" t="s">
        <v>9</v>
      </c>
      <c r="R38">
        <v>6263475</v>
      </c>
      <c r="S38">
        <f t="shared" si="3"/>
        <v>100</v>
      </c>
    </row>
    <row r="39" spans="1:19" x14ac:dyDescent="0.25">
      <c r="A39" t="s">
        <v>9</v>
      </c>
      <c r="B39">
        <v>5807426</v>
      </c>
      <c r="C39">
        <f t="shared" si="2"/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59"/>
  <sheetViews>
    <sheetView topLeftCell="A40" workbookViewId="0">
      <selection activeCell="A52" sqref="A52"/>
    </sheetView>
  </sheetViews>
  <sheetFormatPr defaultRowHeight="15" x14ac:dyDescent="0.25"/>
  <cols>
    <col min="1" max="1" width="34" bestFit="1" customWidth="1"/>
    <col min="2" max="2" width="10.5703125" bestFit="1" customWidth="1"/>
    <col min="3" max="3" width="12" bestFit="1" customWidth="1"/>
    <col min="5" max="5" width="34" bestFit="1" customWidth="1"/>
    <col min="12" max="12" width="34" bestFit="1" customWidth="1"/>
    <col min="13" max="13" width="10.5703125" bestFit="1" customWidth="1"/>
    <col min="14" max="14" width="12" bestFit="1" customWidth="1"/>
    <col min="15" max="15" width="34" bestFit="1" customWidth="1"/>
    <col min="16" max="16" width="10.5703125" bestFit="1" customWidth="1"/>
  </cols>
  <sheetData>
    <row r="3" spans="1:14" x14ac:dyDescent="0.25">
      <c r="A3" t="s">
        <v>162</v>
      </c>
      <c r="L3" t="s">
        <v>162</v>
      </c>
    </row>
    <row r="4" spans="1:14" x14ac:dyDescent="0.25">
      <c r="A4" t="s">
        <v>163</v>
      </c>
      <c r="L4" t="s">
        <v>163</v>
      </c>
    </row>
    <row r="5" spans="1:14" x14ac:dyDescent="0.25">
      <c r="A5" t="s">
        <v>2</v>
      </c>
      <c r="L5" t="s">
        <v>10</v>
      </c>
    </row>
    <row r="6" spans="1:14" x14ac:dyDescent="0.25">
      <c r="A6" t="s">
        <v>164</v>
      </c>
      <c r="B6" t="s">
        <v>136</v>
      </c>
      <c r="C6" t="s">
        <v>172</v>
      </c>
      <c r="L6" t="s">
        <v>164</v>
      </c>
      <c r="M6" t="s">
        <v>136</v>
      </c>
      <c r="N6" t="s">
        <v>173</v>
      </c>
    </row>
    <row r="7" spans="1:14" x14ac:dyDescent="0.25">
      <c r="A7" s="4" t="s">
        <v>165</v>
      </c>
      <c r="B7">
        <v>15358235</v>
      </c>
      <c r="C7">
        <f>B7/$B$16*100</f>
        <v>96.617641628267322</v>
      </c>
      <c r="L7" s="4" t="s">
        <v>165</v>
      </c>
      <c r="M7">
        <v>13184174</v>
      </c>
      <c r="N7">
        <f>M7/$M$16*100</f>
        <v>92.222914335738324</v>
      </c>
    </row>
    <row r="8" spans="1:14" x14ac:dyDescent="0.25">
      <c r="A8" t="s">
        <v>174</v>
      </c>
      <c r="B8">
        <v>13628414</v>
      </c>
      <c r="C8">
        <f>B8/$B$16*100</f>
        <v>85.735452010837264</v>
      </c>
      <c r="L8" t="s">
        <v>174</v>
      </c>
      <c r="M8">
        <v>11945216</v>
      </c>
      <c r="N8">
        <f t="shared" ref="N8:N16" si="0">M8/$M$16*100</f>
        <v>83.556439098110417</v>
      </c>
    </row>
    <row r="9" spans="1:14" x14ac:dyDescent="0.25">
      <c r="A9" t="s">
        <v>175</v>
      </c>
      <c r="B9">
        <v>1729821</v>
      </c>
      <c r="C9">
        <f>B9/$B$16*100</f>
        <v>10.882189617430065</v>
      </c>
      <c r="L9" t="s">
        <v>175</v>
      </c>
      <c r="M9">
        <v>1238958</v>
      </c>
      <c r="N9">
        <f t="shared" si="0"/>
        <v>8.6664752376279068</v>
      </c>
    </row>
    <row r="10" spans="1:14" x14ac:dyDescent="0.25">
      <c r="A10" s="4" t="s">
        <v>166</v>
      </c>
      <c r="B10">
        <v>348915</v>
      </c>
      <c r="C10">
        <f>B10/$B$16*100</f>
        <v>2.1950012113193278</v>
      </c>
      <c r="L10" s="4" t="s">
        <v>166</v>
      </c>
      <c r="M10">
        <v>795029</v>
      </c>
      <c r="N10">
        <f t="shared" si="0"/>
        <v>5.561204771829293</v>
      </c>
    </row>
    <row r="11" spans="1:14" x14ac:dyDescent="0.25">
      <c r="A11" s="4" t="s">
        <v>167</v>
      </c>
      <c r="B11">
        <v>6347</v>
      </c>
      <c r="C11">
        <f>B11/$B$16*100</f>
        <v>3.9928557637945554E-2</v>
      </c>
      <c r="L11" s="4" t="s">
        <v>167</v>
      </c>
      <c r="M11">
        <v>20395</v>
      </c>
      <c r="N11">
        <f t="shared" si="0"/>
        <v>0.14266243284390687</v>
      </c>
    </row>
    <row r="12" spans="1:14" x14ac:dyDescent="0.25">
      <c r="A12" s="4" t="s">
        <v>168</v>
      </c>
      <c r="B12">
        <v>156288</v>
      </c>
      <c r="C12">
        <f>B12/$B$16*100</f>
        <v>0.98319748166365761</v>
      </c>
      <c r="L12" s="4" t="s">
        <v>168</v>
      </c>
      <c r="M12">
        <v>271042</v>
      </c>
      <c r="N12">
        <f t="shared" si="0"/>
        <v>1.8959309204647321</v>
      </c>
    </row>
    <row r="13" spans="1:14" x14ac:dyDescent="0.25">
      <c r="A13" t="s">
        <v>176</v>
      </c>
      <c r="B13">
        <v>146114</v>
      </c>
      <c r="C13">
        <f>B13/$B$16*100</f>
        <v>0.91919351988510745</v>
      </c>
      <c r="L13" t="s">
        <v>169</v>
      </c>
      <c r="M13">
        <v>231258</v>
      </c>
      <c r="N13">
        <f t="shared" si="0"/>
        <v>1.6176429955683362</v>
      </c>
    </row>
    <row r="14" spans="1:14" x14ac:dyDescent="0.25">
      <c r="A14" t="s">
        <v>177</v>
      </c>
      <c r="B14">
        <v>10174</v>
      </c>
      <c r="C14">
        <f>B14/$B$16*100</f>
        <v>6.4003961778550195E-2</v>
      </c>
      <c r="L14" t="s">
        <v>170</v>
      </c>
      <c r="M14">
        <v>39784</v>
      </c>
      <c r="N14">
        <f t="shared" si="0"/>
        <v>0.27828792489639576</v>
      </c>
    </row>
    <row r="15" spans="1:14" x14ac:dyDescent="0.25">
      <c r="A15" s="4" t="s">
        <v>171</v>
      </c>
      <c r="B15">
        <v>26106</v>
      </c>
      <c r="C15">
        <f>B15/$B$16*100</f>
        <v>0.16423112111173888</v>
      </c>
      <c r="L15" s="4" t="s">
        <v>171</v>
      </c>
      <c r="M15">
        <v>25345</v>
      </c>
      <c r="N15">
        <f t="shared" si="0"/>
        <v>0.17728753912374698</v>
      </c>
    </row>
    <row r="16" spans="1:14" x14ac:dyDescent="0.25">
      <c r="A16" t="s">
        <v>9</v>
      </c>
      <c r="B16">
        <v>15895891</v>
      </c>
      <c r="L16" t="s">
        <v>9</v>
      </c>
      <c r="M16">
        <v>14295985</v>
      </c>
      <c r="N16">
        <f t="shared" si="0"/>
        <v>100</v>
      </c>
    </row>
    <row r="45" spans="1:12" x14ac:dyDescent="0.25">
      <c r="A45" t="s">
        <v>162</v>
      </c>
      <c r="L45" t="s">
        <v>162</v>
      </c>
    </row>
    <row r="46" spans="1:12" x14ac:dyDescent="0.25">
      <c r="A46" t="s">
        <v>163</v>
      </c>
      <c r="L46" t="s">
        <v>163</v>
      </c>
    </row>
    <row r="47" spans="1:12" x14ac:dyDescent="0.25">
      <c r="A47" t="s">
        <v>35</v>
      </c>
      <c r="L47" t="s">
        <v>35</v>
      </c>
    </row>
    <row r="48" spans="1:12" x14ac:dyDescent="0.25">
      <c r="A48" t="s">
        <v>2</v>
      </c>
      <c r="L48" t="s">
        <v>10</v>
      </c>
    </row>
    <row r="49" spans="1:14" x14ac:dyDescent="0.25">
      <c r="A49" t="s">
        <v>164</v>
      </c>
      <c r="B49" t="s">
        <v>136</v>
      </c>
      <c r="C49" t="s">
        <v>173</v>
      </c>
      <c r="L49" t="s">
        <v>164</v>
      </c>
      <c r="M49" t="s">
        <v>136</v>
      </c>
      <c r="N49" t="s">
        <v>173</v>
      </c>
    </row>
    <row r="50" spans="1:14" x14ac:dyDescent="0.25">
      <c r="A50" s="4" t="s">
        <v>165</v>
      </c>
      <c r="B50">
        <v>6210886</v>
      </c>
      <c r="C50">
        <f>B50/$B$59*100</f>
        <v>99.160386207336984</v>
      </c>
      <c r="L50" s="4" t="s">
        <v>165</v>
      </c>
      <c r="M50">
        <v>5734363</v>
      </c>
      <c r="N50">
        <f>M50/$M$59*100</f>
        <v>98.741903900282153</v>
      </c>
    </row>
    <row r="51" spans="1:14" x14ac:dyDescent="0.25">
      <c r="A51" t="s">
        <v>174</v>
      </c>
      <c r="B51">
        <v>5280203</v>
      </c>
      <c r="C51">
        <f t="shared" ref="C51:C59" si="1">B51/$B$59*100</f>
        <v>84.301493978981313</v>
      </c>
      <c r="L51" t="s">
        <v>174</v>
      </c>
      <c r="M51">
        <v>5105477</v>
      </c>
      <c r="N51">
        <f t="shared" ref="N51:N59" si="2">M51/$M$59*100</f>
        <v>87.912906681893148</v>
      </c>
    </row>
    <row r="52" spans="1:14" x14ac:dyDescent="0.25">
      <c r="A52" t="s">
        <v>175</v>
      </c>
      <c r="B52">
        <v>930683</v>
      </c>
      <c r="C52">
        <f t="shared" si="1"/>
        <v>14.858892228355666</v>
      </c>
      <c r="L52" t="s">
        <v>175</v>
      </c>
      <c r="M52">
        <v>628886</v>
      </c>
      <c r="N52">
        <f t="shared" si="2"/>
        <v>10.828997218389008</v>
      </c>
    </row>
    <row r="53" spans="1:14" x14ac:dyDescent="0.25">
      <c r="A53" s="4" t="s">
        <v>166</v>
      </c>
      <c r="B53">
        <v>9518</v>
      </c>
      <c r="C53">
        <f t="shared" si="1"/>
        <v>0.15196037343487442</v>
      </c>
      <c r="L53" s="4" t="s">
        <v>166</v>
      </c>
      <c r="M53">
        <v>30339</v>
      </c>
      <c r="N53">
        <f t="shared" si="2"/>
        <v>0.52241733256695821</v>
      </c>
    </row>
    <row r="54" spans="1:14" x14ac:dyDescent="0.25">
      <c r="A54" s="4" t="s">
        <v>167</v>
      </c>
      <c r="B54">
        <v>335</v>
      </c>
      <c r="C54">
        <f t="shared" si="1"/>
        <v>5.34846870147961E-3</v>
      </c>
      <c r="L54" s="4" t="s">
        <v>167</v>
      </c>
      <c r="M54">
        <v>1013</v>
      </c>
      <c r="N54">
        <f t="shared" si="2"/>
        <v>1.7443183951030974E-2</v>
      </c>
    </row>
    <row r="55" spans="1:14" x14ac:dyDescent="0.25">
      <c r="A55" s="4" t="s">
        <v>168</v>
      </c>
      <c r="B55">
        <v>40299</v>
      </c>
      <c r="C55">
        <f t="shared" si="1"/>
        <v>0.64339683642067702</v>
      </c>
      <c r="L55" s="4" t="s">
        <v>168</v>
      </c>
      <c r="M55">
        <v>36049</v>
      </c>
      <c r="N55">
        <f t="shared" si="2"/>
        <v>0.62073972186645165</v>
      </c>
    </row>
    <row r="56" spans="1:14" x14ac:dyDescent="0.25">
      <c r="A56" t="s">
        <v>176</v>
      </c>
      <c r="B56">
        <v>38362</v>
      </c>
      <c r="C56">
        <f t="shared" si="1"/>
        <v>0.61247151142137546</v>
      </c>
      <c r="L56" t="s">
        <v>169</v>
      </c>
      <c r="M56">
        <v>27756</v>
      </c>
      <c r="N56">
        <f t="shared" si="2"/>
        <v>0.47793979639172329</v>
      </c>
    </row>
    <row r="57" spans="1:14" x14ac:dyDescent="0.25">
      <c r="A57" t="s">
        <v>177</v>
      </c>
      <c r="B57">
        <v>1937</v>
      </c>
      <c r="C57">
        <f t="shared" si="1"/>
        <v>3.0925324999301507E-2</v>
      </c>
      <c r="L57" t="s">
        <v>170</v>
      </c>
      <c r="M57">
        <v>8293</v>
      </c>
      <c r="N57">
        <f t="shared" si="2"/>
        <v>0.14279992547472839</v>
      </c>
    </row>
    <row r="58" spans="1:14" x14ac:dyDescent="0.25">
      <c r="A58" s="4" t="s">
        <v>171</v>
      </c>
      <c r="B58">
        <v>2437</v>
      </c>
      <c r="C58">
        <f t="shared" si="1"/>
        <v>3.890811410598749E-2</v>
      </c>
      <c r="L58" s="4" t="s">
        <v>171</v>
      </c>
      <c r="M58">
        <v>5662</v>
      </c>
      <c r="N58">
        <f t="shared" si="2"/>
        <v>9.7495861333403128E-2</v>
      </c>
    </row>
    <row r="59" spans="1:14" x14ac:dyDescent="0.25">
      <c r="A59" t="s">
        <v>9</v>
      </c>
      <c r="B59">
        <v>6263475</v>
      </c>
      <c r="C59">
        <f t="shared" si="1"/>
        <v>100</v>
      </c>
      <c r="L59" t="s">
        <v>9</v>
      </c>
      <c r="M59">
        <v>5807426</v>
      </c>
      <c r="N59">
        <f t="shared" si="2"/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zoomScaleNormal="100" workbookViewId="0">
      <selection activeCell="I22" sqref="I22"/>
    </sheetView>
  </sheetViews>
  <sheetFormatPr defaultRowHeight="15" x14ac:dyDescent="0.25"/>
  <cols>
    <col min="1" max="1" width="42.140625" bestFit="1" customWidth="1"/>
    <col min="2" max="2" width="10.5703125" bestFit="1" customWidth="1"/>
    <col min="3" max="3" width="10" bestFit="1" customWidth="1"/>
    <col min="4" max="4" width="35" bestFit="1" customWidth="1"/>
    <col min="14" max="14" width="35" bestFit="1" customWidth="1"/>
    <col min="15" max="15" width="10.5703125" bestFit="1" customWidth="1"/>
  </cols>
  <sheetData>
    <row r="1" spans="1:16" x14ac:dyDescent="0.25">
      <c r="A1" t="s">
        <v>152</v>
      </c>
      <c r="N1" t="s">
        <v>152</v>
      </c>
    </row>
    <row r="2" spans="1:16" x14ac:dyDescent="0.25">
      <c r="A2" t="s">
        <v>153</v>
      </c>
      <c r="N2" t="s">
        <v>153</v>
      </c>
    </row>
    <row r="3" spans="1:16" x14ac:dyDescent="0.25">
      <c r="A3" t="s">
        <v>2</v>
      </c>
      <c r="N3" t="s">
        <v>10</v>
      </c>
    </row>
    <row r="4" spans="1:16" x14ac:dyDescent="0.25">
      <c r="A4" t="s">
        <v>154</v>
      </c>
      <c r="B4" t="s">
        <v>136</v>
      </c>
      <c r="C4" t="s">
        <v>173</v>
      </c>
      <c r="N4" t="s">
        <v>154</v>
      </c>
      <c r="O4" t="s">
        <v>136</v>
      </c>
      <c r="P4" t="s">
        <v>173</v>
      </c>
    </row>
    <row r="5" spans="1:16" x14ac:dyDescent="0.25">
      <c r="A5" t="s">
        <v>155</v>
      </c>
      <c r="B5">
        <v>11994876</v>
      </c>
      <c r="C5">
        <f>B5/$B$12*100</f>
        <v>75.45897238475024</v>
      </c>
      <c r="N5" t="s">
        <v>155</v>
      </c>
      <c r="O5">
        <v>8691001</v>
      </c>
      <c r="P5">
        <f>O5/$O$12*100</f>
        <v>60.793299657211449</v>
      </c>
    </row>
    <row r="6" spans="1:16" x14ac:dyDescent="0.25">
      <c r="A6" t="s">
        <v>156</v>
      </c>
      <c r="B6">
        <v>1562017</v>
      </c>
      <c r="C6">
        <f t="shared" ref="C6:C12" si="0">B6/$B$12*100</f>
        <v>9.8265457406571297</v>
      </c>
      <c r="N6" t="s">
        <v>156</v>
      </c>
      <c r="O6">
        <v>3192486</v>
      </c>
      <c r="P6">
        <f t="shared" ref="P6:P12" si="1">O6/$O$12*100</f>
        <v>22.331346878161945</v>
      </c>
    </row>
    <row r="7" spans="1:16" x14ac:dyDescent="0.25">
      <c r="A7" t="s">
        <v>157</v>
      </c>
      <c r="B7">
        <v>960664</v>
      </c>
      <c r="C7">
        <f t="shared" si="0"/>
        <v>6.0434737505434581</v>
      </c>
      <c r="N7" t="s">
        <v>157</v>
      </c>
      <c r="O7">
        <v>749169</v>
      </c>
      <c r="P7">
        <f t="shared" si="1"/>
        <v>5.2404154033457644</v>
      </c>
    </row>
    <row r="8" spans="1:16" x14ac:dyDescent="0.25">
      <c r="A8" t="s">
        <v>158</v>
      </c>
      <c r="B8">
        <v>808617</v>
      </c>
      <c r="C8">
        <f t="shared" si="0"/>
        <v>5.0869561196663966</v>
      </c>
      <c r="N8" t="s">
        <v>158</v>
      </c>
      <c r="O8">
        <v>954693</v>
      </c>
      <c r="P8">
        <f t="shared" si="1"/>
        <v>6.6780498160847257</v>
      </c>
    </row>
    <row r="9" spans="1:16" x14ac:dyDescent="0.25">
      <c r="A9" t="s">
        <v>159</v>
      </c>
      <c r="B9">
        <v>477063</v>
      </c>
      <c r="C9">
        <f t="shared" si="0"/>
        <v>3.0011718122626783</v>
      </c>
      <c r="N9" t="s">
        <v>159</v>
      </c>
      <c r="O9">
        <v>494096</v>
      </c>
      <c r="P9">
        <f t="shared" si="1"/>
        <v>3.4561871742310868</v>
      </c>
    </row>
    <row r="10" spans="1:16" x14ac:dyDescent="0.25">
      <c r="A10" t="s">
        <v>160</v>
      </c>
      <c r="B10">
        <v>75405</v>
      </c>
      <c r="C10">
        <f t="shared" si="0"/>
        <v>0.47436787280436177</v>
      </c>
      <c r="N10" t="s">
        <v>160</v>
      </c>
      <c r="O10">
        <v>87000</v>
      </c>
      <c r="P10">
        <f t="shared" si="1"/>
        <v>0.60856247400931107</v>
      </c>
    </row>
    <row r="11" spans="1:16" x14ac:dyDescent="0.25">
      <c r="A11" t="s">
        <v>161</v>
      </c>
      <c r="B11">
        <v>17249</v>
      </c>
      <c r="C11">
        <f t="shared" si="0"/>
        <v>0.10851231931572757</v>
      </c>
      <c r="N11" t="s">
        <v>161</v>
      </c>
      <c r="O11">
        <v>127540</v>
      </c>
      <c r="P11">
        <f t="shared" si="1"/>
        <v>0.89213859695571862</v>
      </c>
    </row>
    <row r="12" spans="1:16" x14ac:dyDescent="0.25">
      <c r="A12" t="s">
        <v>9</v>
      </c>
      <c r="B12">
        <v>15895891</v>
      </c>
      <c r="C12">
        <f t="shared" si="0"/>
        <v>100</v>
      </c>
      <c r="N12" t="s">
        <v>9</v>
      </c>
      <c r="O12">
        <v>14295985</v>
      </c>
      <c r="P12">
        <f t="shared" si="1"/>
        <v>100</v>
      </c>
    </row>
    <row r="14" spans="1:16" x14ac:dyDescent="0.25">
      <c r="A14" t="s">
        <v>152</v>
      </c>
      <c r="N14" t="s">
        <v>152</v>
      </c>
    </row>
    <row r="15" spans="1:16" x14ac:dyDescent="0.25">
      <c r="A15" t="s">
        <v>153</v>
      </c>
      <c r="N15" t="s">
        <v>153</v>
      </c>
    </row>
    <row r="16" spans="1:16" x14ac:dyDescent="0.25">
      <c r="A16" t="s">
        <v>35</v>
      </c>
      <c r="N16" t="s">
        <v>35</v>
      </c>
    </row>
    <row r="17" spans="1:16" x14ac:dyDescent="0.25">
      <c r="A17" t="s">
        <v>2</v>
      </c>
      <c r="N17" t="s">
        <v>10</v>
      </c>
    </row>
    <row r="18" spans="1:16" x14ac:dyDescent="0.25">
      <c r="A18" t="s">
        <v>154</v>
      </c>
      <c r="B18" t="s">
        <v>136</v>
      </c>
      <c r="C18" t="s">
        <v>173</v>
      </c>
      <c r="N18" t="s">
        <v>154</v>
      </c>
      <c r="O18" t="s">
        <v>136</v>
      </c>
      <c r="P18" t="s">
        <v>173</v>
      </c>
    </row>
    <row r="19" spans="1:16" x14ac:dyDescent="0.25">
      <c r="A19" t="s">
        <v>155</v>
      </c>
      <c r="B19">
        <v>5647945</v>
      </c>
      <c r="C19">
        <f>B19/$B$26*100</f>
        <v>90.172707642323147</v>
      </c>
      <c r="N19" t="s">
        <v>155</v>
      </c>
      <c r="O19">
        <v>4429875</v>
      </c>
      <c r="P19">
        <f>O19/$O$26*100</f>
        <v>76.279491120506748</v>
      </c>
    </row>
    <row r="20" spans="1:16" x14ac:dyDescent="0.25">
      <c r="A20" t="s">
        <v>156</v>
      </c>
      <c r="B20">
        <v>261675</v>
      </c>
      <c r="C20">
        <f t="shared" ref="C20:C26" si="2">B20/$B$26*100</f>
        <v>4.17779267898411</v>
      </c>
      <c r="N20" t="s">
        <v>156</v>
      </c>
      <c r="O20">
        <v>970833</v>
      </c>
      <c r="P20">
        <f t="shared" ref="P20:P26" si="3">O20/$O$26*100</f>
        <v>16.717096352153259</v>
      </c>
    </row>
    <row r="21" spans="1:16" x14ac:dyDescent="0.25">
      <c r="A21" t="s">
        <v>157</v>
      </c>
      <c r="B21">
        <v>73846</v>
      </c>
      <c r="C21">
        <f t="shared" si="2"/>
        <v>1.1789940887446666</v>
      </c>
      <c r="N21" t="s">
        <v>157</v>
      </c>
      <c r="O21">
        <v>80251</v>
      </c>
      <c r="P21">
        <f t="shared" si="3"/>
        <v>1.3818686626398684</v>
      </c>
    </row>
    <row r="22" spans="1:16" x14ac:dyDescent="0.25">
      <c r="A22" t="s">
        <v>158</v>
      </c>
      <c r="B22">
        <v>160522</v>
      </c>
      <c r="C22">
        <f t="shared" si="2"/>
        <v>2.5628265459668951</v>
      </c>
      <c r="N22" t="s">
        <v>158</v>
      </c>
      <c r="O22">
        <v>172192</v>
      </c>
      <c r="P22">
        <f t="shared" si="3"/>
        <v>2.9650313236879815</v>
      </c>
    </row>
    <row r="23" spans="1:16" x14ac:dyDescent="0.25">
      <c r="A23" t="s">
        <v>159</v>
      </c>
      <c r="B23">
        <v>97015</v>
      </c>
      <c r="C23">
        <f t="shared" si="2"/>
        <v>1.5489005703702816</v>
      </c>
      <c r="N23" t="s">
        <v>159</v>
      </c>
      <c r="O23">
        <v>104363</v>
      </c>
      <c r="P23">
        <f t="shared" si="3"/>
        <v>1.7970612109392352</v>
      </c>
    </row>
    <row r="24" spans="1:16" x14ac:dyDescent="0.25">
      <c r="A24" t="s">
        <v>160</v>
      </c>
      <c r="B24">
        <v>18450</v>
      </c>
      <c r="C24">
        <f t="shared" si="2"/>
        <v>0.29456491803671286</v>
      </c>
      <c r="N24" t="s">
        <v>160</v>
      </c>
      <c r="O24">
        <v>19869</v>
      </c>
      <c r="P24">
        <f t="shared" si="3"/>
        <v>0.34213091996350881</v>
      </c>
    </row>
    <row r="25" spans="1:16" x14ac:dyDescent="0.25">
      <c r="A25" t="s">
        <v>161</v>
      </c>
      <c r="B25">
        <v>4022</v>
      </c>
      <c r="C25">
        <f t="shared" si="2"/>
        <v>6.4213555574182068E-2</v>
      </c>
      <c r="N25" t="s">
        <v>161</v>
      </c>
      <c r="O25">
        <v>30043</v>
      </c>
      <c r="P25">
        <f t="shared" si="3"/>
        <v>0.51732041010940133</v>
      </c>
    </row>
    <row r="26" spans="1:16" x14ac:dyDescent="0.25">
      <c r="A26" t="s">
        <v>9</v>
      </c>
      <c r="B26">
        <v>6263475</v>
      </c>
      <c r="C26">
        <f t="shared" si="2"/>
        <v>100</v>
      </c>
      <c r="N26" t="s">
        <v>9</v>
      </c>
      <c r="O26">
        <v>5807426</v>
      </c>
      <c r="P26">
        <f t="shared" si="3"/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workbookViewId="0">
      <selection activeCell="G19" sqref="G19"/>
    </sheetView>
  </sheetViews>
  <sheetFormatPr defaultRowHeight="15" x14ac:dyDescent="0.25"/>
  <cols>
    <col min="1" max="1" width="57.28515625" style="1" bestFit="1" customWidth="1"/>
    <col min="2" max="2" width="30.7109375" style="1" bestFit="1" customWidth="1"/>
    <col min="6" max="6" width="57.28515625" style="2" bestFit="1" customWidth="1"/>
    <col min="7" max="7" width="30.7109375" style="2" bestFit="1" customWidth="1"/>
  </cols>
  <sheetData>
    <row r="1" spans="1:11" x14ac:dyDescent="0.25">
      <c r="A1" s="1" t="s">
        <v>0</v>
      </c>
      <c r="F1" s="2" t="s">
        <v>0</v>
      </c>
      <c r="J1" t="s">
        <v>0</v>
      </c>
    </row>
    <row r="2" spans="1:11" x14ac:dyDescent="0.25">
      <c r="A2" s="1" t="s">
        <v>1</v>
      </c>
      <c r="F2" s="2" t="s">
        <v>1</v>
      </c>
      <c r="J2" t="s">
        <v>1</v>
      </c>
    </row>
    <row r="3" spans="1:11" x14ac:dyDescent="0.25">
      <c r="A3" s="1" t="s">
        <v>2</v>
      </c>
      <c r="F3" s="2" t="s">
        <v>10</v>
      </c>
      <c r="J3" t="s">
        <v>16</v>
      </c>
    </row>
    <row r="4" spans="1:11" x14ac:dyDescent="0.25">
      <c r="A4" s="1" t="s">
        <v>3</v>
      </c>
      <c r="B4" s="1" t="s">
        <v>4</v>
      </c>
      <c r="F4" s="2" t="s">
        <v>3</v>
      </c>
      <c r="G4" s="2" t="s">
        <v>4</v>
      </c>
      <c r="J4" t="s">
        <v>3</v>
      </c>
      <c r="K4" t="s">
        <v>4</v>
      </c>
    </row>
    <row r="5" spans="1:11" x14ac:dyDescent="0.25">
      <c r="A5" s="1" t="s">
        <v>5</v>
      </c>
      <c r="B5" s="1">
        <v>1970749</v>
      </c>
      <c r="F5" s="2" t="s">
        <v>11</v>
      </c>
      <c r="G5" s="2">
        <v>688711</v>
      </c>
      <c r="J5" t="s">
        <v>11</v>
      </c>
      <c r="K5">
        <v>931739</v>
      </c>
    </row>
    <row r="6" spans="1:11" x14ac:dyDescent="0.25">
      <c r="A6" s="1" t="s">
        <v>6</v>
      </c>
      <c r="B6" s="1">
        <v>1619818</v>
      </c>
      <c r="F6" s="2" t="s">
        <v>12</v>
      </c>
      <c r="G6" s="2">
        <v>1259428</v>
      </c>
      <c r="J6" t="s">
        <v>12</v>
      </c>
      <c r="K6">
        <v>1219111</v>
      </c>
    </row>
    <row r="7" spans="1:11" x14ac:dyDescent="0.25">
      <c r="A7" s="1" t="s">
        <v>7</v>
      </c>
      <c r="B7" s="1">
        <v>7850093</v>
      </c>
      <c r="F7" s="2" t="s">
        <v>13</v>
      </c>
      <c r="G7" s="2">
        <v>3288680</v>
      </c>
      <c r="J7" t="s">
        <v>13</v>
      </c>
      <c r="K7">
        <v>3014107</v>
      </c>
    </row>
    <row r="8" spans="1:11" x14ac:dyDescent="0.25">
      <c r="A8" s="1" t="s">
        <v>8</v>
      </c>
      <c r="B8" s="1">
        <v>1102159</v>
      </c>
      <c r="F8" s="2" t="s">
        <v>14</v>
      </c>
      <c r="G8" s="2">
        <v>5479371</v>
      </c>
      <c r="J8" t="s">
        <v>14</v>
      </c>
      <c r="K8">
        <v>3979144</v>
      </c>
    </row>
    <row r="9" spans="1:11" x14ac:dyDescent="0.25">
      <c r="A9" s="1" t="s">
        <v>9</v>
      </c>
      <c r="B9" s="1">
        <v>12542819</v>
      </c>
      <c r="F9" s="2" t="s">
        <v>15</v>
      </c>
      <c r="G9" s="2">
        <v>10941</v>
      </c>
      <c r="J9" t="s">
        <v>8</v>
      </c>
      <c r="K9">
        <v>4026</v>
      </c>
    </row>
    <row r="10" spans="1:11" x14ac:dyDescent="0.25">
      <c r="F10" s="2" t="s">
        <v>8</v>
      </c>
      <c r="G10" s="2">
        <v>45116</v>
      </c>
      <c r="J10" t="s">
        <v>9</v>
      </c>
      <c r="K10">
        <v>9148127</v>
      </c>
    </row>
    <row r="11" spans="1:11" x14ac:dyDescent="0.25">
      <c r="F11" s="2" t="s">
        <v>9</v>
      </c>
      <c r="G11" s="2">
        <v>10772247</v>
      </c>
    </row>
    <row r="14" spans="1:11" x14ac:dyDescent="0.25">
      <c r="A14" t="s">
        <v>0</v>
      </c>
      <c r="B14"/>
      <c r="F14" t="s">
        <v>0</v>
      </c>
      <c r="G14"/>
    </row>
    <row r="15" spans="1:11" x14ac:dyDescent="0.25">
      <c r="A15" t="s">
        <v>1</v>
      </c>
      <c r="B15"/>
      <c r="F15" t="s">
        <v>1</v>
      </c>
      <c r="G15"/>
    </row>
    <row r="16" spans="1:11" x14ac:dyDescent="0.25">
      <c r="A16" t="s">
        <v>35</v>
      </c>
      <c r="B16"/>
      <c r="F16" t="s">
        <v>35</v>
      </c>
      <c r="G16"/>
    </row>
    <row r="17" spans="1:7" x14ac:dyDescent="0.25">
      <c r="A17" t="s">
        <v>2</v>
      </c>
      <c r="B17"/>
      <c r="F17" t="s">
        <v>10</v>
      </c>
      <c r="G17"/>
    </row>
    <row r="18" spans="1:7" x14ac:dyDescent="0.25">
      <c r="A18" t="s">
        <v>3</v>
      </c>
      <c r="B18" t="s">
        <v>4</v>
      </c>
      <c r="F18" t="s">
        <v>3</v>
      </c>
      <c r="G18" t="s">
        <v>4</v>
      </c>
    </row>
    <row r="19" spans="1:7" x14ac:dyDescent="0.25">
      <c r="A19" t="s">
        <v>5</v>
      </c>
      <c r="B19">
        <v>605344</v>
      </c>
      <c r="F19" t="s">
        <v>11</v>
      </c>
      <c r="G19">
        <v>197692</v>
      </c>
    </row>
    <row r="20" spans="1:7" x14ac:dyDescent="0.25">
      <c r="A20" t="s">
        <v>6</v>
      </c>
      <c r="B20">
        <v>548517</v>
      </c>
      <c r="F20" t="s">
        <v>12</v>
      </c>
      <c r="G20">
        <v>379458</v>
      </c>
    </row>
    <row r="21" spans="1:7" x14ac:dyDescent="0.25">
      <c r="A21" t="s">
        <v>7</v>
      </c>
      <c r="B21">
        <v>3543964</v>
      </c>
      <c r="F21" t="s">
        <v>13</v>
      </c>
      <c r="G21">
        <v>1155684</v>
      </c>
    </row>
    <row r="22" spans="1:7" x14ac:dyDescent="0.25">
      <c r="A22" t="s">
        <v>8</v>
      </c>
      <c r="B22">
        <v>362163</v>
      </c>
      <c r="F22" t="s">
        <v>14</v>
      </c>
      <c r="G22">
        <v>2779086</v>
      </c>
    </row>
    <row r="23" spans="1:7" x14ac:dyDescent="0.25">
      <c r="A23" t="s">
        <v>9</v>
      </c>
      <c r="B23">
        <v>5059988</v>
      </c>
      <c r="F23" t="s">
        <v>15</v>
      </c>
      <c r="G23">
        <v>4673</v>
      </c>
    </row>
    <row r="24" spans="1:7" x14ac:dyDescent="0.25">
      <c r="F24" t="s">
        <v>8</v>
      </c>
      <c r="G24">
        <v>17664</v>
      </c>
    </row>
    <row r="25" spans="1:7" x14ac:dyDescent="0.25">
      <c r="F25" t="s">
        <v>9</v>
      </c>
      <c r="G25">
        <v>4534257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workbookViewId="0">
      <selection activeCell="A17" sqref="A17:XFD17"/>
    </sheetView>
  </sheetViews>
  <sheetFormatPr defaultRowHeight="15" x14ac:dyDescent="0.25"/>
  <sheetData>
    <row r="1" spans="1:10" x14ac:dyDescent="0.25">
      <c r="A1" t="s">
        <v>17</v>
      </c>
      <c r="G1" t="s">
        <v>17</v>
      </c>
    </row>
    <row r="2" spans="1:10" x14ac:dyDescent="0.25">
      <c r="A2" t="s">
        <v>18</v>
      </c>
      <c r="G2" t="s">
        <v>18</v>
      </c>
    </row>
    <row r="3" spans="1:10" x14ac:dyDescent="0.25">
      <c r="A3" t="s">
        <v>19</v>
      </c>
      <c r="G3" t="s">
        <v>19</v>
      </c>
    </row>
    <row r="4" spans="1:10" x14ac:dyDescent="0.25">
      <c r="A4" t="s">
        <v>10</v>
      </c>
      <c r="G4" t="s">
        <v>2</v>
      </c>
    </row>
    <row r="5" spans="1:10" x14ac:dyDescent="0.25">
      <c r="A5" t="s">
        <v>20</v>
      </c>
      <c r="B5" t="s">
        <v>21</v>
      </c>
      <c r="C5" t="s">
        <v>22</v>
      </c>
      <c r="D5" t="s">
        <v>9</v>
      </c>
      <c r="G5" t="s">
        <v>20</v>
      </c>
      <c r="H5" t="s">
        <v>21</v>
      </c>
      <c r="I5" t="s">
        <v>22</v>
      </c>
      <c r="J5" t="s">
        <v>9</v>
      </c>
    </row>
    <row r="6" spans="1:10" x14ac:dyDescent="0.25">
      <c r="A6" t="s">
        <v>23</v>
      </c>
      <c r="B6">
        <v>122345</v>
      </c>
      <c r="C6">
        <v>118082</v>
      </c>
      <c r="D6">
        <v>240427</v>
      </c>
      <c r="G6" t="s">
        <v>23</v>
      </c>
      <c r="H6">
        <v>99210</v>
      </c>
      <c r="I6">
        <v>95990</v>
      </c>
      <c r="J6">
        <v>195200</v>
      </c>
    </row>
    <row r="7" spans="1:10" x14ac:dyDescent="0.25">
      <c r="A7" t="s">
        <v>24</v>
      </c>
      <c r="B7">
        <v>498975</v>
      </c>
      <c r="C7">
        <v>481746</v>
      </c>
      <c r="D7">
        <v>980721</v>
      </c>
      <c r="G7" t="s">
        <v>24</v>
      </c>
      <c r="H7">
        <v>401592</v>
      </c>
      <c r="I7">
        <v>390823</v>
      </c>
      <c r="J7">
        <v>792415</v>
      </c>
    </row>
    <row r="8" spans="1:10" x14ac:dyDescent="0.25">
      <c r="A8" t="s">
        <v>25</v>
      </c>
      <c r="B8">
        <v>606627</v>
      </c>
      <c r="C8">
        <v>588635</v>
      </c>
      <c r="D8">
        <v>1195262</v>
      </c>
      <c r="G8" t="s">
        <v>25</v>
      </c>
      <c r="H8">
        <v>555463</v>
      </c>
      <c r="I8">
        <v>537528</v>
      </c>
      <c r="J8">
        <v>1092991</v>
      </c>
    </row>
    <row r="9" spans="1:10" x14ac:dyDescent="0.25">
      <c r="A9" t="s">
        <v>26</v>
      </c>
      <c r="B9">
        <v>608822</v>
      </c>
      <c r="C9">
        <v>594407</v>
      </c>
      <c r="D9">
        <v>1203229</v>
      </c>
      <c r="G9" t="s">
        <v>26</v>
      </c>
      <c r="H9">
        <v>662506</v>
      </c>
      <c r="I9">
        <v>642527</v>
      </c>
      <c r="J9">
        <v>1305033</v>
      </c>
    </row>
    <row r="10" spans="1:10" x14ac:dyDescent="0.25">
      <c r="A10" t="s">
        <v>27</v>
      </c>
      <c r="B10">
        <v>656590</v>
      </c>
      <c r="C10">
        <v>659702</v>
      </c>
      <c r="D10">
        <v>1316292</v>
      </c>
      <c r="G10" t="s">
        <v>27</v>
      </c>
      <c r="H10">
        <v>638420</v>
      </c>
      <c r="I10">
        <v>631856</v>
      </c>
      <c r="J10">
        <v>1270276</v>
      </c>
    </row>
    <row r="11" spans="1:10" x14ac:dyDescent="0.25">
      <c r="A11" t="s">
        <v>28</v>
      </c>
      <c r="B11">
        <v>1208174</v>
      </c>
      <c r="C11">
        <v>1257964</v>
      </c>
      <c r="D11">
        <v>2466138</v>
      </c>
      <c r="G11" t="s">
        <v>28</v>
      </c>
      <c r="H11">
        <v>1311708</v>
      </c>
      <c r="I11">
        <v>1355428</v>
      </c>
      <c r="J11">
        <v>2667136</v>
      </c>
    </row>
    <row r="12" spans="1:10" x14ac:dyDescent="0.25">
      <c r="A12" t="s">
        <v>29</v>
      </c>
      <c r="B12">
        <v>1076118</v>
      </c>
      <c r="C12">
        <v>1182198</v>
      </c>
      <c r="D12">
        <v>2258316</v>
      </c>
      <c r="G12" t="s">
        <v>29</v>
      </c>
      <c r="H12">
        <v>1203989</v>
      </c>
      <c r="I12">
        <v>1309208</v>
      </c>
      <c r="J12">
        <v>2513197</v>
      </c>
    </row>
    <row r="13" spans="1:10" x14ac:dyDescent="0.25">
      <c r="A13" t="s">
        <v>30</v>
      </c>
      <c r="B13">
        <v>899479</v>
      </c>
      <c r="C13">
        <v>1023524</v>
      </c>
      <c r="D13">
        <v>1923003</v>
      </c>
      <c r="G13" t="s">
        <v>30</v>
      </c>
      <c r="H13">
        <v>1058659</v>
      </c>
      <c r="I13">
        <v>1186159</v>
      </c>
      <c r="J13">
        <v>2244818</v>
      </c>
    </row>
    <row r="14" spans="1:10" x14ac:dyDescent="0.25">
      <c r="A14" t="s">
        <v>31</v>
      </c>
      <c r="B14">
        <v>584345</v>
      </c>
      <c r="C14">
        <v>682795</v>
      </c>
      <c r="D14">
        <v>1267140</v>
      </c>
      <c r="G14" t="s">
        <v>31</v>
      </c>
      <c r="H14">
        <v>836449</v>
      </c>
      <c r="I14">
        <v>991806</v>
      </c>
      <c r="J14">
        <v>1828255</v>
      </c>
    </row>
    <row r="15" spans="1:10" x14ac:dyDescent="0.25">
      <c r="A15" t="s">
        <v>32</v>
      </c>
      <c r="B15">
        <v>376996</v>
      </c>
      <c r="C15">
        <v>482790</v>
      </c>
      <c r="D15">
        <v>859786</v>
      </c>
      <c r="G15" t="s">
        <v>32</v>
      </c>
      <c r="H15">
        <v>496422</v>
      </c>
      <c r="I15">
        <v>633664</v>
      </c>
      <c r="J15">
        <v>1130086</v>
      </c>
    </row>
    <row r="16" spans="1:10" x14ac:dyDescent="0.25">
      <c r="A16" t="s">
        <v>33</v>
      </c>
      <c r="B16">
        <v>198873</v>
      </c>
      <c r="C16">
        <v>294699</v>
      </c>
      <c r="D16">
        <v>493572</v>
      </c>
      <c r="G16" t="s">
        <v>33</v>
      </c>
      <c r="H16">
        <v>260375</v>
      </c>
      <c r="I16">
        <v>385306</v>
      </c>
      <c r="J16">
        <v>645681</v>
      </c>
    </row>
    <row r="17" spans="1:10" x14ac:dyDescent="0.25">
      <c r="A17" t="s">
        <v>34</v>
      </c>
      <c r="B17">
        <v>62991</v>
      </c>
      <c r="C17">
        <v>124405</v>
      </c>
      <c r="D17">
        <v>187396</v>
      </c>
      <c r="G17" t="s">
        <v>34</v>
      </c>
      <c r="H17">
        <v>100886</v>
      </c>
      <c r="I17">
        <v>203955</v>
      </c>
      <c r="J17">
        <v>304841</v>
      </c>
    </row>
    <row r="18" spans="1:10" x14ac:dyDescent="0.25">
      <c r="A18" t="s">
        <v>9</v>
      </c>
      <c r="B18">
        <v>6900335</v>
      </c>
      <c r="C18">
        <v>7490947</v>
      </c>
      <c r="D18">
        <v>14391282</v>
      </c>
      <c r="G18" t="s">
        <v>9</v>
      </c>
      <c r="H18">
        <v>7625679</v>
      </c>
      <c r="I18">
        <v>8364250</v>
      </c>
      <c r="J18">
        <v>15989929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"/>
  <sheetViews>
    <sheetView workbookViewId="0">
      <selection activeCell="D11" sqref="D11:D18"/>
    </sheetView>
  </sheetViews>
  <sheetFormatPr defaultRowHeight="15" x14ac:dyDescent="0.25"/>
  <sheetData>
    <row r="1" spans="1:10" x14ac:dyDescent="0.25">
      <c r="A1" t="s">
        <v>17</v>
      </c>
      <c r="G1" t="s">
        <v>17</v>
      </c>
    </row>
    <row r="2" spans="1:10" x14ac:dyDescent="0.25">
      <c r="A2" t="s">
        <v>18</v>
      </c>
      <c r="G2" t="s">
        <v>18</v>
      </c>
    </row>
    <row r="3" spans="1:10" x14ac:dyDescent="0.25">
      <c r="A3" t="s">
        <v>35</v>
      </c>
      <c r="G3" t="s">
        <v>35</v>
      </c>
    </row>
    <row r="4" spans="1:10" x14ac:dyDescent="0.25">
      <c r="A4" t="s">
        <v>19</v>
      </c>
      <c r="G4" t="s">
        <v>19</v>
      </c>
    </row>
    <row r="5" spans="1:10" x14ac:dyDescent="0.25">
      <c r="A5" t="s">
        <v>10</v>
      </c>
      <c r="G5" t="s">
        <v>2</v>
      </c>
    </row>
    <row r="6" spans="1:10" x14ac:dyDescent="0.25">
      <c r="A6" t="s">
        <v>20</v>
      </c>
      <c r="B6" t="s">
        <v>21</v>
      </c>
      <c r="C6" t="s">
        <v>22</v>
      </c>
      <c r="D6" t="s">
        <v>9</v>
      </c>
      <c r="G6" t="s">
        <v>20</v>
      </c>
      <c r="H6" t="s">
        <v>21</v>
      </c>
      <c r="I6" t="s">
        <v>22</v>
      </c>
      <c r="J6" t="s">
        <v>9</v>
      </c>
    </row>
    <row r="7" spans="1:10" x14ac:dyDescent="0.25">
      <c r="A7" t="s">
        <v>23</v>
      </c>
      <c r="B7">
        <v>45116</v>
      </c>
      <c r="C7">
        <v>43500</v>
      </c>
      <c r="D7">
        <v>88616</v>
      </c>
      <c r="G7" t="s">
        <v>23</v>
      </c>
      <c r="H7">
        <v>36934</v>
      </c>
      <c r="I7">
        <v>35894</v>
      </c>
      <c r="J7">
        <v>72828</v>
      </c>
    </row>
    <row r="8" spans="1:10" x14ac:dyDescent="0.25">
      <c r="A8" t="s">
        <v>24</v>
      </c>
      <c r="B8">
        <v>182955</v>
      </c>
      <c r="C8">
        <v>175734</v>
      </c>
      <c r="D8">
        <v>358689</v>
      </c>
      <c r="G8" t="s">
        <v>24</v>
      </c>
      <c r="H8">
        <v>147835</v>
      </c>
      <c r="I8">
        <v>143369</v>
      </c>
      <c r="J8">
        <v>291204</v>
      </c>
    </row>
    <row r="9" spans="1:10" x14ac:dyDescent="0.25">
      <c r="A9" t="s">
        <v>25</v>
      </c>
      <c r="B9">
        <v>220179</v>
      </c>
      <c r="C9">
        <v>213728</v>
      </c>
      <c r="D9">
        <v>433907</v>
      </c>
      <c r="G9" t="s">
        <v>25</v>
      </c>
      <c r="H9">
        <v>201020</v>
      </c>
      <c r="I9">
        <v>194739</v>
      </c>
      <c r="J9">
        <v>395759</v>
      </c>
    </row>
    <row r="10" spans="1:10" x14ac:dyDescent="0.25">
      <c r="A10" t="s">
        <v>26</v>
      </c>
      <c r="B10">
        <v>222911</v>
      </c>
      <c r="C10">
        <v>219459</v>
      </c>
      <c r="D10">
        <v>442370</v>
      </c>
      <c r="G10" t="s">
        <v>26</v>
      </c>
      <c r="H10">
        <v>236743</v>
      </c>
      <c r="I10">
        <v>229824</v>
      </c>
      <c r="J10">
        <v>466567</v>
      </c>
    </row>
    <row r="11" spans="1:10" x14ac:dyDescent="0.25">
      <c r="A11" t="s">
        <v>27</v>
      </c>
      <c r="B11">
        <v>250932</v>
      </c>
      <c r="C11">
        <v>254532</v>
      </c>
      <c r="D11">
        <v>505464</v>
      </c>
      <c r="G11" t="s">
        <v>27</v>
      </c>
      <c r="H11">
        <v>233567</v>
      </c>
      <c r="I11">
        <v>230583</v>
      </c>
      <c r="J11">
        <v>464150</v>
      </c>
    </row>
    <row r="12" spans="1:10" x14ac:dyDescent="0.25">
      <c r="A12" t="s">
        <v>28</v>
      </c>
      <c r="B12">
        <v>483180</v>
      </c>
      <c r="C12">
        <v>506910</v>
      </c>
      <c r="D12">
        <v>990090</v>
      </c>
      <c r="G12" t="s">
        <v>28</v>
      </c>
      <c r="H12">
        <v>522469</v>
      </c>
      <c r="I12">
        <v>537341</v>
      </c>
      <c r="J12">
        <v>1059810</v>
      </c>
    </row>
    <row r="13" spans="1:10" x14ac:dyDescent="0.25">
      <c r="A13" t="s">
        <v>29</v>
      </c>
      <c r="B13">
        <v>426061</v>
      </c>
      <c r="C13">
        <v>478459</v>
      </c>
      <c r="D13">
        <v>904520</v>
      </c>
      <c r="G13" t="s">
        <v>29</v>
      </c>
      <c r="H13">
        <v>473244</v>
      </c>
      <c r="I13">
        <v>519742</v>
      </c>
      <c r="J13">
        <v>992986</v>
      </c>
    </row>
    <row r="14" spans="1:10" x14ac:dyDescent="0.25">
      <c r="A14" t="s">
        <v>30</v>
      </c>
      <c r="B14">
        <v>372554</v>
      </c>
      <c r="C14">
        <v>447059</v>
      </c>
      <c r="D14">
        <v>819613</v>
      </c>
      <c r="G14" t="s">
        <v>30</v>
      </c>
      <c r="H14">
        <v>406008</v>
      </c>
      <c r="I14">
        <v>470479</v>
      </c>
      <c r="J14">
        <v>876487</v>
      </c>
    </row>
    <row r="15" spans="1:10" x14ac:dyDescent="0.25">
      <c r="A15" t="s">
        <v>31</v>
      </c>
      <c r="B15">
        <v>250352</v>
      </c>
      <c r="C15">
        <v>312646</v>
      </c>
      <c r="D15">
        <v>562998</v>
      </c>
      <c r="G15" t="s">
        <v>31</v>
      </c>
      <c r="H15">
        <v>336529</v>
      </c>
      <c r="I15">
        <v>423275</v>
      </c>
      <c r="J15">
        <v>759804</v>
      </c>
    </row>
    <row r="16" spans="1:10" x14ac:dyDescent="0.25">
      <c r="A16" t="s">
        <v>32</v>
      </c>
      <c r="B16">
        <v>169297</v>
      </c>
      <c r="C16">
        <v>234984</v>
      </c>
      <c r="D16">
        <v>404281</v>
      </c>
      <c r="G16" t="s">
        <v>32</v>
      </c>
      <c r="H16">
        <v>203917</v>
      </c>
      <c r="I16">
        <v>281408</v>
      </c>
      <c r="J16">
        <v>485325</v>
      </c>
    </row>
    <row r="17" spans="1:10" x14ac:dyDescent="0.25">
      <c r="A17" t="s">
        <v>33</v>
      </c>
      <c r="B17">
        <v>94637</v>
      </c>
      <c r="C17">
        <v>155338</v>
      </c>
      <c r="D17">
        <v>249975</v>
      </c>
      <c r="G17" t="s">
        <v>33</v>
      </c>
      <c r="H17">
        <v>113914</v>
      </c>
      <c r="I17">
        <v>186369</v>
      </c>
      <c r="J17">
        <v>300283</v>
      </c>
    </row>
    <row r="18" spans="1:10" x14ac:dyDescent="0.25">
      <c r="A18" t="s">
        <v>34</v>
      </c>
      <c r="B18">
        <v>29969</v>
      </c>
      <c r="C18">
        <v>67412</v>
      </c>
      <c r="D18">
        <v>97381</v>
      </c>
      <c r="G18" t="s">
        <v>34</v>
      </c>
      <c r="H18">
        <v>47637</v>
      </c>
      <c r="I18">
        <v>107606</v>
      </c>
      <c r="J18">
        <v>155243</v>
      </c>
    </row>
    <row r="19" spans="1:10" x14ac:dyDescent="0.25">
      <c r="A19" t="s">
        <v>9</v>
      </c>
      <c r="B19">
        <v>2748143</v>
      </c>
      <c r="C19">
        <v>3109761</v>
      </c>
      <c r="D19">
        <v>5857904</v>
      </c>
      <c r="G19" t="s">
        <v>9</v>
      </c>
      <c r="H19">
        <v>2959817</v>
      </c>
      <c r="I19">
        <v>3360629</v>
      </c>
      <c r="J19">
        <v>6320446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Socioeconomico</vt:lpstr>
      <vt:lpstr>Renda</vt:lpstr>
      <vt:lpstr>Abastecimento</vt:lpstr>
      <vt:lpstr>Coleta de lixo</vt:lpstr>
      <vt:lpstr>Instalaçoes sanitarias</vt:lpstr>
      <vt:lpstr>Escolaridade</vt:lpstr>
      <vt:lpstr>população_uf</vt:lpstr>
      <vt:lpstr>população_município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2022-05-05T18:25:14Z</dcterms:modified>
</cp:coreProperties>
</file>