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iotr\Documents\RSM\Data Management &amp; Ethics\Integrated Assignment\Results\Q1 results\"/>
    </mc:Choice>
  </mc:AlternateContent>
  <xr:revisionPtr revIDLastSave="0" documentId="13_ncr:1_{F8FDCD42-A924-4997-BF1E-647A8D4A3678}" xr6:coauthVersionLast="47" xr6:coauthVersionMax="47" xr10:uidLastSave="{00000000-0000-0000-0000-000000000000}"/>
  <bookViews>
    <workbookView xWindow="28680" yWindow="-120" windowWidth="29040" windowHeight="15840" firstSheet="7" activeTab="10" xr2:uid="{00000000-000D-0000-FFFF-FFFF00000000}"/>
  </bookViews>
  <sheets>
    <sheet name="1.1 Crimes commited YoY" sheetId="4" r:id="rId1"/>
    <sheet name="1.2 Crimes commited by months" sheetId="5" r:id="rId2"/>
    <sheet name="1.3 Top 10 Crimes by primarytyp" sheetId="6" r:id="rId3"/>
    <sheet name="1.4 Top 10 Crimes by iucr" sheetId="7" r:id="rId4"/>
    <sheet name="1.5 Top 10 Crimes by primary ty" sheetId="8" r:id="rId5"/>
    <sheet name="2.1 Number of crimes and arrest" sheetId="10" r:id="rId6"/>
    <sheet name="2.2 Top 10 beats by arrest rati" sheetId="11" r:id="rId7"/>
    <sheet name="2.3 Worst 10 beats by arrest ra" sheetId="12" r:id="rId8"/>
    <sheet name="3.1 Crimes commited by the hour" sheetId="13" r:id="rId9"/>
    <sheet name="3.2 Most common locationtypes" sheetId="14" r:id="rId10"/>
    <sheet name="3.3 Locationdescription of crim" sheetId="15" r:id="rId11"/>
    <sheet name="Arkusz16" sheetId="16" r:id="rId12"/>
  </sheets>
  <definedNames>
    <definedName name="_xlnm._FilterDatabase" localSheetId="4" hidden="1">'1.5 Top 10 Crimes by primary ty'!$A$1:$C$51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" i="13"/>
  <c r="C11" i="12"/>
  <c r="C3" i="12"/>
  <c r="C4" i="12"/>
  <c r="C5" i="12"/>
  <c r="C6" i="12"/>
  <c r="C7" i="12"/>
  <c r="C8" i="12"/>
  <c r="C9" i="12"/>
  <c r="C10" i="12"/>
  <c r="C2" i="12"/>
  <c r="C3" i="11"/>
  <c r="C4" i="11"/>
  <c r="C5" i="11"/>
  <c r="C6" i="11"/>
  <c r="C7" i="11"/>
  <c r="C8" i="11"/>
  <c r="C9" i="11"/>
  <c r="C10" i="11"/>
  <c r="C11" i="11"/>
  <c r="C2" i="11"/>
  <c r="N4" i="8"/>
  <c r="N11" i="8"/>
  <c r="N5" i="8"/>
  <c r="N7" i="8"/>
  <c r="N10" i="8"/>
  <c r="N9" i="8"/>
  <c r="N8" i="8"/>
  <c r="N12" i="8"/>
  <c r="N3" i="8"/>
  <c r="N6" i="8"/>
  <c r="E2" i="7"/>
  <c r="E3" i="7"/>
  <c r="E4" i="7"/>
  <c r="E5" i="7"/>
  <c r="E6" i="7"/>
  <c r="E7" i="7"/>
  <c r="E8" i="7"/>
  <c r="E9" i="7"/>
  <c r="E10" i="7"/>
  <c r="E11" i="7"/>
  <c r="D11" i="6"/>
  <c r="D3" i="6"/>
  <c r="D4" i="6"/>
  <c r="D5" i="6"/>
  <c r="D6" i="6"/>
  <c r="D7" i="6"/>
  <c r="D8" i="6"/>
  <c r="D9" i="6"/>
  <c r="D10" i="6"/>
  <c r="D2" i="6"/>
  <c r="C3" i="6"/>
  <c r="C4" i="6"/>
  <c r="C5" i="6"/>
  <c r="C6" i="6"/>
  <c r="C7" i="6"/>
  <c r="C8" i="6"/>
  <c r="C9" i="6"/>
  <c r="C10" i="6"/>
  <c r="C11" i="6"/>
  <c r="C2" i="6"/>
  <c r="E3" i="5"/>
  <c r="C3" i="5"/>
  <c r="C4" i="5"/>
  <c r="C5" i="5"/>
  <c r="C6" i="5"/>
  <c r="C7" i="5"/>
  <c r="C8" i="5"/>
  <c r="C9" i="5"/>
  <c r="C10" i="5"/>
  <c r="C11" i="5"/>
  <c r="C12" i="5"/>
  <c r="C13" i="5"/>
  <c r="C2" i="5"/>
</calcChain>
</file>

<file path=xl/sharedStrings.xml><?xml version="1.0" encoding="utf-8"?>
<sst xmlns="http://schemas.openxmlformats.org/spreadsheetml/2006/main" count="386" uniqueCount="260">
  <si>
    <t>year</t>
  </si>
  <si>
    <t>Crimes_commited</t>
  </si>
  <si>
    <t>% of total Crime_commited</t>
  </si>
  <si>
    <t>% change</t>
  </si>
  <si>
    <t>primarytype</t>
  </si>
  <si>
    <t>THEFT</t>
  </si>
  <si>
    <t>BATTERY</t>
  </si>
  <si>
    <t>CRIMINAL DAMAGE</t>
  </si>
  <si>
    <t>ASSAULT</t>
  </si>
  <si>
    <t>DECEPTIVE PRACTICE</t>
  </si>
  <si>
    <t>OTHER OFFENSE</t>
  </si>
  <si>
    <t>NARCOTICS</t>
  </si>
  <si>
    <t>MOTOR VEHICLE THEFT</t>
  </si>
  <si>
    <t>BURGLARY</t>
  </si>
  <si>
    <t>ROBBERY</t>
  </si>
  <si>
    <t>iucr</t>
  </si>
  <si>
    <t>description</t>
  </si>
  <si>
    <t>DOMESTIC BATTERY SIMPLE</t>
  </si>
  <si>
    <t>$500 AND UNDER</t>
  </si>
  <si>
    <t>SIMPLE</t>
  </si>
  <si>
    <t>OVER $500</t>
  </si>
  <si>
    <t>TO PROPERTY</t>
  </si>
  <si>
    <t>TO VEHICLE</t>
  </si>
  <si>
    <t>AUTOMOBILE</t>
  </si>
  <si>
    <t>RETAIL THEFT</t>
  </si>
  <si>
    <t>FROM BUILDING</t>
  </si>
  <si>
    <t>Total number of crimes commited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</si>
  <si>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</si>
  <si>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</si>
  <si>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</si>
  <si>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</si>
  <si>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</si>
  <si>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</si>
  <si>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</si>
  <si>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</si>
  <si>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</si>
  <si>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</si>
  <si>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</si>
  <si>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</si>
  <si>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 number of crimes in a month</t>
  </si>
  <si>
    <t>Month</t>
  </si>
  <si>
    <t>Yearly average</t>
  </si>
  <si>
    <t>Crimes commited</t>
  </si>
  <si>
    <t>% of all crimes</t>
  </si>
  <si>
    <t>Total crimes commited</t>
  </si>
  <si>
    <t>Total</t>
  </si>
  <si>
    <t>district</t>
  </si>
  <si>
    <t>beat</t>
  </si>
  <si>
    <t>hour</t>
  </si>
  <si>
    <t>locationdescription</t>
  </si>
  <si>
    <t>STREET</t>
  </si>
  <si>
    <t>RESIDENCE</t>
  </si>
  <si>
    <t>APARTMENT</t>
  </si>
  <si>
    <t>SIDEWALK</t>
  </si>
  <si>
    <t>OTHER</t>
  </si>
  <si>
    <t>SMALL RETAIL STORE</t>
  </si>
  <si>
    <t>RESTAURANT</t>
  </si>
  <si>
    <t>ALLEY</t>
  </si>
  <si>
    <t>PARKING LOT/GARAGE(NON.RESID.)</t>
  </si>
  <si>
    <t>VEHICLE NON-COMMERCIAL</t>
  </si>
  <si>
    <t>DEPARTMENT STORE</t>
  </si>
  <si>
    <t>GAS STATION</t>
  </si>
  <si>
    <t>RESIDENTIAL YARD (FRONT/BACK)</t>
  </si>
  <si>
    <t>GROCERY FOOD STORE</t>
  </si>
  <si>
    <t>RESIDENCE PORCH/HALLWAY</t>
  </si>
  <si>
    <t>RESIDENCE-GARAGE</t>
  </si>
  <si>
    <t>PARKING LOT / GARAGE (NON RESIDENTIAL)</t>
  </si>
  <si>
    <t>SCHOOL, PUBLIC, BUILDING</t>
  </si>
  <si>
    <t>COMMERCIAL / BUSINESS OFFICE</t>
  </si>
  <si>
    <t>CONVENIENCE STORE</t>
  </si>
  <si>
    <t>OTHER (SPECIFY)</t>
  </si>
  <si>
    <t>CTA TRAIN</t>
  </si>
  <si>
    <t>BAR OR TAVERN</t>
  </si>
  <si>
    <t>PARK PROPERTY</t>
  </si>
  <si>
    <t>RESIDENCE - PORCH / HALLWAY</t>
  </si>
  <si>
    <t>RESIDENCE - YARD (FRONT / BACK)</t>
  </si>
  <si>
    <t>NA</t>
  </si>
  <si>
    <t>DRUG STORE</t>
  </si>
  <si>
    <t>RESIDENCE - GARAGE</t>
  </si>
  <si>
    <t>BANK</t>
  </si>
  <si>
    <t>HOTEL/MOTEL</t>
  </si>
  <si>
    <t>CTA BUS</t>
  </si>
  <si>
    <t>CTA STATION</t>
  </si>
  <si>
    <t>HOSPITAL BUILDING/GROUNDS</t>
  </si>
  <si>
    <t>CTA PLATFORM</t>
  </si>
  <si>
    <t>CHA APARTMENT</t>
  </si>
  <si>
    <t>DRIVEWAY - RESIDENTIAL</t>
  </si>
  <si>
    <t>SCHOOL, PUBLIC, GROUNDS</t>
  </si>
  <si>
    <t>NURSING HOME/RETIREMENT HOME</t>
  </si>
  <si>
    <t>POLICE FACILITY/VEH PARKING LOT</t>
  </si>
  <si>
    <t>CTA BUS STOP</t>
  </si>
  <si>
    <t>VACANT LOT/LAND</t>
  </si>
  <si>
    <t>HOSPITAL BUILDING / GROUNDS</t>
  </si>
  <si>
    <t>HOTEL / MOTEL</t>
  </si>
  <si>
    <t>ATHLETIC CLUB</t>
  </si>
  <si>
    <t>SCHOOL, PRIVATE, BUILDING</t>
  </si>
  <si>
    <t>GOVERNMENT BUILDING/PROPERTY</t>
  </si>
  <si>
    <t>CHA PARKING LOT/GROUNDS</t>
  </si>
  <si>
    <t>ATM (AUTOMATIC TELLER MACHINE)</t>
  </si>
  <si>
    <t>TAVERN/LIQUOR STORE</t>
  </si>
  <si>
    <t>CHURCH/SYNAGOGUE/PLACE OF WORSHIP</t>
  </si>
  <si>
    <t>POLICE FACILITY / VEHICLE PARKING LOT</t>
  </si>
  <si>
    <t>CURRENCY EXCHANGE</t>
  </si>
  <si>
    <t>CONSTRUCTION SITE</t>
  </si>
  <si>
    <t>SCHOOL - PUBLIC BUILDING</t>
  </si>
  <si>
    <t>NURSING / RETIREMENT HOME</t>
  </si>
  <si>
    <t>WAREHOUSE</t>
  </si>
  <si>
    <t>ABANDONED BUILDING</t>
  </si>
  <si>
    <t>TAXICAB</t>
  </si>
  <si>
    <t>AIRPORT TERMINAL UPPER LEVEL - SECURE AREA</t>
  </si>
  <si>
    <t>VACANT LOT / LAND</t>
  </si>
  <si>
    <t>BARBERSHOP</t>
  </si>
  <si>
    <t>LIBRARY</t>
  </si>
  <si>
    <t>SCHOOL - PUBLIC GROUNDS</t>
  </si>
  <si>
    <t>AUTO / BOAT / RV DEALERSHIP</t>
  </si>
  <si>
    <t>MEDICAL/DENTAL OFFICE</t>
  </si>
  <si>
    <t>CTA GARAGE / OTHER PROPERTY</t>
  </si>
  <si>
    <t>DAY CARE CENTER</t>
  </si>
  <si>
    <t>AIRPORT TERMINAL LOWER LEVEL - NON-SECURE AREA</t>
  </si>
  <si>
    <t>SPORTS ARENA/STADIUM</t>
  </si>
  <si>
    <t>TAVERN / LIQUOR STORE</t>
  </si>
  <si>
    <t>CHA PARKING LOT / GROUNDS</t>
  </si>
  <si>
    <t>CHURCH / SYNAGOGUE / PLACE OF WORSHIP</t>
  </si>
  <si>
    <t>VEHICLE-COMMERCIAL</t>
  </si>
  <si>
    <t>GOVERNMENT BUILDING / PROPERTY</t>
  </si>
  <si>
    <t>OTHER COMMERCIAL TRANSPORTATION</t>
  </si>
  <si>
    <t>CAR WASH</t>
  </si>
  <si>
    <t>OTHER RAILROAD PROP / TRAIN DEPOT</t>
  </si>
  <si>
    <t>AIRPORT BUILDING NON-TERMINAL - NON-SECURE AREA</t>
  </si>
  <si>
    <t>CHA HALLWAY/STAIRWELL/ELEVATOR</t>
  </si>
  <si>
    <t>SCHOOL, PRIVATE, GROUNDS</t>
  </si>
  <si>
    <t>MEDICAL / DENTAL OFFICE</t>
  </si>
  <si>
    <t>APPLIANCE STORE</t>
  </si>
  <si>
    <t>COLLEGE/UNIVERSITY GROUNDS</t>
  </si>
  <si>
    <t>CLEANING STORE</t>
  </si>
  <si>
    <t>AIRPORT TERMINAL UPPER LEVEL - NON-SECURE AREA</t>
  </si>
  <si>
    <t>VEHICLE - OTHER RIDE SHARE SERVICE (E.G., UBER, LYFT)</t>
  </si>
  <si>
    <t>AIRPORT EXTERIOR - NON-SECURE AREA</t>
  </si>
  <si>
    <t>AIRPORT PARKING LOT</t>
  </si>
  <si>
    <t>MOVIE HOUSE/THEATER</t>
  </si>
  <si>
    <t>FACTORY/MANUFACTURING BUILDING</t>
  </si>
  <si>
    <t>SCHOOL - PRIVATE BUILDING</t>
  </si>
  <si>
    <t>AIRPORT TERMINAL LOWER LEVEL - SECURE AREA</t>
  </si>
  <si>
    <t>AIRPORT BUILDING NON-TERMINAL - SECURE AREA</t>
  </si>
  <si>
    <t>AUTO</t>
  </si>
  <si>
    <t>JAIL / LOCK-UP FACILITY</t>
  </si>
  <si>
    <t>CTA PARKING LOT / GARAGE / OTHER PROPERTY</t>
  </si>
  <si>
    <t>VEHICLE - COMMERCIAL</t>
  </si>
  <si>
    <t>CHA HALLWAY / STAIRWELL / ELEVATOR</t>
  </si>
  <si>
    <t>AIRCRAFT</t>
  </si>
  <si>
    <t>AIRPORT VENDING ESTABLISHMENT</t>
  </si>
  <si>
    <t>VEHICLE - OTHER RIDE SHARE SERVICE (LYFT, UBER, ETC.)</t>
  </si>
  <si>
    <t>SCHOOL - PRIVATE GROUNDS</t>
  </si>
  <si>
    <t>FIRE STATION</t>
  </si>
  <si>
    <t>FACTORY / MANUFACTURING BUILDING</t>
  </si>
  <si>
    <t>PAWN SHOP</t>
  </si>
  <si>
    <t>VEHICLE - DELIVERY TRUCK</t>
  </si>
  <si>
    <t>LAKEFRONT/WATERFRONT/RIVERBANK</t>
  </si>
  <si>
    <t>AIRPORT/AIRCRAFT</t>
  </si>
  <si>
    <t>OTHER RAILROAD PROPERTY / TRAIN DEPOT</t>
  </si>
  <si>
    <t>FEDERAL BUILDING</t>
  </si>
  <si>
    <t>ANIMAL HOSPITAL</t>
  </si>
  <si>
    <t>POOL ROOM</t>
  </si>
  <si>
    <t>COIN OPERATED MACHINE</t>
  </si>
  <si>
    <t>VEHICLE - OTHER RIDE SERVICE</t>
  </si>
  <si>
    <t>HIGHWAY/EXPRESSWAY</t>
  </si>
  <si>
    <t>SPORTS ARENA / STADIUM</t>
  </si>
  <si>
    <t>AIRPORT EXTERIOR - SECURE AREA</t>
  </si>
  <si>
    <t>BOWLING ALLEY</t>
  </si>
  <si>
    <t>CTA TRACKS - RIGHT OF WAY</t>
  </si>
  <si>
    <t>HOUSE</t>
  </si>
  <si>
    <t>LAKEFRONT / WATERFRONT / RIVERBANK</t>
  </si>
  <si>
    <t>PORCH</t>
  </si>
  <si>
    <t>COLLEGE/UNIVERSITY RESIDENCE HALL</t>
  </si>
  <si>
    <t>COLLEGE / UNIVERSITY - GROUNDS</t>
  </si>
  <si>
    <t>BRIDGE</t>
  </si>
  <si>
    <t>HIGHWAY / EXPRESSWAY</t>
  </si>
  <si>
    <t>YARD</t>
  </si>
  <si>
    <t>BOAT/WATERCRAFT</t>
  </si>
  <si>
    <t>CREDIT UNION</t>
  </si>
  <si>
    <t>BOAT / WATERCRAFT</t>
  </si>
  <si>
    <t>FOREST PRESERVE</t>
  </si>
  <si>
    <t>COLLEGE / UNIVERSITY - RESIDENCE HALL</t>
  </si>
  <si>
    <t>SAVINGS AND LOAN</t>
  </si>
  <si>
    <t>PARKING LOT</t>
  </si>
  <si>
    <t>CEMETARY</t>
  </si>
  <si>
    <t>AIRPORT TERMINAL MEZZANINE - NON-SECURE AREA</t>
  </si>
  <si>
    <t>MOVIE HOUSE / THEATER</t>
  </si>
  <si>
    <t>AIRPORT TRANSPORTATION SYSTEM (ATS)</t>
  </si>
  <si>
    <t>NEWSSTAND</t>
  </si>
  <si>
    <t>VACANT LOT</t>
  </si>
  <si>
    <t>RETAIL STORE</t>
  </si>
  <si>
    <t>KENNEL</t>
  </si>
  <si>
    <t>VEHICLE-COMMERCIAL - TROLLEY BUS</t>
  </si>
  <si>
    <t>HALLWAY</t>
  </si>
  <si>
    <t>VEHICLE - COMMERCIAL: ENTERTAINMENT / PARTY BUS</t>
  </si>
  <si>
    <t>GAS STATION DRIVE/PROP.</t>
  </si>
  <si>
    <t>GARAGE</t>
  </si>
  <si>
    <t>CHA PARKING LOT</t>
  </si>
  <si>
    <t>BARBER SHOP/BEAUTY SALON</t>
  </si>
  <si>
    <t>VESTIBULE</t>
  </si>
  <si>
    <t>VEHICLE-COMMERCIAL - ENTERTAINMENT/PARTY BUS</t>
  </si>
  <si>
    <t>SCHOOL YARD</t>
  </si>
  <si>
    <t>HOTEL</t>
  </si>
  <si>
    <t>GANGWAY</t>
  </si>
  <si>
    <t>STAIRWELL</t>
  </si>
  <si>
    <t>FARM</t>
  </si>
  <si>
    <t>DRIVEWAY</t>
  </si>
  <si>
    <t>CTA "L" PLATFORM</t>
  </si>
  <si>
    <t>CHA GROUNDS</t>
  </si>
  <si>
    <t>TAVERN</t>
  </si>
  <si>
    <t>RIVER BANK</t>
  </si>
  <si>
    <t>NURSING HOME</t>
  </si>
  <si>
    <t>HOSPITAL</t>
  </si>
  <si>
    <t>HORSE STABLE</t>
  </si>
  <si>
    <t>CTA PROPERTY</t>
  </si>
  <si>
    <t>CLUB</t>
  </si>
  <si>
    <t>CHA HALLWAY</t>
  </si>
  <si>
    <t>YMCA</t>
  </si>
  <si>
    <t>VEHICLE - COMMERCIAL: TROLLEY BUS</t>
  </si>
  <si>
    <t>TRAILER</t>
  </si>
  <si>
    <t>ROOMING HOUSE</t>
  </si>
  <si>
    <t>MOTEL</t>
  </si>
  <si>
    <t>LIQUOR STORE</t>
  </si>
  <si>
    <t>LAKE</t>
  </si>
  <si>
    <t>GOVERNMENT BUILDING</t>
  </si>
  <si>
    <t>ELEVATOR</t>
  </si>
  <si>
    <t>CTA SUBWAY STATION</t>
  </si>
  <si>
    <t>CTA "L" TRAIN</t>
  </si>
  <si>
    <t>CHA ELEVATOR</t>
  </si>
  <si>
    <t>BASEMENT</t>
  </si>
  <si>
    <t>Ranking</t>
  </si>
  <si>
    <t>Arrest ratio</t>
  </si>
  <si>
    <t>% of all crimes commited</t>
  </si>
  <si>
    <t>Daily average</t>
  </si>
  <si>
    <t>0:00 - 0:59</t>
  </si>
  <si>
    <t>1:00 - 1:59</t>
  </si>
  <si>
    <t>2:00 - 2:59</t>
  </si>
  <si>
    <t>3:00 - 3:59</t>
  </si>
  <si>
    <t>4:00 - 4:59</t>
  </si>
  <si>
    <t>6:00 - 6:59</t>
  </si>
  <si>
    <t>5:00 - 5:59</t>
  </si>
  <si>
    <t>8:00 - 8:59</t>
  </si>
  <si>
    <t>9:00 - 9:59</t>
  </si>
  <si>
    <t>10:00 - 10:59</t>
  </si>
  <si>
    <t>11:00 - 11:59</t>
  </si>
  <si>
    <t>12:00 - 12:59</t>
  </si>
  <si>
    <t>13:00 - 13:59</t>
  </si>
  <si>
    <t>14:00 - 14:59</t>
  </si>
  <si>
    <t>15:00 - 15:59</t>
  </si>
  <si>
    <t>16:00 - 16:59</t>
  </si>
  <si>
    <t>17:00 - 17:59</t>
  </si>
  <si>
    <t>18:00 - 18:59</t>
  </si>
  <si>
    <t>19:00 -19:59</t>
  </si>
  <si>
    <t>20:00 - 20:59</t>
  </si>
  <si>
    <t>21:00 - 21:59</t>
  </si>
  <si>
    <t>22:00 - 22:59</t>
  </si>
  <si>
    <t>23:00 - 23:59</t>
  </si>
  <si>
    <t>7:00 - 7:59</t>
  </si>
  <si>
    <t>% of all crimes commited within interval in this location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</si>
</sst>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2" fontId="0" fillId="0" borderId="0" xfId="0" applyNumberFormat="1"/>
    <xf numFmtId="0" fontId="3" fillId="0" borderId="0" xfId="0" applyFont="1"/>
    <xf numFmtId="3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4" xfId="0" applyBorder="1"/>
    <xf numFmtId="3" fontId="0" fillId="0" borderId="7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crimes commited</a:t>
            </a:r>
            <a:r>
              <a:rPr lang="pl-PL"/>
              <a:t> 2017</a:t>
            </a:r>
            <a:r>
              <a:rPr lang="pl-PL" baseline="0"/>
              <a:t> - 2021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 Crimes commited YoY'!$B$1</c:f>
              <c:strCache>
                <c:ptCount val="1"/>
                <c:pt idx="0">
                  <c:v>Total number of crimes commited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'1.1 Crimes commited YoY'!$A$2:$A$6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'1.1 Crimes commited YoY'!$B$2:$B$6</c:f>
              <c:numCache>
                <c:formatCode>General</c:formatCode>
                <c:ptCount val="5"/>
                <c:pt idx="0">
                  <c:v>161285</c:v>
                </c:pt>
                <c:pt idx="1">
                  <c:v>161084</c:v>
                </c:pt>
                <c:pt idx="2">
                  <c:v>156481</c:v>
                </c:pt>
                <c:pt idx="3">
                  <c:v>126923</c:v>
                </c:pt>
                <c:pt idx="4">
                  <c:v>124445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9-4E8C-96F4-3AB74180A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097616"/>
        <c:axId val="1301097200"/>
      </c:barChart>
      <c:catAx>
        <c:axId val="130109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97200"/>
        <c:crosses val="autoZero"/>
        <c:auto val="1"/>
        <c:lblAlgn val="ctr"/>
        <c:lblOffset val="100"/>
        <c:noMultiLvlLbl val="0"/>
      </c:catAx>
      <c:valAx>
        <c:axId val="13010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9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'1.2 Crimes commited by months'!$C$1</c:f>
              <c:strCache>
                <c:ptCount val="1"/>
                <c:pt idx="0">
                  <c:v>Average number of crimes in a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'1.2 Crimes commited by months'!$A$2:$A$13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'1.2 Crimes commited by months'!$C$2:$C$13</c:f>
              <c:numCache>
                <c:formatCode>General</c:formatCode>
                <c:ptCount val="12"/>
                <c:pt idx="0">
                  <c:v>11822.2</c:v>
                </c:pt>
                <c:pt idx="1">
                  <c:v>10389.200000000001</c:v>
                </c:pt>
                <c:pt idx="2">
                  <c:v>11376.4</c:v>
                </c:pt>
                <c:pt idx="3">
                  <c:v>11032</c:v>
                </c:pt>
                <c:pt idx="4">
                  <c:v>12855</c:v>
                </c:pt>
                <c:pt idx="5">
                  <c:v>12979.2</c:v>
                </c:pt>
                <c:pt idx="6">
                  <c:v>13677.2</c:v>
                </c:pt>
                <c:pt idx="7">
                  <c:v>13519.4</c:v>
                </c:pt>
                <c:pt idx="8">
                  <c:v>12598.6</c:v>
                </c:pt>
                <c:pt idx="9">
                  <c:v>12584</c:v>
                </c:pt>
                <c:pt idx="10">
                  <c:v>11539</c:v>
                </c:pt>
                <c:pt idx="11">
                  <c:v>11671.4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5-44A2-BBEB-7E5AF8025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896800"/>
        <c:axId val="1235895968"/>
      </c:lineChart>
      <c:catAx>
        <c:axId val="12358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95968"/>
        <c:crosses val="autoZero"/>
        <c:auto val="1"/>
        <c:lblAlgn val="ctr"/>
        <c:lblOffset val="100"/>
        <c:noMultiLvlLbl val="0"/>
      </c:catAx>
      <c:valAx>
        <c:axId val="123589596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9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</a:t>
            </a:r>
            <a:r>
              <a:rPr lang="pl-PL" baseline="0"/>
              <a:t> most common crimes (grouped by primarytype) over the years 2017-2021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'1.5 Top 10 Crimes by primary ty'!$I$2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'1.5 Top 10 Crimes by primary ty'!$H$3:$H$12</c:f>
              <c:strCache>
                <c:ptCount val="10"/>
                <c:pt idx="0">
                  <c:v>THEFT</c:v>
                </c:pt>
                <c:pt idx="1">
                  <c:v>BATTERY</c:v>
                </c:pt>
                <c:pt idx="2">
                  <c:v>CRIMINAL DAMAGE</c:v>
                </c:pt>
                <c:pt idx="3">
                  <c:v>ASSAULT</c:v>
                </c:pt>
                <c:pt idx="4">
                  <c:v>DECEPTIVE PRACTICE</c:v>
                </c:pt>
                <c:pt idx="5">
                  <c:v>OTHER OFFENSE</c:v>
                </c:pt>
                <c:pt idx="6">
                  <c:v>NARCOTICS</c:v>
                </c:pt>
                <c:pt idx="7">
                  <c:v>MOTOR VEHICLE THEFT</c:v>
                </c:pt>
                <c:pt idx="8">
                  <c:v>BURGLARY</c:v>
                </c:pt>
                <c:pt idx="9">
                  <c:v>ROBBERY</c:v>
                </c:pt>
              </c:strCache>
            </c:strRef>
          </c:cat>
          <c:val>
            <c:numRef>
              <c:f>'1.5 Top 10 Crimes by primary ty'!$I$3:$I$12</c:f>
              <c:numCache>
                <c:formatCode>#,##0</c:formatCode>
                <c:ptCount val="10"/>
                <c:pt idx="0">
                  <c:v>38455</c:v>
                </c:pt>
                <c:pt idx="1">
                  <c:v>29523</c:v>
                </c:pt>
                <c:pt idx="2">
                  <c:v>17342</c:v>
                </c:pt>
                <c:pt idx="3">
                  <c:v>11642</c:v>
                </c:pt>
                <c:pt idx="4">
                  <c:v>11876</c:v>
                </c:pt>
                <c:pt idx="5">
                  <c:v>10461</c:v>
                </c:pt>
                <c:pt idx="6">
                  <c:v>6946</c:v>
                </c:pt>
                <c:pt idx="7">
                  <c:v>6846</c:v>
                </c:pt>
                <c:pt idx="8">
                  <c:v>7742</c:v>
                </c:pt>
                <c:pt idx="9">
                  <c:v>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7-4BB1-9F70-48C8FDCF021C}"/>
            </c:ext>
          </c:extLst>
        </c:ser>
        <c:ser>
          <c:idx val="1"/>
          <c:order val="1"/>
          <c:tx>
            <c:strRef>
              <c:f>'1.5 Top 10 Crimes by primary ty'!$J$2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'1.5 Top 10 Crimes by primary ty'!$H$3:$H$12</c:f>
              <c:strCache>
                <c:ptCount val="10"/>
                <c:pt idx="0">
                  <c:v>THEFT</c:v>
                </c:pt>
                <c:pt idx="1">
                  <c:v>BATTERY</c:v>
                </c:pt>
                <c:pt idx="2">
                  <c:v>CRIMINAL DAMAGE</c:v>
                </c:pt>
                <c:pt idx="3">
                  <c:v>ASSAULT</c:v>
                </c:pt>
                <c:pt idx="4">
                  <c:v>DECEPTIVE PRACTICE</c:v>
                </c:pt>
                <c:pt idx="5">
                  <c:v>OTHER OFFENSE</c:v>
                </c:pt>
                <c:pt idx="6">
                  <c:v>NARCOTICS</c:v>
                </c:pt>
                <c:pt idx="7">
                  <c:v>MOTOR VEHICLE THEFT</c:v>
                </c:pt>
                <c:pt idx="8">
                  <c:v>BURGLARY</c:v>
                </c:pt>
                <c:pt idx="9">
                  <c:v>ROBBERY</c:v>
                </c:pt>
              </c:strCache>
            </c:strRef>
          </c:cat>
          <c:val>
            <c:numRef>
              <c:f>'1.5 Top 10 Crimes by primary ty'!$J$3:$J$12</c:f>
              <c:numCache>
                <c:formatCode>#,##0</c:formatCode>
                <c:ptCount val="10"/>
                <c:pt idx="0">
                  <c:v>39382</c:v>
                </c:pt>
                <c:pt idx="1">
                  <c:v>29930</c:v>
                </c:pt>
                <c:pt idx="2">
                  <c:v>16661</c:v>
                </c:pt>
                <c:pt idx="3">
                  <c:v>12137</c:v>
                </c:pt>
                <c:pt idx="4">
                  <c:v>11887</c:v>
                </c:pt>
                <c:pt idx="5">
                  <c:v>10335</c:v>
                </c:pt>
                <c:pt idx="6">
                  <c:v>8095</c:v>
                </c:pt>
                <c:pt idx="7">
                  <c:v>5998</c:v>
                </c:pt>
                <c:pt idx="8">
                  <c:v>7019</c:v>
                </c:pt>
                <c:pt idx="9">
                  <c:v>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7-4BB1-9F70-48C8FDCF021C}"/>
            </c:ext>
          </c:extLst>
        </c:ser>
        <c:ser>
          <c:idx val="2"/>
          <c:order val="2"/>
          <c:tx>
            <c:strRef>
              <c:f>'1.5 Top 10 Crimes by primary ty'!$K$2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'1.5 Top 10 Crimes by primary ty'!$H$3:$H$12</c:f>
              <c:strCache>
                <c:ptCount val="10"/>
                <c:pt idx="0">
                  <c:v>THEFT</c:v>
                </c:pt>
                <c:pt idx="1">
                  <c:v>BATTERY</c:v>
                </c:pt>
                <c:pt idx="2">
                  <c:v>CRIMINAL DAMAGE</c:v>
                </c:pt>
                <c:pt idx="3">
                  <c:v>ASSAULT</c:v>
                </c:pt>
                <c:pt idx="4">
                  <c:v>DECEPTIVE PRACTICE</c:v>
                </c:pt>
                <c:pt idx="5">
                  <c:v>OTHER OFFENSE</c:v>
                </c:pt>
                <c:pt idx="6">
                  <c:v>NARCOTICS</c:v>
                </c:pt>
                <c:pt idx="7">
                  <c:v>MOTOR VEHICLE THEFT</c:v>
                </c:pt>
                <c:pt idx="8">
                  <c:v>BURGLARY</c:v>
                </c:pt>
                <c:pt idx="9">
                  <c:v>ROBBERY</c:v>
                </c:pt>
              </c:strCache>
            </c:strRef>
          </c:cat>
          <c:val>
            <c:numRef>
              <c:f>'1.5 Top 10 Crimes by primary ty'!$K$3:$K$12</c:f>
              <c:numCache>
                <c:formatCode>#,##0</c:formatCode>
                <c:ptCount val="10"/>
                <c:pt idx="0">
                  <c:v>37271</c:v>
                </c:pt>
                <c:pt idx="1">
                  <c:v>29613</c:v>
                </c:pt>
                <c:pt idx="2">
                  <c:v>16035</c:v>
                </c:pt>
                <c:pt idx="3">
                  <c:v>12364</c:v>
                </c:pt>
                <c:pt idx="4">
                  <c:v>11340</c:v>
                </c:pt>
                <c:pt idx="5">
                  <c:v>10165</c:v>
                </c:pt>
                <c:pt idx="6">
                  <c:v>9002</c:v>
                </c:pt>
                <c:pt idx="7">
                  <c:v>5425</c:v>
                </c:pt>
                <c:pt idx="8">
                  <c:v>5819</c:v>
                </c:pt>
                <c:pt idx="9">
                  <c:v>4870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67-4BB1-9F70-48C8FDCF021C}"/>
            </c:ext>
          </c:extLst>
        </c:ser>
        <c:ser>
          <c:idx val="3"/>
          <c:order val="3"/>
          <c:tx>
            <c:strRef>
              <c:f>'1.5 Top 10 Crimes by primary ty'!$L$2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'1.5 Top 10 Crimes by primary ty'!$H$3:$H$12</c:f>
              <c:strCache>
                <c:ptCount val="10"/>
                <c:pt idx="0">
                  <c:v>THEFT</c:v>
                </c:pt>
                <c:pt idx="1">
                  <c:v>BATTERY</c:v>
                </c:pt>
                <c:pt idx="2">
                  <c:v>CRIMINAL DAMAGE</c:v>
                </c:pt>
                <c:pt idx="3">
                  <c:v>ASSAULT</c:v>
                </c:pt>
                <c:pt idx="4">
                  <c:v>DECEPTIVE PRACTICE</c:v>
                </c:pt>
                <c:pt idx="5">
                  <c:v>OTHER OFFENSE</c:v>
                </c:pt>
                <c:pt idx="6">
                  <c:v>NARCOTICS</c:v>
                </c:pt>
                <c:pt idx="7">
                  <c:v>MOTOR VEHICLE THEFT</c:v>
                </c:pt>
                <c:pt idx="8">
                  <c:v>BURGLARY</c:v>
                </c:pt>
                <c:pt idx="9">
                  <c:v>ROBBERY</c:v>
                </c:pt>
              </c:strCache>
            </c:strRef>
          </c:cat>
          <c:val>
            <c:numRef>
              <c:f>'1.5 Top 10 Crimes by primary ty'!$L$3:$L$12</c:f>
              <c:numCache>
                <c:formatCode>#,##0</c:formatCode>
                <c:ptCount val="10"/>
                <c:pt idx="0">
                  <c:v>24654</c:v>
                </c:pt>
                <c:pt idx="1">
                  <c:v>24800</c:v>
                </c:pt>
                <c:pt idx="2">
                  <c:v>15058</c:v>
                </c:pt>
                <c:pt idx="3">
                  <c:v>10945</c:v>
                </c:pt>
                <c:pt idx="4">
                  <c:v>10996</c:v>
                </c:pt>
                <c:pt idx="5">
                  <c:v>7541</c:v>
                </c:pt>
                <c:pt idx="6">
                  <c:v>4513</c:v>
                </c:pt>
                <c:pt idx="7">
                  <c:v>5983</c:v>
                </c:pt>
                <c:pt idx="8">
                  <c:v>5142</c:v>
                </c:pt>
                <c:pt idx="9">
                  <c:v>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67-4BB1-9F70-48C8FDCF021C}"/>
            </c:ext>
          </c:extLst>
        </c:ser>
        <c:ser>
          <c:idx val="4"/>
          <c:order val="4"/>
          <c:tx>
            <c:strRef>
              <c:f>'1.5 Top 10 Crimes by primary ty'!$M$2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'1.5 Top 10 Crimes by primary ty'!$H$3:$H$12</c:f>
              <c:strCache>
                <c:ptCount val="10"/>
                <c:pt idx="0">
                  <c:v>THEFT</c:v>
                </c:pt>
                <c:pt idx="1">
                  <c:v>BATTERY</c:v>
                </c:pt>
                <c:pt idx="2">
                  <c:v>CRIMINAL DAMAGE</c:v>
                </c:pt>
                <c:pt idx="3">
                  <c:v>ASSAULT</c:v>
                </c:pt>
                <c:pt idx="4">
                  <c:v>DECEPTIVE PRACTICE</c:v>
                </c:pt>
                <c:pt idx="5">
                  <c:v>OTHER OFFENSE</c:v>
                </c:pt>
                <c:pt idx="6">
                  <c:v>NARCOTICS</c:v>
                </c:pt>
                <c:pt idx="7">
                  <c:v>MOTOR VEHICLE THEFT</c:v>
                </c:pt>
                <c:pt idx="8">
                  <c:v>BURGLARY</c:v>
                </c:pt>
                <c:pt idx="9">
                  <c:v>ROBBERY</c:v>
                </c:pt>
              </c:strCache>
            </c:strRef>
          </c:cat>
          <c:val>
            <c:numRef>
              <c:f>'1.5 Top 10 Crimes by primary ty'!$M$3:$M$12</c:f>
              <c:numCache>
                <c:formatCode>#,##0</c:formatCode>
                <c:ptCount val="10"/>
                <c:pt idx="0">
                  <c:v>24310</c:v>
                </c:pt>
                <c:pt idx="1">
                  <c:v>24276</c:v>
                </c:pt>
                <c:pt idx="2">
                  <c:v>15020</c:v>
                </c:pt>
                <c:pt idx="3">
                  <c:v>12179</c:v>
                </c:pt>
                <c:pt idx="4">
                  <c:v>10231</c:v>
                </c:pt>
                <c:pt idx="5">
                  <c:v>8378</c:v>
                </c:pt>
                <c:pt idx="6">
                  <c:v>2992</c:v>
                </c:pt>
                <c:pt idx="7">
                  <c:v>6410</c:v>
                </c:pt>
                <c:pt idx="8">
                  <c:v>3985</c:v>
                </c:pt>
                <c:pt idx="9">
                  <c:v>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67-4BB1-9F70-48C8FDCF0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717840"/>
        <c:axId val="1637718672"/>
      </c:barChart>
      <c:catAx>
        <c:axId val="16377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18672"/>
        <c:crosses val="autoZero"/>
        <c:auto val="1"/>
        <c:lblAlgn val="ctr"/>
        <c:lblOffset val="100"/>
        <c:noMultiLvlLbl val="0"/>
      </c:catAx>
      <c:valAx>
        <c:axId val="16377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</a:t>
            </a:r>
            <a:r>
              <a:rPr lang="pl-PL" baseline="0"/>
              <a:t> most common crimes (grouped by primarytype) over the years 2017-2021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'1.5 Top 10 Crimes by primary ty'!$I$2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'1.5 Top 10 Crimes by primary ty'!$H$3:$H$12</c:f>
              <c:strCache>
                <c:ptCount val="10"/>
                <c:pt idx="0">
                  <c:v>THEFT</c:v>
                </c:pt>
                <c:pt idx="1">
                  <c:v>BATTERY</c:v>
                </c:pt>
                <c:pt idx="2">
                  <c:v>CRIMINAL DAMAGE</c:v>
                </c:pt>
                <c:pt idx="3">
                  <c:v>ASSAULT</c:v>
                </c:pt>
                <c:pt idx="4">
                  <c:v>DECEPTIVE PRACTICE</c:v>
                </c:pt>
                <c:pt idx="5">
                  <c:v>OTHER OFFENSE</c:v>
                </c:pt>
                <c:pt idx="6">
                  <c:v>NARCOTICS</c:v>
                </c:pt>
                <c:pt idx="7">
                  <c:v>MOTOR VEHICLE THEFT</c:v>
                </c:pt>
                <c:pt idx="8">
                  <c:v>BURGLARY</c:v>
                </c:pt>
                <c:pt idx="9">
                  <c:v>ROBBERY</c:v>
                </c:pt>
              </c:strCache>
            </c:strRef>
          </c:cat>
          <c:val>
            <c:numRef>
              <c:f>'1.5 Top 10 Crimes by primary ty'!$I$3:$I$12</c:f>
              <c:numCache>
                <c:formatCode>#,##0</c:formatCode>
                <c:ptCount val="10"/>
                <c:pt idx="0">
                  <c:v>38455</c:v>
                </c:pt>
                <c:pt idx="1">
                  <c:v>29523</c:v>
                </c:pt>
                <c:pt idx="2">
                  <c:v>17342</c:v>
                </c:pt>
                <c:pt idx="3">
                  <c:v>11642</c:v>
                </c:pt>
                <c:pt idx="4">
                  <c:v>11876</c:v>
                </c:pt>
                <c:pt idx="5">
                  <c:v>10461</c:v>
                </c:pt>
                <c:pt idx="6">
                  <c:v>6946</c:v>
                </c:pt>
                <c:pt idx="7">
                  <c:v>6846</c:v>
                </c:pt>
                <c:pt idx="8">
                  <c:v>7742</c:v>
                </c:pt>
                <c:pt idx="9">
                  <c:v>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1-4301-A79B-E4D443189C38}"/>
            </c:ext>
          </c:extLst>
        </c:ser>
        <c:ser>
          <c:idx val="1"/>
          <c:order val="1"/>
          <c:tx>
            <c:strRef>
              <c:f>'1.5 Top 10 Crimes by primary ty'!$J$2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'1.5 Top 10 Crimes by primary ty'!$H$3:$H$12</c:f>
              <c:strCache>
                <c:ptCount val="10"/>
                <c:pt idx="0">
                  <c:v>THEFT</c:v>
                </c:pt>
                <c:pt idx="1">
                  <c:v>BATTERY</c:v>
                </c:pt>
                <c:pt idx="2">
                  <c:v>CRIMINAL DAMAGE</c:v>
                </c:pt>
                <c:pt idx="3">
                  <c:v>ASSAULT</c:v>
                </c:pt>
                <c:pt idx="4">
                  <c:v>DECEPTIVE PRACTICE</c:v>
                </c:pt>
                <c:pt idx="5">
                  <c:v>OTHER OFFENSE</c:v>
                </c:pt>
                <c:pt idx="6">
                  <c:v>NARCOTICS</c:v>
                </c:pt>
                <c:pt idx="7">
                  <c:v>MOTOR VEHICLE THEFT</c:v>
                </c:pt>
                <c:pt idx="8">
                  <c:v>BURGLARY</c:v>
                </c:pt>
                <c:pt idx="9">
                  <c:v>ROBBERY</c:v>
                </c:pt>
              </c:strCache>
            </c:strRef>
          </c:cat>
          <c:val>
            <c:numRef>
              <c:f>'1.5 Top 10 Crimes by primary ty'!$J$3:$J$12</c:f>
              <c:numCache>
                <c:formatCode>#,##0</c:formatCode>
                <c:ptCount val="10"/>
                <c:pt idx="0">
                  <c:v>39382</c:v>
                </c:pt>
                <c:pt idx="1">
                  <c:v>29930</c:v>
                </c:pt>
                <c:pt idx="2">
                  <c:v>16661</c:v>
                </c:pt>
                <c:pt idx="3">
                  <c:v>12137</c:v>
                </c:pt>
                <c:pt idx="4">
                  <c:v>11887</c:v>
                </c:pt>
                <c:pt idx="5">
                  <c:v>10335</c:v>
                </c:pt>
                <c:pt idx="6">
                  <c:v>8095</c:v>
                </c:pt>
                <c:pt idx="7">
                  <c:v>5998</c:v>
                </c:pt>
                <c:pt idx="8">
                  <c:v>7019</c:v>
                </c:pt>
                <c:pt idx="9">
                  <c:v>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1-4301-A79B-E4D443189C38}"/>
            </c:ext>
          </c:extLst>
        </c:ser>
        <c:ser>
          <c:idx val="2"/>
          <c:order val="2"/>
          <c:tx>
            <c:strRef>
              <c:f>'1.5 Top 10 Crimes by primary ty'!$K$2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'1.5 Top 10 Crimes by primary ty'!$H$3:$H$12</c:f>
              <c:strCache>
                <c:ptCount val="10"/>
                <c:pt idx="0">
                  <c:v>THEFT</c:v>
                </c:pt>
                <c:pt idx="1">
                  <c:v>BATTERY</c:v>
                </c:pt>
                <c:pt idx="2">
                  <c:v>CRIMINAL DAMAGE</c:v>
                </c:pt>
                <c:pt idx="3">
                  <c:v>ASSAULT</c:v>
                </c:pt>
                <c:pt idx="4">
                  <c:v>DECEPTIVE PRACTICE</c:v>
                </c:pt>
                <c:pt idx="5">
                  <c:v>OTHER OFFENSE</c:v>
                </c:pt>
                <c:pt idx="6">
                  <c:v>NARCOTICS</c:v>
                </c:pt>
                <c:pt idx="7">
                  <c:v>MOTOR VEHICLE THEFT</c:v>
                </c:pt>
                <c:pt idx="8">
                  <c:v>BURGLARY</c:v>
                </c:pt>
                <c:pt idx="9">
                  <c:v>ROBBERY</c:v>
                </c:pt>
              </c:strCache>
            </c:strRef>
          </c:cat>
          <c:val>
            <c:numRef>
              <c:f>'1.5 Top 10 Crimes by primary ty'!$K$3:$K$12</c:f>
              <c:numCache>
                <c:formatCode>#,##0</c:formatCode>
                <c:ptCount val="10"/>
                <c:pt idx="0">
                  <c:v>37271</c:v>
                </c:pt>
                <c:pt idx="1">
                  <c:v>29613</c:v>
                </c:pt>
                <c:pt idx="2">
                  <c:v>16035</c:v>
                </c:pt>
                <c:pt idx="3">
                  <c:v>12364</c:v>
                </c:pt>
                <c:pt idx="4">
                  <c:v>11340</c:v>
                </c:pt>
                <c:pt idx="5">
                  <c:v>10165</c:v>
                </c:pt>
                <c:pt idx="6">
                  <c:v>9002</c:v>
                </c:pt>
                <c:pt idx="7">
                  <c:v>5425</c:v>
                </c:pt>
                <c:pt idx="8">
                  <c:v>5819</c:v>
                </c:pt>
                <c:pt idx="9">
                  <c:v>4870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1-4301-A79B-E4D443189C38}"/>
            </c:ext>
          </c:extLst>
        </c:ser>
        <c:ser>
          <c:idx val="3"/>
          <c:order val="3"/>
          <c:tx>
            <c:strRef>
              <c:f>'1.5 Top 10 Crimes by primary ty'!$L$2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'1.5 Top 10 Crimes by primary ty'!$H$3:$H$12</c:f>
              <c:strCache>
                <c:ptCount val="10"/>
                <c:pt idx="0">
                  <c:v>THEFT</c:v>
                </c:pt>
                <c:pt idx="1">
                  <c:v>BATTERY</c:v>
                </c:pt>
                <c:pt idx="2">
                  <c:v>CRIMINAL DAMAGE</c:v>
                </c:pt>
                <c:pt idx="3">
                  <c:v>ASSAULT</c:v>
                </c:pt>
                <c:pt idx="4">
                  <c:v>DECEPTIVE PRACTICE</c:v>
                </c:pt>
                <c:pt idx="5">
                  <c:v>OTHER OFFENSE</c:v>
                </c:pt>
                <c:pt idx="6">
                  <c:v>NARCOTICS</c:v>
                </c:pt>
                <c:pt idx="7">
                  <c:v>MOTOR VEHICLE THEFT</c:v>
                </c:pt>
                <c:pt idx="8">
                  <c:v>BURGLARY</c:v>
                </c:pt>
                <c:pt idx="9">
                  <c:v>ROBBERY</c:v>
                </c:pt>
              </c:strCache>
            </c:strRef>
          </c:cat>
          <c:val>
            <c:numRef>
              <c:f>'1.5 Top 10 Crimes by primary ty'!$L$3:$L$12</c:f>
              <c:numCache>
                <c:formatCode>#,##0</c:formatCode>
                <c:ptCount val="10"/>
                <c:pt idx="0">
                  <c:v>24654</c:v>
                </c:pt>
                <c:pt idx="1">
                  <c:v>24800</c:v>
                </c:pt>
                <c:pt idx="2">
                  <c:v>15058</c:v>
                </c:pt>
                <c:pt idx="3">
                  <c:v>10945</c:v>
                </c:pt>
                <c:pt idx="4">
                  <c:v>10996</c:v>
                </c:pt>
                <c:pt idx="5">
                  <c:v>7541</c:v>
                </c:pt>
                <c:pt idx="6">
                  <c:v>4513</c:v>
                </c:pt>
                <c:pt idx="7">
                  <c:v>5983</c:v>
                </c:pt>
                <c:pt idx="8">
                  <c:v>5142</c:v>
                </c:pt>
                <c:pt idx="9">
                  <c:v>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31-4301-A79B-E4D443189C38}"/>
            </c:ext>
          </c:extLst>
        </c:ser>
        <c:ser>
          <c:idx val="4"/>
          <c:order val="4"/>
          <c:tx>
            <c:strRef>
              <c:f>'1.5 Top 10 Crimes by primary ty'!$M$2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'1.5 Top 10 Crimes by primary ty'!$H$3:$H$12</c:f>
              <c:strCache>
                <c:ptCount val="10"/>
                <c:pt idx="0">
                  <c:v>THEFT</c:v>
                </c:pt>
                <c:pt idx="1">
                  <c:v>BATTERY</c:v>
                </c:pt>
                <c:pt idx="2">
                  <c:v>CRIMINAL DAMAGE</c:v>
                </c:pt>
                <c:pt idx="3">
                  <c:v>ASSAULT</c:v>
                </c:pt>
                <c:pt idx="4">
                  <c:v>DECEPTIVE PRACTICE</c:v>
                </c:pt>
                <c:pt idx="5">
                  <c:v>OTHER OFFENSE</c:v>
                </c:pt>
                <c:pt idx="6">
                  <c:v>NARCOTICS</c:v>
                </c:pt>
                <c:pt idx="7">
                  <c:v>MOTOR VEHICLE THEFT</c:v>
                </c:pt>
                <c:pt idx="8">
                  <c:v>BURGLARY</c:v>
                </c:pt>
                <c:pt idx="9">
                  <c:v>ROBBERY</c:v>
                </c:pt>
              </c:strCache>
            </c:strRef>
          </c:cat>
          <c:val>
            <c:numRef>
              <c:f>'1.5 Top 10 Crimes by primary ty'!$M$3:$M$12</c:f>
              <c:numCache>
                <c:formatCode>#,##0</c:formatCode>
                <c:ptCount val="10"/>
                <c:pt idx="0">
                  <c:v>24310</c:v>
                </c:pt>
                <c:pt idx="1">
                  <c:v>24276</c:v>
                </c:pt>
                <c:pt idx="2">
                  <c:v>15020</c:v>
                </c:pt>
                <c:pt idx="3">
                  <c:v>12179</c:v>
                </c:pt>
                <c:pt idx="4">
                  <c:v>10231</c:v>
                </c:pt>
                <c:pt idx="5">
                  <c:v>8378</c:v>
                </c:pt>
                <c:pt idx="6">
                  <c:v>2992</c:v>
                </c:pt>
                <c:pt idx="7">
                  <c:v>6410</c:v>
                </c:pt>
                <c:pt idx="8">
                  <c:v>3985</c:v>
                </c:pt>
                <c:pt idx="9">
                  <c:v>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31-4301-A79B-E4D443189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37717840"/>
        <c:axId val="1637718672"/>
      </c:barChart>
      <c:catAx>
        <c:axId val="163771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18672"/>
        <c:crosses val="autoZero"/>
        <c:auto val="1"/>
        <c:lblAlgn val="ctr"/>
        <c:lblOffset val="100"/>
        <c:noMultiLvlLbl val="0"/>
      </c:catAx>
      <c:valAx>
        <c:axId val="16377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Total number of crimes and arrest</a:t>
            </a:r>
            <a:r>
              <a:rPr lang="pl-PL" baseline="0"/>
              <a:t> ratio by district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49611687456031E-2"/>
          <c:y val="5.2481111016827349E-2"/>
          <c:w val="0.88807580241410178"/>
          <c:h val="0.82085663248783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'2.1 Number of crimes and arrest'!$B$1</c:f>
              <c:strCache>
                <c:ptCount val="1"/>
                <c:pt idx="0">
                  <c:v>Total crimes commited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'2.1 Number of crimes and arrest'!$A$2:$A$23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22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'2.1 Number of crimes and arrest'!$B$2:$B$23</c:f>
              <c:numCache>
                <c:formatCode>General</c:formatCode>
                <c:ptCount val="22"/>
                <c:pt idx="0">
                  <c:v>38336</c:v>
                </c:pt>
                <c:pt idx="1">
                  <c:v>32375</c:v>
                </c:pt>
                <c:pt idx="2">
                  <c:v>35180</c:v>
                </c:pt>
                <c:pt idx="3">
                  <c:v>40485</c:v>
                </c:pt>
                <c:pt idx="4">
                  <c:v>32994</c:v>
                </c:pt>
                <c:pt idx="5">
                  <c:v>46243</c:v>
                </c:pt>
                <c:pt idx="6">
                  <c:v>38541</c:v>
                </c:pt>
                <c:pt idx="7">
                  <c:v>44947</c:v>
                </c:pt>
                <c:pt idx="8">
                  <c:v>31469</c:v>
                </c:pt>
                <c:pt idx="9">
                  <c:v>34020</c:v>
                </c:pt>
                <c:pt idx="10">
                  <c:v>50846</c:v>
                </c:pt>
                <c:pt idx="11">
                  <c:v>36485</c:v>
                </c:pt>
                <c:pt idx="12">
                  <c:v>25159</c:v>
                </c:pt>
                <c:pt idx="13">
                  <c:v>28223</c:v>
                </c:pt>
                <c:pt idx="14">
                  <c:v>25144</c:v>
                </c:pt>
                <c:pt idx="15">
                  <c:v>20402</c:v>
                </c:pt>
                <c:pt idx="16">
                  <c:v>39184</c:v>
                </c:pt>
                <c:pt idx="17">
                  <c:v>33158</c:v>
                </c:pt>
                <c:pt idx="18">
                  <c:v>13306</c:v>
                </c:pt>
                <c:pt idx="19">
                  <c:v>23468</c:v>
                </c:pt>
                <c:pt idx="20">
                  <c:v>22678</c:v>
                </c:pt>
                <c:pt idx="21">
                  <c:v>37575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7-44A5-AC0A-E2C8720E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00414448"/>
        <c:axId val="1300413200"/>
      </c:barChart>
      <c:scatterChart>
        <c:scatterStyle val="lineMarker"/>
        <c:varyColors val="0"/>
        <c:ser>
          <c:idx val="2"/>
          <c:order val="1"/>
          <c:tx>
            <c:strRef>
              <c:f>'2.1 Number of crimes and arrest'!$C$1</c:f>
              <c:strCache>
                <c:ptCount val="1"/>
                <c:pt idx="0">
                  <c:v>Arrest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yVal>
            <c:numRef>
              <c:f>'2.1 Number of crimes and arrest'!$C$2:$C$23</c:f>
              <c:numCache>
                <c:formatCode>0%</c:formatCode>
                <c:ptCount val="22"/>
                <c:pt idx="0">
                  <c:v>0.15932804674457399</c:v>
                </c:pt>
                <c:pt idx="1">
                  <c:v>0.135042471042471</c:v>
                </c:pt>
                <c:pt idx="2">
                  <c:v>0.16176805002842501</c:v>
                </c:pt>
                <c:pt idx="3">
                  <c:v>0.19011979745584801</c:v>
                </c:pt>
                <c:pt idx="4">
                  <c:v>0.21552403467297102</c:v>
                </c:pt>
                <c:pt idx="5">
                  <c:v>0.21278896265380701</c:v>
                </c:pt>
                <c:pt idx="6">
                  <c:v>0.229132612023559</c:v>
                </c:pt>
                <c:pt idx="7">
                  <c:v>0.143079627116382</c:v>
                </c:pt>
                <c:pt idx="8">
                  <c:v>0.181543741459849</c:v>
                </c:pt>
                <c:pt idx="9">
                  <c:v>0.27527924750146998</c:v>
                </c:pt>
                <c:pt idx="10">
                  <c:v>0.35379380875585098</c:v>
                </c:pt>
                <c:pt idx="11">
                  <c:v>0.12731259421680099</c:v>
                </c:pt>
                <c:pt idx="12">
                  <c:v>0.127230812035455</c:v>
                </c:pt>
                <c:pt idx="13">
                  <c:v>0.21500194876519202</c:v>
                </c:pt>
                <c:pt idx="14">
                  <c:v>0.140272033089405</c:v>
                </c:pt>
                <c:pt idx="15">
                  <c:v>0.10768552102735</c:v>
                </c:pt>
                <c:pt idx="16">
                  <c:v>0.144446712944059</c:v>
                </c:pt>
                <c:pt idx="17">
                  <c:v>0.118402798721274</c:v>
                </c:pt>
                <c:pt idx="18">
                  <c:v>0.12550728994438601</c:v>
                </c:pt>
                <c:pt idx="19">
                  <c:v>0.16047383671382301</c:v>
                </c:pt>
                <c:pt idx="20">
                  <c:v>0.12448187670870399</c:v>
                </c:pt>
                <c:pt idx="21">
                  <c:v>0.17548902195608798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67-44A5-AC0A-E2C8720E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82400"/>
        <c:axId val="1708381152"/>
      </c:scatterChart>
      <c:catAx>
        <c:axId val="13004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13200"/>
        <c:crosses val="autoZero"/>
        <c:auto val="1"/>
        <c:lblAlgn val="ctr"/>
        <c:lblOffset val="100"/>
        <c:noMultiLvlLbl val="0"/>
      </c:catAx>
      <c:valAx>
        <c:axId val="13004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14448"/>
        <c:crosses val="autoZero"/>
        <c:crossBetween val="between"/>
      </c:valAx>
      <c:valAx>
        <c:axId val="17083811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82400"/>
        <c:crosses val="max"/>
        <c:crossBetween val="midCat"/>
      </c:valAx>
      <c:valAx>
        <c:axId val="1708382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70838115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  <a:r>
              <a:rPr lang="pl-PL"/>
              <a:t>Crimes</a:t>
            </a:r>
            <a:r>
              <a:rPr lang="pl-PL" baseline="0"/>
              <a:t> commited by hour (average for 1h intervals for period 2017-2021)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 Crimes commited by the hour'!$C$1</c:f>
              <c:strCache>
                <c:ptCount val="1"/>
                <c:pt idx="0">
                  <c:v>Daily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'3.1 Crimes commited by the hour'!$A$2:$A$25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'3.1 Crimes commited by the hour'!$C$2:$C$25</c:f>
              <c:numCache>
                <c:formatCode>0.00</c:formatCode>
                <c:ptCount val="24"/>
                <c:pt idx="0">
                  <c:v>21.632328767123287</c:v>
                </c:pt>
                <c:pt idx="1">
                  <c:v>12.421917808219177</c:v>
                </c:pt>
                <c:pt idx="2">
                  <c:v>10.589589041095891</c:v>
                </c:pt>
                <c:pt idx="3">
                  <c:v>8.7150684931506852</c:v>
                </c:pt>
                <c:pt idx="4">
                  <c:v>7.0328767123287674</c:v>
                </c:pt>
                <c:pt idx="5">
                  <c:v>6.1747945205479455</c:v>
                </c:pt>
                <c:pt idx="6">
                  <c:v>7.0334246575342467</c:v>
                </c:pt>
                <c:pt idx="7">
                  <c:v>9.536986301369863</c:v>
                </c:pt>
                <c:pt idx="8">
                  <c:v>13.786849315068492</c:v>
                </c:pt>
                <c:pt idx="9">
                  <c:v>18.288219178082191</c:v>
                </c:pt>
                <c:pt idx="10">
                  <c:v>18.188493150684931</c:v>
                </c:pt>
                <c:pt idx="11">
                  <c:v>18.418630136986302</c:v>
                </c:pt>
                <c:pt idx="12">
                  <c:v>24.372054794520547</c:v>
                </c:pt>
                <c:pt idx="13">
                  <c:v>19.410410958904109</c:v>
                </c:pt>
                <c:pt idx="14">
                  <c:v>20.339178082191779</c:v>
                </c:pt>
                <c:pt idx="15">
                  <c:v>21.891506849315068</c:v>
                </c:pt>
                <c:pt idx="16">
                  <c:v>21.361643835616437</c:v>
                </c:pt>
                <c:pt idx="17">
                  <c:v>21.746849315068491</c:v>
                </c:pt>
                <c:pt idx="18">
                  <c:v>22.206027397260275</c:v>
                </c:pt>
                <c:pt idx="19">
                  <c:v>21.804931506849314</c:v>
                </c:pt>
                <c:pt idx="20">
                  <c:v>20.969315068493152</c:v>
                </c:pt>
                <c:pt idx="21">
                  <c:v>19.209315068493151</c:v>
                </c:pt>
                <c:pt idx="22">
                  <c:v>18.820273972602738</c:v>
                </c:pt>
                <c:pt idx="23">
                  <c:v>16.168767123287672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9-4CD8-916B-21178086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077952"/>
        <c:axId val="1636079200"/>
      </c:barChart>
      <c:catAx>
        <c:axId val="16360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79200"/>
        <c:crosses val="autoZero"/>
        <c:auto val="1"/>
        <c:lblAlgn val="ctr"/>
        <c:lblOffset val="100"/>
        <c:noMultiLvlLbl val="0"/>
      </c:catAx>
      <c:valAx>
        <c:axId val="1636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7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 Crimes commited by the hour'!$C$1</c:f>
              <c:strCache>
                <c:ptCount val="1"/>
                <c:pt idx="0">
                  <c:v>Daily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'3.1 Crimes commited by the hour'!$A$2:$A$25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'3.1 Crimes commited by the hour'!$C$2:$C$25</c:f>
              <c:numCache>
                <c:formatCode>0.00</c:formatCode>
                <c:ptCount val="24"/>
                <c:pt idx="0">
                  <c:v>21.632328767123287</c:v>
                </c:pt>
                <c:pt idx="1">
                  <c:v>12.421917808219177</c:v>
                </c:pt>
                <c:pt idx="2">
                  <c:v>10.589589041095891</c:v>
                </c:pt>
                <c:pt idx="3">
                  <c:v>8.7150684931506852</c:v>
                </c:pt>
                <c:pt idx="4">
                  <c:v>7.0328767123287674</c:v>
                </c:pt>
                <c:pt idx="5">
                  <c:v>6.1747945205479455</c:v>
                </c:pt>
                <c:pt idx="6">
                  <c:v>7.0334246575342467</c:v>
                </c:pt>
                <c:pt idx="7">
                  <c:v>9.536986301369863</c:v>
                </c:pt>
                <c:pt idx="8">
                  <c:v>13.786849315068492</c:v>
                </c:pt>
                <c:pt idx="9">
                  <c:v>18.288219178082191</c:v>
                </c:pt>
                <c:pt idx="10">
                  <c:v>18.188493150684931</c:v>
                </c:pt>
                <c:pt idx="11">
                  <c:v>18.418630136986302</c:v>
                </c:pt>
                <c:pt idx="12">
                  <c:v>24.372054794520547</c:v>
                </c:pt>
                <c:pt idx="13">
                  <c:v>19.410410958904109</c:v>
                </c:pt>
                <c:pt idx="14">
                  <c:v>20.339178082191779</c:v>
                </c:pt>
                <c:pt idx="15">
                  <c:v>21.891506849315068</c:v>
                </c:pt>
                <c:pt idx="16">
                  <c:v>21.361643835616437</c:v>
                </c:pt>
                <c:pt idx="17">
                  <c:v>21.746849315068491</c:v>
                </c:pt>
                <c:pt idx="18">
                  <c:v>22.206027397260275</c:v>
                </c:pt>
                <c:pt idx="19">
                  <c:v>21.804931506849314</c:v>
                </c:pt>
                <c:pt idx="20">
                  <c:v>20.969315068493152</c:v>
                </c:pt>
                <c:pt idx="21">
                  <c:v>19.209315068493151</c:v>
                </c:pt>
                <c:pt idx="22">
                  <c:v>18.820273972602738</c:v>
                </c:pt>
                <c:pt idx="23">
                  <c:v>16.168767123287672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B-4DA4-86AB-6A03B9229407}"/>
            </c:ext>
          </c:extLst>
        </c:ser>
        <c:ser>
          <c:idx val="1"/>
          <c:order val="1"/>
          <c:tx>
            <c:strRef>
              <c:f>'3.1 Crimes commited by the hour'!$D$1</c:f>
              <c:strCache>
                <c:ptCount val="1"/>
                <c:pt idx="0">
                  <c:v>locationdescription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'3.1 Crimes commited by the hour'!$A$2:$A$25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'3.1 Crimes commited by the hour'!$D$2:$D$25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B-4DA4-86AB-6A03B922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01706080"/>
        <c:axId val="1401712320"/>
      </c:barChart>
      <c:catAx>
        <c:axId val="140170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712320"/>
        <c:crosses val="autoZero"/>
        <c:auto val="1"/>
        <c:lblAlgn val="ctr"/>
        <c:lblOffset val="100"/>
        <c:noMultiLvlLbl val="0"/>
      </c:catAx>
      <c:valAx>
        <c:axId val="14017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7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</a:t>
            </a:r>
            <a:r>
              <a:rPr lang="pl-PL" baseline="0"/>
              <a:t> most common locations of crimes occuring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'3.2 Most common locationtypes'!$F$1</c:f>
              <c:strCache>
                <c:ptCount val="1"/>
                <c:pt idx="0">
                  <c:v>Crimes_commited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'3.2 Most common locationtypes'!$E$2:$E$11</c:f>
              <c:strCache>
                <c:ptCount val="10"/>
                <c:pt idx="0">
                  <c:v>STREET</c:v>
                </c:pt>
                <c:pt idx="1">
                  <c:v>RESIDENCE</c:v>
                </c:pt>
                <c:pt idx="2">
                  <c:v>APARTMENT</c:v>
                </c:pt>
                <c:pt idx="3">
                  <c:v>SIDEWALK</c:v>
                </c:pt>
                <c:pt idx="4">
                  <c:v>OTHER</c:v>
                </c:pt>
                <c:pt idx="5">
                  <c:v>SMALL RETAIL STORE</c:v>
                </c:pt>
                <c:pt idx="6">
                  <c:v>RESTAURANT</c:v>
                </c:pt>
                <c:pt idx="7">
                  <c:v>ALLEY</c:v>
                </c:pt>
                <c:pt idx="8">
                  <c:v>PARKING LOT/GARAGE(NON.RESID.)</c:v>
                </c:pt>
                <c:pt idx="9">
                  <c:v>VEHICLE NON-COMMERCIAL</c:v>
                </c:pt>
              </c:strCache>
            </c:strRef>
          </c:cat>
          <c:val>
            <c:numRef>
              <c:f>'3.2 Most common locationtypes'!$F$2:$F$11</c:f>
              <c:numCache>
                <c:formatCode>General</c:formatCode>
                <c:ptCount val="10"/>
                <c:pt idx="0">
                  <c:v>167485</c:v>
                </c:pt>
                <c:pt idx="1">
                  <c:v>122981</c:v>
                </c:pt>
                <c:pt idx="2">
                  <c:v>110302</c:v>
                </c:pt>
                <c:pt idx="3">
                  <c:v>52665</c:v>
                </c:pt>
                <c:pt idx="4">
                  <c:v>20286</c:v>
                </c:pt>
                <c:pt idx="5">
                  <c:v>18933</c:v>
                </c:pt>
                <c:pt idx="6">
                  <c:v>17167</c:v>
                </c:pt>
                <c:pt idx="7">
                  <c:v>15045</c:v>
                </c:pt>
                <c:pt idx="8">
                  <c:v>14585</c:v>
                </c:pt>
                <c:pt idx="9">
                  <c:v>12264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5-44F3-8AEA-1A88A9754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6159152"/>
        <c:axId val="1636159984"/>
      </c:barChart>
      <c:catAx>
        <c:axId val="163615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59984"/>
        <c:crosses val="autoZero"/>
        <c:auto val="1"/>
        <c:lblAlgn val="ctr"/>
        <c:lblOffset val="100"/>
        <c:noMultiLvlLbl val="0"/>
      </c:catAx>
      <c:valAx>
        <c:axId val="163615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5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2</xdr:row>
      <xdr:rowOff>96837</xdr:rowOff>
    </xdr:from>
    <xdr:to>
      <xdr:col>13</xdr:col>
      <xdr:colOff>444500</xdr:colOff>
      <xdr:row>17</xdr:row>
      <xdr:rowOff>131762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8E9CAE6-6324-7FEF-22AE-037525C29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3</xdr:row>
      <xdr:rowOff>163512</xdr:rowOff>
    </xdr:from>
    <xdr:to>
      <xdr:col>14</xdr:col>
      <xdr:colOff>320675</xdr:colOff>
      <xdr:row>19</xdr:row>
      <xdr:rowOff>17462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3042742-85FD-F2D1-F1FC-B89C8D4E6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717549</xdr:colOff>
      <xdr:row>14</xdr:row>
      <xdr:rowOff>57151</xdr:rowOff>
    </xdr:from>
    <xdr:to>
      <xdr:col>11</xdr:col>
      <xdr:colOff>88899</xdr:colOff>
      <xdr:row>28</xdr:row>
      <xdr:rowOff>171451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D531B7C-C284-6A7B-3681-32CF21761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615950</xdr:colOff>
      <xdr:row>31</xdr:row>
      <xdr:rowOff>152400</xdr:rowOff>
    </xdr:from>
    <xdr:to>
      <xdr:col>10</xdr:col>
      <xdr:colOff>596900</xdr:colOff>
      <xdr:row>67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9A84103-B94B-444D-BA84-8352AFBC3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5</xdr:row>
      <xdr:rowOff>57151</xdr:rowOff>
    </xdr:from>
    <xdr:to>
      <xdr:col>20</xdr:col>
      <xdr:colOff>504824</xdr:colOff>
      <xdr:row>30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C4E94F5-7163-F34D-8CB0-98E50CA40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9</xdr:row>
      <xdr:rowOff>38100</xdr:rowOff>
    </xdr:from>
    <xdr:to>
      <xdr:col>16</xdr:col>
      <xdr:colOff>558800</xdr:colOff>
      <xdr:row>27</xdr:row>
      <xdr:rowOff>122237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E85D239-E58D-BB05-255B-4DC68F26D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428624</xdr:colOff>
      <xdr:row>30</xdr:row>
      <xdr:rowOff>53975</xdr:rowOff>
    </xdr:from>
    <xdr:to>
      <xdr:col>12</xdr:col>
      <xdr:colOff>422274</xdr:colOff>
      <xdr:row>47</xdr:row>
      <xdr:rowOff>49212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5536B7B-7164-E8A7-AF78-C4466F35D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577849</xdr:colOff>
      <xdr:row>13</xdr:row>
      <xdr:rowOff>153987</xdr:rowOff>
    </xdr:from>
    <xdr:to>
      <xdr:col>10</xdr:col>
      <xdr:colOff>371474</xdr:colOff>
      <xdr:row>32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76C7345-1E0B-9C65-76A4-4F2791659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F1E2C-1C17-460F-B84A-A918D7D8FEED}">
  <dimension ref="A1:D6"/>
  <sheetViews>
    <sheetView workbookViewId="0">
      <selection activeCell="J20" sqref="J20"/>
    </sheetView>
  </sheetViews>
  <sheetFormatPr defaultRowHeight="14.5" x14ac:dyDescent="0.35"/>
  <cols>
    <col min="2" max="2" width="30.08984375" bestFit="1" customWidth="1"/>
  </cols>
  <sheetData>
    <row r="1" spans="1:4" x14ac:dyDescent="0.35">
      <c r="A1" t="s">
        <v>0</v>
      </c>
      <c r="B1" t="s">
        <v>26</v>
      </c>
      <c r="C1" t="s">
        <v>2</v>
      </c>
      <c r="D1" t="s">
        <v>3</v>
      </c>
    </row>
    <row r="2" spans="1:4" x14ac:dyDescent="0.35">
      <c r="A2">
        <v>2017</v>
      </c>
      <c r="B2">
        <v>161285</v>
      </c>
      <c r="C2">
        <v>22</v>
      </c>
    </row>
    <row r="3" spans="1:4" x14ac:dyDescent="0.35">
      <c r="A3">
        <v>2018</v>
      </c>
      <c r="B3">
        <v>161084</v>
      </c>
      <c r="C3">
        <v>22</v>
      </c>
    </row>
    <row r="4" spans="1:4" x14ac:dyDescent="0.35">
      <c r="A4">
        <v>2019</v>
      </c>
      <c r="B4">
        <v>156481</v>
      </c>
      <c r="C4">
        <v>21</v>
      </c>
      <c r="D4">
        <v>-3.07</v>
      </c>
    </row>
    <row r="5" spans="1:4" x14ac:dyDescent="0.35">
      <c r="A5">
        <v>2020</v>
      </c>
      <c r="B5">
        <v>126923</v>
      </c>
      <c r="C5">
        <v>17</v>
      </c>
      <c r="D5">
        <v>-26.91</v>
      </c>
    </row>
    <row r="6" spans="1:4" x14ac:dyDescent="0.35">
      <c r="A6">
        <v>2021</v>
      </c>
      <c r="B6">
        <v>124445</v>
      </c>
      <c r="C6">
        <v>17</v>
      </c>
      <c r="D6">
        <v>-25.74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45E1-3265-4996-B05E-5E7D62003990}">
  <dimension ref="A1:F182"/>
  <sheetViews>
    <sheetView workbookViewId="0">
      <selection activeCell="D40" sqref="D40"/>
    </sheetView>
  </sheetViews>
  <sheetFormatPr defaultRowHeight="14.5" x14ac:dyDescent="0.35"/>
  <cols>
    <col min="1" max="1" width="49.36328125" bestFit="1" customWidth="1"/>
    <col min="2" max="2" width="16.6328125" bestFit="1" customWidth="1"/>
    <col min="5" max="5" width="31.90625" bestFit="1" customWidth="1"/>
    <col min="6" max="6" width="16.6328125" bestFit="1" customWidth="1"/>
  </cols>
  <sheetData>
    <row r="1" spans="1:6" x14ac:dyDescent="0.35">
      <c r="A1" t="s">
        <v>49</v>
      </c>
      <c r="B1" t="s">
        <v>1</v>
      </c>
      <c r="E1" t="s">
        <v>49</v>
      </c>
      <c r="F1" t="s">
        <v>1</v>
      </c>
    </row>
    <row r="2" spans="1:6" x14ac:dyDescent="0.35">
      <c r="A2" t="s">
        <v>50</v>
      </c>
      <c r="B2">
        <v>167485</v>
      </c>
      <c r="E2" t="s">
        <v>50</v>
      </c>
      <c r="F2">
        <v>167485</v>
      </c>
    </row>
    <row r="3" spans="1:6" x14ac:dyDescent="0.35">
      <c r="A3" t="s">
        <v>51</v>
      </c>
      <c r="B3">
        <v>122981</v>
      </c>
      <c r="E3" t="s">
        <v>51</v>
      </c>
      <c r="F3">
        <v>122981</v>
      </c>
    </row>
    <row r="4" spans="1:6" x14ac:dyDescent="0.35">
      <c r="A4" t="s">
        <v>52</v>
      </c>
      <c r="B4">
        <v>110302</v>
      </c>
      <c r="E4" t="s">
        <v>52</v>
      </c>
      <c r="F4">
        <v>110302</v>
      </c>
    </row>
    <row r="5" spans="1:6" x14ac:dyDescent="0.35">
      <c r="A5" t="s">
        <v>53</v>
      </c>
      <c r="B5">
        <v>52665</v>
      </c>
      <c r="E5" t="s">
        <v>53</v>
      </c>
      <c r="F5">
        <v>52665</v>
      </c>
    </row>
    <row r="6" spans="1:6" x14ac:dyDescent="0.35">
      <c r="A6" t="s">
        <v>54</v>
      </c>
      <c r="B6">
        <v>20286</v>
      </c>
      <c r="E6" t="s">
        <v>54</v>
      </c>
      <c r="F6">
        <v>20286</v>
      </c>
    </row>
    <row r="7" spans="1:6" x14ac:dyDescent="0.35">
      <c r="A7" t="s">
        <v>55</v>
      </c>
      <c r="B7">
        <v>18933</v>
      </c>
      <c r="E7" t="s">
        <v>55</v>
      </c>
      <c r="F7">
        <v>18933</v>
      </c>
    </row>
    <row r="8" spans="1:6" x14ac:dyDescent="0.35">
      <c r="A8" t="s">
        <v>56</v>
      </c>
      <c r="B8">
        <v>17167</v>
      </c>
      <c r="E8" t="s">
        <v>56</v>
      </c>
      <c r="F8">
        <v>17167</v>
      </c>
    </row>
    <row r="9" spans="1:6" x14ac:dyDescent="0.35">
      <c r="A9" t="s">
        <v>57</v>
      </c>
      <c r="B9">
        <v>15045</v>
      </c>
      <c r="E9" t="s">
        <v>57</v>
      </c>
      <c r="F9">
        <v>15045</v>
      </c>
    </row>
    <row r="10" spans="1:6" x14ac:dyDescent="0.35">
      <c r="A10" t="s">
        <v>58</v>
      </c>
      <c r="B10">
        <v>14585</v>
      </c>
      <c r="E10" t="s">
        <v>58</v>
      </c>
      <c r="F10">
        <v>14585</v>
      </c>
    </row>
    <row r="11" spans="1:6" x14ac:dyDescent="0.35">
      <c r="A11" t="s">
        <v>59</v>
      </c>
      <c r="B11">
        <v>12264</v>
      </c>
      <c r="E11" t="s">
        <v>59</v>
      </c>
      <c r="F11">
        <v>12264</v>
      </c>
    </row>
    <row r="12" spans="1:6" x14ac:dyDescent="0.35">
      <c r="A12" t="s">
        <v>60</v>
      </c>
      <c r="B12">
        <v>11292</v>
      </c>
    </row>
    <row r="13" spans="1:6" x14ac:dyDescent="0.35">
      <c r="A13" t="s">
        <v>61</v>
      </c>
      <c r="B13">
        <v>10473</v>
      </c>
    </row>
    <row r="14" spans="1:6" x14ac:dyDescent="0.35">
      <c r="A14" t="s">
        <v>62</v>
      </c>
      <c r="B14">
        <v>9385</v>
      </c>
    </row>
    <row r="15" spans="1:6" x14ac:dyDescent="0.35">
      <c r="A15" t="s">
        <v>63</v>
      </c>
      <c r="B15">
        <v>8945</v>
      </c>
    </row>
    <row r="16" spans="1:6" x14ac:dyDescent="0.35">
      <c r="A16" t="s">
        <v>64</v>
      </c>
      <c r="B16">
        <v>8884</v>
      </c>
    </row>
    <row r="17" spans="1:2" x14ac:dyDescent="0.35">
      <c r="A17" t="s">
        <v>65</v>
      </c>
      <c r="B17">
        <v>7166</v>
      </c>
    </row>
    <row r="18" spans="1:2" x14ac:dyDescent="0.35">
      <c r="A18" t="s">
        <v>66</v>
      </c>
      <c r="B18">
        <v>6691</v>
      </c>
    </row>
    <row r="19" spans="1:2" x14ac:dyDescent="0.35">
      <c r="A19" t="s">
        <v>67</v>
      </c>
      <c r="B19">
        <v>6252</v>
      </c>
    </row>
    <row r="20" spans="1:2" x14ac:dyDescent="0.35">
      <c r="A20" t="s">
        <v>68</v>
      </c>
      <c r="B20">
        <v>5788</v>
      </c>
    </row>
    <row r="21" spans="1:2" x14ac:dyDescent="0.35">
      <c r="A21" t="s">
        <v>69</v>
      </c>
      <c r="B21">
        <v>5503</v>
      </c>
    </row>
    <row r="22" spans="1:2" x14ac:dyDescent="0.35">
      <c r="A22" t="s">
        <v>70</v>
      </c>
      <c r="B22">
        <v>5030</v>
      </c>
    </row>
    <row r="23" spans="1:2" x14ac:dyDescent="0.35">
      <c r="A23" t="s">
        <v>71</v>
      </c>
      <c r="B23">
        <v>4931</v>
      </c>
    </row>
    <row r="24" spans="1:2" x14ac:dyDescent="0.35">
      <c r="A24" t="s">
        <v>72</v>
      </c>
      <c r="B24">
        <v>4910</v>
      </c>
    </row>
    <row r="25" spans="1:2" x14ac:dyDescent="0.35">
      <c r="A25" t="s">
        <v>73</v>
      </c>
      <c r="B25">
        <v>4780</v>
      </c>
    </row>
    <row r="26" spans="1:2" x14ac:dyDescent="0.35">
      <c r="A26" t="s">
        <v>74</v>
      </c>
      <c r="B26">
        <v>3858</v>
      </c>
    </row>
    <row r="27" spans="1:2" x14ac:dyDescent="0.35">
      <c r="A27" t="s">
        <v>75</v>
      </c>
      <c r="B27">
        <v>3513</v>
      </c>
    </row>
    <row r="28" spans="1:2" x14ac:dyDescent="0.35">
      <c r="A28" t="s">
        <v>76</v>
      </c>
      <c r="B28">
        <v>3426</v>
      </c>
    </row>
    <row r="29" spans="1:2" x14ac:dyDescent="0.35">
      <c r="A29" t="s">
        <v>77</v>
      </c>
      <c r="B29">
        <v>3426</v>
      </c>
    </row>
    <row r="30" spans="1:2" x14ac:dyDescent="0.35">
      <c r="A30" t="s">
        <v>78</v>
      </c>
      <c r="B30">
        <v>2932</v>
      </c>
    </row>
    <row r="31" spans="1:2" x14ac:dyDescent="0.35">
      <c r="A31" t="s">
        <v>79</v>
      </c>
      <c r="B31">
        <v>2766</v>
      </c>
    </row>
    <row r="32" spans="1:2" x14ac:dyDescent="0.35">
      <c r="A32" t="s">
        <v>80</v>
      </c>
      <c r="B32">
        <v>2683</v>
      </c>
    </row>
    <row r="33" spans="1:2" x14ac:dyDescent="0.35">
      <c r="A33" t="s">
        <v>81</v>
      </c>
      <c r="B33">
        <v>2535</v>
      </c>
    </row>
    <row r="34" spans="1:2" x14ac:dyDescent="0.35">
      <c r="A34" t="s">
        <v>82</v>
      </c>
      <c r="B34">
        <v>2480</v>
      </c>
    </row>
    <row r="35" spans="1:2" x14ac:dyDescent="0.35">
      <c r="A35" t="s">
        <v>83</v>
      </c>
      <c r="B35">
        <v>2408</v>
      </c>
    </row>
    <row r="36" spans="1:2" x14ac:dyDescent="0.35">
      <c r="A36" t="s">
        <v>84</v>
      </c>
      <c r="B36">
        <v>2348</v>
      </c>
    </row>
    <row r="37" spans="1:2" x14ac:dyDescent="0.35">
      <c r="A37" t="s">
        <v>85</v>
      </c>
      <c r="B37">
        <v>2055</v>
      </c>
    </row>
    <row r="38" spans="1:2" x14ac:dyDescent="0.35">
      <c r="A38" t="s">
        <v>86</v>
      </c>
      <c r="B38">
        <v>2018</v>
      </c>
    </row>
    <row r="39" spans="1:2" x14ac:dyDescent="0.35">
      <c r="A39" t="s">
        <v>87</v>
      </c>
      <c r="B39">
        <v>1904</v>
      </c>
    </row>
    <row r="40" spans="1:2" x14ac:dyDescent="0.35">
      <c r="A40" t="s">
        <v>88</v>
      </c>
      <c r="B40">
        <v>1700</v>
      </c>
    </row>
    <row r="41" spans="1:2" x14ac:dyDescent="0.35">
      <c r="A41" t="s">
        <v>89</v>
      </c>
      <c r="B41">
        <v>1645</v>
      </c>
    </row>
    <row r="42" spans="1:2" x14ac:dyDescent="0.35">
      <c r="A42" t="s">
        <v>90</v>
      </c>
      <c r="B42">
        <v>1382</v>
      </c>
    </row>
    <row r="43" spans="1:2" x14ac:dyDescent="0.35">
      <c r="A43" t="s">
        <v>91</v>
      </c>
      <c r="B43">
        <v>1344</v>
      </c>
    </row>
    <row r="44" spans="1:2" x14ac:dyDescent="0.35">
      <c r="A44" t="s">
        <v>92</v>
      </c>
      <c r="B44">
        <v>1246</v>
      </c>
    </row>
    <row r="45" spans="1:2" x14ac:dyDescent="0.35">
      <c r="A45" t="s">
        <v>93</v>
      </c>
      <c r="B45">
        <v>1219</v>
      </c>
    </row>
    <row r="46" spans="1:2" x14ac:dyDescent="0.35">
      <c r="A46" t="s">
        <v>94</v>
      </c>
      <c r="B46">
        <v>1138</v>
      </c>
    </row>
    <row r="47" spans="1:2" x14ac:dyDescent="0.35">
      <c r="A47" t="s">
        <v>95</v>
      </c>
      <c r="B47">
        <v>1066</v>
      </c>
    </row>
    <row r="48" spans="1:2" x14ac:dyDescent="0.35">
      <c r="A48" t="s">
        <v>96</v>
      </c>
      <c r="B48">
        <v>1051</v>
      </c>
    </row>
    <row r="49" spans="1:2" x14ac:dyDescent="0.35">
      <c r="A49" t="s">
        <v>97</v>
      </c>
      <c r="B49">
        <v>1016</v>
      </c>
    </row>
    <row r="50" spans="1:2" x14ac:dyDescent="0.35">
      <c r="A50" t="s">
        <v>98</v>
      </c>
      <c r="B50">
        <v>995</v>
      </c>
    </row>
    <row r="51" spans="1:2" x14ac:dyDescent="0.35">
      <c r="A51" t="s">
        <v>99</v>
      </c>
      <c r="B51">
        <v>975</v>
      </c>
    </row>
    <row r="52" spans="1:2" x14ac:dyDescent="0.35">
      <c r="A52" t="s">
        <v>100</v>
      </c>
      <c r="B52">
        <v>975</v>
      </c>
    </row>
    <row r="53" spans="1:2" x14ac:dyDescent="0.35">
      <c r="A53" t="s">
        <v>101</v>
      </c>
      <c r="B53">
        <v>930</v>
      </c>
    </row>
    <row r="54" spans="1:2" x14ac:dyDescent="0.35">
      <c r="A54" t="s">
        <v>102</v>
      </c>
      <c r="B54">
        <v>910</v>
      </c>
    </row>
    <row r="55" spans="1:2" x14ac:dyDescent="0.35">
      <c r="A55" t="s">
        <v>103</v>
      </c>
      <c r="B55">
        <v>904</v>
      </c>
    </row>
    <row r="56" spans="1:2" x14ac:dyDescent="0.35">
      <c r="A56" t="s">
        <v>104</v>
      </c>
      <c r="B56">
        <v>841</v>
      </c>
    </row>
    <row r="57" spans="1:2" x14ac:dyDescent="0.35">
      <c r="A57" t="s">
        <v>105</v>
      </c>
      <c r="B57">
        <v>765</v>
      </c>
    </row>
    <row r="58" spans="1:2" x14ac:dyDescent="0.35">
      <c r="A58" t="s">
        <v>106</v>
      </c>
      <c r="B58">
        <v>745</v>
      </c>
    </row>
    <row r="59" spans="1:2" x14ac:dyDescent="0.35">
      <c r="A59" t="s">
        <v>107</v>
      </c>
      <c r="B59">
        <v>676</v>
      </c>
    </row>
    <row r="60" spans="1:2" x14ac:dyDescent="0.35">
      <c r="A60" t="s">
        <v>108</v>
      </c>
      <c r="B60">
        <v>671</v>
      </c>
    </row>
    <row r="61" spans="1:2" x14ac:dyDescent="0.35">
      <c r="A61" t="s">
        <v>109</v>
      </c>
      <c r="B61">
        <v>660</v>
      </c>
    </row>
    <row r="62" spans="1:2" x14ac:dyDescent="0.35">
      <c r="A62" t="s">
        <v>110</v>
      </c>
      <c r="B62">
        <v>647</v>
      </c>
    </row>
    <row r="63" spans="1:2" x14ac:dyDescent="0.35">
      <c r="A63" t="s">
        <v>111</v>
      </c>
      <c r="B63">
        <v>609</v>
      </c>
    </row>
    <row r="64" spans="1:2" x14ac:dyDescent="0.35">
      <c r="A64" t="s">
        <v>112</v>
      </c>
      <c r="B64">
        <v>577</v>
      </c>
    </row>
    <row r="65" spans="1:2" x14ac:dyDescent="0.35">
      <c r="A65" t="s">
        <v>113</v>
      </c>
      <c r="B65">
        <v>555</v>
      </c>
    </row>
    <row r="66" spans="1:2" x14ac:dyDescent="0.35">
      <c r="A66" t="s">
        <v>114</v>
      </c>
      <c r="B66">
        <v>543</v>
      </c>
    </row>
    <row r="67" spans="1:2" x14ac:dyDescent="0.35">
      <c r="A67" t="s">
        <v>115</v>
      </c>
      <c r="B67">
        <v>523</v>
      </c>
    </row>
    <row r="68" spans="1:2" x14ac:dyDescent="0.35">
      <c r="A68" t="s">
        <v>116</v>
      </c>
      <c r="B68">
        <v>490</v>
      </c>
    </row>
    <row r="69" spans="1:2" x14ac:dyDescent="0.35">
      <c r="A69" t="s">
        <v>117</v>
      </c>
      <c r="B69">
        <v>482</v>
      </c>
    </row>
    <row r="70" spans="1:2" x14ac:dyDescent="0.35">
      <c r="A70" t="s">
        <v>118</v>
      </c>
      <c r="B70">
        <v>481</v>
      </c>
    </row>
    <row r="71" spans="1:2" x14ac:dyDescent="0.35">
      <c r="A71" t="s">
        <v>119</v>
      </c>
      <c r="B71">
        <v>471</v>
      </c>
    </row>
    <row r="72" spans="1:2" x14ac:dyDescent="0.35">
      <c r="A72" t="s">
        <v>120</v>
      </c>
      <c r="B72">
        <v>467</v>
      </c>
    </row>
    <row r="73" spans="1:2" x14ac:dyDescent="0.35">
      <c r="A73" t="s">
        <v>121</v>
      </c>
      <c r="B73">
        <v>461</v>
      </c>
    </row>
    <row r="74" spans="1:2" x14ac:dyDescent="0.35">
      <c r="A74" t="s">
        <v>122</v>
      </c>
      <c r="B74">
        <v>447</v>
      </c>
    </row>
    <row r="75" spans="1:2" x14ac:dyDescent="0.35">
      <c r="A75" t="s">
        <v>123</v>
      </c>
      <c r="B75">
        <v>434</v>
      </c>
    </row>
    <row r="76" spans="1:2" x14ac:dyDescent="0.35">
      <c r="A76" t="s">
        <v>124</v>
      </c>
      <c r="B76">
        <v>431</v>
      </c>
    </row>
    <row r="77" spans="1:2" x14ac:dyDescent="0.35">
      <c r="A77" t="s">
        <v>125</v>
      </c>
      <c r="B77">
        <v>373</v>
      </c>
    </row>
    <row r="78" spans="1:2" x14ac:dyDescent="0.35">
      <c r="A78" t="s">
        <v>126</v>
      </c>
      <c r="B78">
        <v>373</v>
      </c>
    </row>
    <row r="79" spans="1:2" x14ac:dyDescent="0.35">
      <c r="A79" t="s">
        <v>127</v>
      </c>
      <c r="B79">
        <v>333</v>
      </c>
    </row>
    <row r="80" spans="1:2" x14ac:dyDescent="0.35">
      <c r="A80" t="s">
        <v>128</v>
      </c>
      <c r="B80">
        <v>331</v>
      </c>
    </row>
    <row r="81" spans="1:2" x14ac:dyDescent="0.35">
      <c r="A81" t="s">
        <v>129</v>
      </c>
      <c r="B81">
        <v>317</v>
      </c>
    </row>
    <row r="82" spans="1:2" x14ac:dyDescent="0.35">
      <c r="A82" t="s">
        <v>130</v>
      </c>
      <c r="B82">
        <v>316</v>
      </c>
    </row>
    <row r="83" spans="1:2" x14ac:dyDescent="0.35">
      <c r="A83" t="s">
        <v>131</v>
      </c>
      <c r="B83">
        <v>300</v>
      </c>
    </row>
    <row r="84" spans="1:2" x14ac:dyDescent="0.35">
      <c r="A84" t="s">
        <v>132</v>
      </c>
      <c r="B84">
        <v>291</v>
      </c>
    </row>
    <row r="85" spans="1:2" x14ac:dyDescent="0.35">
      <c r="A85" t="s">
        <v>133</v>
      </c>
      <c r="B85">
        <v>283</v>
      </c>
    </row>
    <row r="86" spans="1:2" x14ac:dyDescent="0.35">
      <c r="A86" t="s">
        <v>134</v>
      </c>
      <c r="B86">
        <v>279</v>
      </c>
    </row>
    <row r="87" spans="1:2" x14ac:dyDescent="0.35">
      <c r="A87" t="s">
        <v>135</v>
      </c>
      <c r="B87">
        <v>279</v>
      </c>
    </row>
    <row r="88" spans="1:2" x14ac:dyDescent="0.35">
      <c r="A88" t="s">
        <v>136</v>
      </c>
      <c r="B88">
        <v>264</v>
      </c>
    </row>
    <row r="89" spans="1:2" x14ac:dyDescent="0.35">
      <c r="A89" t="s">
        <v>137</v>
      </c>
      <c r="B89">
        <v>253</v>
      </c>
    </row>
    <row r="90" spans="1:2" x14ac:dyDescent="0.35">
      <c r="A90" t="s">
        <v>138</v>
      </c>
      <c r="B90">
        <v>248</v>
      </c>
    </row>
    <row r="91" spans="1:2" x14ac:dyDescent="0.35">
      <c r="A91" t="s">
        <v>139</v>
      </c>
      <c r="B91">
        <v>244</v>
      </c>
    </row>
    <row r="92" spans="1:2" x14ac:dyDescent="0.35">
      <c r="A92" t="s">
        <v>140</v>
      </c>
      <c r="B92">
        <v>204</v>
      </c>
    </row>
    <row r="93" spans="1:2" x14ac:dyDescent="0.35">
      <c r="A93" t="s">
        <v>141</v>
      </c>
      <c r="B93">
        <v>195</v>
      </c>
    </row>
    <row r="94" spans="1:2" x14ac:dyDescent="0.35">
      <c r="A94" t="s">
        <v>142</v>
      </c>
      <c r="B94">
        <v>184</v>
      </c>
    </row>
    <row r="95" spans="1:2" x14ac:dyDescent="0.35">
      <c r="A95" t="s">
        <v>143</v>
      </c>
      <c r="B95">
        <v>184</v>
      </c>
    </row>
    <row r="96" spans="1:2" x14ac:dyDescent="0.35">
      <c r="A96" t="s">
        <v>144</v>
      </c>
      <c r="B96">
        <v>182</v>
      </c>
    </row>
    <row r="97" spans="1:2" x14ac:dyDescent="0.35">
      <c r="A97" t="s">
        <v>145</v>
      </c>
      <c r="B97">
        <v>178</v>
      </c>
    </row>
    <row r="98" spans="1:2" x14ac:dyDescent="0.35">
      <c r="A98" t="s">
        <v>146</v>
      </c>
      <c r="B98">
        <v>174</v>
      </c>
    </row>
    <row r="99" spans="1:2" x14ac:dyDescent="0.35">
      <c r="A99" t="s">
        <v>147</v>
      </c>
      <c r="B99">
        <v>171</v>
      </c>
    </row>
    <row r="100" spans="1:2" x14ac:dyDescent="0.35">
      <c r="A100" t="s">
        <v>148</v>
      </c>
      <c r="B100">
        <v>163</v>
      </c>
    </row>
    <row r="101" spans="1:2" x14ac:dyDescent="0.35">
      <c r="A101" t="s">
        <v>149</v>
      </c>
      <c r="B101">
        <v>162</v>
      </c>
    </row>
    <row r="102" spans="1:2" x14ac:dyDescent="0.35">
      <c r="A102" t="s">
        <v>150</v>
      </c>
      <c r="B102">
        <v>150</v>
      </c>
    </row>
    <row r="103" spans="1:2" x14ac:dyDescent="0.35">
      <c r="A103" t="s">
        <v>151</v>
      </c>
      <c r="B103">
        <v>147</v>
      </c>
    </row>
    <row r="104" spans="1:2" x14ac:dyDescent="0.35">
      <c r="A104" t="s">
        <v>152</v>
      </c>
      <c r="B104">
        <v>142</v>
      </c>
    </row>
    <row r="105" spans="1:2" x14ac:dyDescent="0.35">
      <c r="A105" t="s">
        <v>153</v>
      </c>
      <c r="B105">
        <v>142</v>
      </c>
    </row>
    <row r="106" spans="1:2" x14ac:dyDescent="0.35">
      <c r="A106" t="s">
        <v>154</v>
      </c>
      <c r="B106">
        <v>141</v>
      </c>
    </row>
    <row r="107" spans="1:2" x14ac:dyDescent="0.35">
      <c r="A107" t="s">
        <v>155</v>
      </c>
      <c r="B107">
        <v>136</v>
      </c>
    </row>
    <row r="108" spans="1:2" x14ac:dyDescent="0.35">
      <c r="A108" t="s">
        <v>156</v>
      </c>
      <c r="B108">
        <v>132</v>
      </c>
    </row>
    <row r="109" spans="1:2" x14ac:dyDescent="0.35">
      <c r="A109" t="s">
        <v>157</v>
      </c>
      <c r="B109">
        <v>132</v>
      </c>
    </row>
    <row r="110" spans="1:2" x14ac:dyDescent="0.35">
      <c r="A110" t="s">
        <v>158</v>
      </c>
      <c r="B110">
        <v>126</v>
      </c>
    </row>
    <row r="111" spans="1:2" x14ac:dyDescent="0.35">
      <c r="A111" t="s">
        <v>159</v>
      </c>
      <c r="B111">
        <v>122</v>
      </c>
    </row>
    <row r="112" spans="1:2" x14ac:dyDescent="0.35">
      <c r="A112" t="s">
        <v>160</v>
      </c>
      <c r="B112">
        <v>117</v>
      </c>
    </row>
    <row r="113" spans="1:2" x14ac:dyDescent="0.35">
      <c r="A113" t="s">
        <v>161</v>
      </c>
      <c r="B113">
        <v>114</v>
      </c>
    </row>
    <row r="114" spans="1:2" x14ac:dyDescent="0.35">
      <c r="A114" t="s">
        <v>162</v>
      </c>
      <c r="B114">
        <v>112</v>
      </c>
    </row>
    <row r="115" spans="1:2" x14ac:dyDescent="0.35">
      <c r="A115" t="s">
        <v>163</v>
      </c>
      <c r="B115">
        <v>99</v>
      </c>
    </row>
    <row r="116" spans="1:2" x14ac:dyDescent="0.35">
      <c r="A116" t="s">
        <v>164</v>
      </c>
      <c r="B116">
        <v>96</v>
      </c>
    </row>
    <row r="117" spans="1:2" x14ac:dyDescent="0.35">
      <c r="A117" t="s">
        <v>165</v>
      </c>
      <c r="B117">
        <v>96</v>
      </c>
    </row>
    <row r="118" spans="1:2" x14ac:dyDescent="0.35">
      <c r="A118" t="s">
        <v>166</v>
      </c>
      <c r="B118">
        <v>93</v>
      </c>
    </row>
    <row r="119" spans="1:2" x14ac:dyDescent="0.35">
      <c r="A119" t="s">
        <v>167</v>
      </c>
      <c r="B119">
        <v>88</v>
      </c>
    </row>
    <row r="120" spans="1:2" x14ac:dyDescent="0.35">
      <c r="A120" t="s">
        <v>168</v>
      </c>
      <c r="B120">
        <v>80</v>
      </c>
    </row>
    <row r="121" spans="1:2" x14ac:dyDescent="0.35">
      <c r="A121" t="s">
        <v>169</v>
      </c>
      <c r="B121">
        <v>74</v>
      </c>
    </row>
    <row r="122" spans="1:2" x14ac:dyDescent="0.35">
      <c r="A122" t="s">
        <v>170</v>
      </c>
      <c r="B122">
        <v>68</v>
      </c>
    </row>
    <row r="123" spans="1:2" x14ac:dyDescent="0.35">
      <c r="A123" t="s">
        <v>171</v>
      </c>
      <c r="B123">
        <v>67</v>
      </c>
    </row>
    <row r="124" spans="1:2" x14ac:dyDescent="0.35">
      <c r="A124" t="s">
        <v>172</v>
      </c>
      <c r="B124">
        <v>66</v>
      </c>
    </row>
    <row r="125" spans="1:2" x14ac:dyDescent="0.35">
      <c r="A125" t="s">
        <v>173</v>
      </c>
      <c r="B125">
        <v>63</v>
      </c>
    </row>
    <row r="126" spans="1:2" x14ac:dyDescent="0.35">
      <c r="A126" t="s">
        <v>174</v>
      </c>
      <c r="B126">
        <v>57</v>
      </c>
    </row>
    <row r="127" spans="1:2" x14ac:dyDescent="0.35">
      <c r="A127" t="s">
        <v>175</v>
      </c>
      <c r="B127">
        <v>57</v>
      </c>
    </row>
    <row r="128" spans="1:2" x14ac:dyDescent="0.35">
      <c r="A128" t="s">
        <v>176</v>
      </c>
      <c r="B128">
        <v>56</v>
      </c>
    </row>
    <row r="129" spans="1:2" x14ac:dyDescent="0.35">
      <c r="A129" t="s">
        <v>177</v>
      </c>
      <c r="B129">
        <v>53</v>
      </c>
    </row>
    <row r="130" spans="1:2" x14ac:dyDescent="0.35">
      <c r="A130" t="s">
        <v>178</v>
      </c>
      <c r="B130">
        <v>52</v>
      </c>
    </row>
    <row r="131" spans="1:2" x14ac:dyDescent="0.35">
      <c r="A131" t="s">
        <v>179</v>
      </c>
      <c r="B131">
        <v>50</v>
      </c>
    </row>
    <row r="132" spans="1:2" x14ac:dyDescent="0.35">
      <c r="A132" t="s">
        <v>180</v>
      </c>
      <c r="B132">
        <v>39</v>
      </c>
    </row>
    <row r="133" spans="1:2" x14ac:dyDescent="0.35">
      <c r="A133" t="s">
        <v>181</v>
      </c>
      <c r="B133">
        <v>35</v>
      </c>
    </row>
    <row r="134" spans="1:2" x14ac:dyDescent="0.35">
      <c r="A134" t="s">
        <v>182</v>
      </c>
      <c r="B134">
        <v>34</v>
      </c>
    </row>
    <row r="135" spans="1:2" x14ac:dyDescent="0.35">
      <c r="A135" t="s">
        <v>183</v>
      </c>
      <c r="B135">
        <v>33</v>
      </c>
    </row>
    <row r="136" spans="1:2" x14ac:dyDescent="0.35">
      <c r="A136" t="s">
        <v>184</v>
      </c>
      <c r="B136">
        <v>33</v>
      </c>
    </row>
    <row r="137" spans="1:2" x14ac:dyDescent="0.35">
      <c r="A137" t="s">
        <v>185</v>
      </c>
      <c r="B137">
        <v>33</v>
      </c>
    </row>
    <row r="138" spans="1:2" x14ac:dyDescent="0.35">
      <c r="A138" t="s">
        <v>186</v>
      </c>
      <c r="B138">
        <v>25</v>
      </c>
    </row>
    <row r="139" spans="1:2" x14ac:dyDescent="0.35">
      <c r="A139" t="s">
        <v>187</v>
      </c>
      <c r="B139">
        <v>24</v>
      </c>
    </row>
    <row r="140" spans="1:2" x14ac:dyDescent="0.35">
      <c r="A140" t="s">
        <v>188</v>
      </c>
      <c r="B140">
        <v>21</v>
      </c>
    </row>
    <row r="141" spans="1:2" x14ac:dyDescent="0.35">
      <c r="A141" t="s">
        <v>189</v>
      </c>
      <c r="B141">
        <v>16</v>
      </c>
    </row>
    <row r="142" spans="1:2" x14ac:dyDescent="0.35">
      <c r="A142" t="s">
        <v>190</v>
      </c>
      <c r="B142">
        <v>14</v>
      </c>
    </row>
    <row r="143" spans="1:2" x14ac:dyDescent="0.35">
      <c r="A143" t="s">
        <v>191</v>
      </c>
      <c r="B143">
        <v>12</v>
      </c>
    </row>
    <row r="144" spans="1:2" x14ac:dyDescent="0.35">
      <c r="A144" t="s">
        <v>192</v>
      </c>
      <c r="B144">
        <v>10</v>
      </c>
    </row>
    <row r="145" spans="1:2" x14ac:dyDescent="0.35">
      <c r="A145" t="s">
        <v>193</v>
      </c>
      <c r="B145">
        <v>8</v>
      </c>
    </row>
    <row r="146" spans="1:2" x14ac:dyDescent="0.35">
      <c r="A146" t="s">
        <v>194</v>
      </c>
      <c r="B146">
        <v>8</v>
      </c>
    </row>
    <row r="147" spans="1:2" x14ac:dyDescent="0.35">
      <c r="A147" t="s">
        <v>195</v>
      </c>
      <c r="B147">
        <v>7</v>
      </c>
    </row>
    <row r="148" spans="1:2" x14ac:dyDescent="0.35">
      <c r="A148" t="s">
        <v>196</v>
      </c>
      <c r="B148">
        <v>6</v>
      </c>
    </row>
    <row r="149" spans="1:2" x14ac:dyDescent="0.35">
      <c r="A149" t="s">
        <v>197</v>
      </c>
      <c r="B149">
        <v>6</v>
      </c>
    </row>
    <row r="150" spans="1:2" x14ac:dyDescent="0.35">
      <c r="A150" t="s">
        <v>198</v>
      </c>
      <c r="B150">
        <v>6</v>
      </c>
    </row>
    <row r="151" spans="1:2" x14ac:dyDescent="0.35">
      <c r="A151" t="s">
        <v>199</v>
      </c>
      <c r="B151">
        <v>6</v>
      </c>
    </row>
    <row r="152" spans="1:2" x14ac:dyDescent="0.35">
      <c r="A152" t="s">
        <v>200</v>
      </c>
      <c r="B152">
        <v>5</v>
      </c>
    </row>
    <row r="153" spans="1:2" x14ac:dyDescent="0.35">
      <c r="A153" t="s">
        <v>201</v>
      </c>
      <c r="B153">
        <v>5</v>
      </c>
    </row>
    <row r="154" spans="1:2" x14ac:dyDescent="0.35">
      <c r="A154" t="s">
        <v>202</v>
      </c>
      <c r="B154">
        <v>4</v>
      </c>
    </row>
    <row r="155" spans="1:2" x14ac:dyDescent="0.35">
      <c r="A155" t="s">
        <v>203</v>
      </c>
      <c r="B155">
        <v>4</v>
      </c>
    </row>
    <row r="156" spans="1:2" x14ac:dyDescent="0.35">
      <c r="A156" t="s">
        <v>204</v>
      </c>
      <c r="B156">
        <v>4</v>
      </c>
    </row>
    <row r="157" spans="1:2" x14ac:dyDescent="0.35">
      <c r="A157" t="s">
        <v>205</v>
      </c>
      <c r="B157">
        <v>3</v>
      </c>
    </row>
    <row r="158" spans="1:2" x14ac:dyDescent="0.35">
      <c r="A158" t="s">
        <v>206</v>
      </c>
      <c r="B158">
        <v>3</v>
      </c>
    </row>
    <row r="159" spans="1:2" x14ac:dyDescent="0.35">
      <c r="A159" t="s">
        <v>207</v>
      </c>
      <c r="B159">
        <v>3</v>
      </c>
    </row>
    <row r="160" spans="1:2" x14ac:dyDescent="0.35">
      <c r="A160" t="s">
        <v>208</v>
      </c>
      <c r="B160">
        <v>3</v>
      </c>
    </row>
    <row r="161" spans="1:2" x14ac:dyDescent="0.35">
      <c r="A161" t="s">
        <v>209</v>
      </c>
      <c r="B161">
        <v>3</v>
      </c>
    </row>
    <row r="162" spans="1:2" x14ac:dyDescent="0.35">
      <c r="A162" t="s">
        <v>210</v>
      </c>
      <c r="B162">
        <v>2</v>
      </c>
    </row>
    <row r="163" spans="1:2" x14ac:dyDescent="0.35">
      <c r="A163" t="s">
        <v>211</v>
      </c>
      <c r="B163">
        <v>2</v>
      </c>
    </row>
    <row r="164" spans="1:2" x14ac:dyDescent="0.35">
      <c r="A164" t="s">
        <v>212</v>
      </c>
      <c r="B164">
        <v>2</v>
      </c>
    </row>
    <row r="165" spans="1:2" x14ac:dyDescent="0.35">
      <c r="A165" t="s">
        <v>213</v>
      </c>
      <c r="B165">
        <v>2</v>
      </c>
    </row>
    <row r="166" spans="1:2" x14ac:dyDescent="0.35">
      <c r="A166" t="s">
        <v>214</v>
      </c>
      <c r="B166">
        <v>2</v>
      </c>
    </row>
    <row r="167" spans="1:2" x14ac:dyDescent="0.35">
      <c r="A167" t="s">
        <v>215</v>
      </c>
      <c r="B167">
        <v>2</v>
      </c>
    </row>
    <row r="168" spans="1:2" x14ac:dyDescent="0.35">
      <c r="A168" t="s">
        <v>216</v>
      </c>
      <c r="B168">
        <v>2</v>
      </c>
    </row>
    <row r="169" spans="1:2" x14ac:dyDescent="0.35">
      <c r="A169" t="s">
        <v>217</v>
      </c>
      <c r="B169">
        <v>2</v>
      </c>
    </row>
    <row r="170" spans="1:2" x14ac:dyDescent="0.35">
      <c r="A170" t="s">
        <v>218</v>
      </c>
      <c r="B170">
        <v>1</v>
      </c>
    </row>
    <row r="171" spans="1:2" x14ac:dyDescent="0.35">
      <c r="A171" t="s">
        <v>219</v>
      </c>
      <c r="B171">
        <v>1</v>
      </c>
    </row>
    <row r="172" spans="1:2" x14ac:dyDescent="0.35">
      <c r="A172" t="s">
        <v>220</v>
      </c>
      <c r="B172">
        <v>1</v>
      </c>
    </row>
    <row r="173" spans="1:2" x14ac:dyDescent="0.35">
      <c r="A173" t="s">
        <v>221</v>
      </c>
      <c r="B173">
        <v>1</v>
      </c>
    </row>
    <row r="174" spans="1:2" x14ac:dyDescent="0.35">
      <c r="A174" t="s">
        <v>222</v>
      </c>
      <c r="B174">
        <v>1</v>
      </c>
    </row>
    <row r="175" spans="1:2" x14ac:dyDescent="0.35">
      <c r="A175" t="s">
        <v>223</v>
      </c>
      <c r="B175">
        <v>1</v>
      </c>
    </row>
    <row r="176" spans="1:2" x14ac:dyDescent="0.35">
      <c r="A176" t="s">
        <v>224</v>
      </c>
      <c r="B176">
        <v>1</v>
      </c>
    </row>
    <row r="177" spans="1:2" x14ac:dyDescent="0.35">
      <c r="A177" t="s">
        <v>225</v>
      </c>
      <c r="B177">
        <v>1</v>
      </c>
    </row>
    <row r="178" spans="1:2" x14ac:dyDescent="0.35">
      <c r="A178" t="s">
        <v>226</v>
      </c>
      <c r="B178">
        <v>1</v>
      </c>
    </row>
    <row r="179" spans="1:2" x14ac:dyDescent="0.35">
      <c r="A179" t="s">
        <v>227</v>
      </c>
      <c r="B179">
        <v>1</v>
      </c>
    </row>
    <row r="180" spans="1:2" x14ac:dyDescent="0.35">
      <c r="A180" t="s">
        <v>228</v>
      </c>
      <c r="B180">
        <v>1</v>
      </c>
    </row>
    <row r="181" spans="1:2" x14ac:dyDescent="0.35">
      <c r="A181" t="s">
        <v>229</v>
      </c>
      <c r="B181">
        <v>1</v>
      </c>
    </row>
    <row r="182" spans="1:2" x14ac:dyDescent="0.35">
      <c r="A182" t="s">
        <v>230</v>
      </c>
      <c r="B182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6D07-3AD0-44B4-A451-F9EE47516D82}">
  <dimension ref="A1:G25"/>
  <sheetViews>
    <sheetView showGridLines="0" tabSelected="1" workbookViewId="0">
      <selection sqref="A1:C25"/>
    </sheetView>
  </sheetViews>
  <sheetFormatPr defaultRowHeight="14.5" x14ac:dyDescent="0.35"/>
  <cols>
    <col min="1" max="1" width="17.54296875" bestFit="1" customWidth="1"/>
    <col min="2" max="2" width="11.7265625" customWidth="1"/>
    <col min="3" max="3" width="53.453125" bestFit="1" customWidth="1"/>
  </cols>
  <sheetData>
    <row r="1" spans="1:7" ht="15" thickBot="1" x14ac:dyDescent="0.4">
      <c r="A1" s="7" t="s">
        <v>49</v>
      </c>
      <c r="B1" s="8" t="s">
        <v>48</v>
      </c>
      <c r="C1" s="9" t="s">
        <v>259</v>
      </c>
      <c r="E1" t="s">
        <v>1</v>
      </c>
      <c r="F1" t="s">
        <v>231</v>
      </c>
    </row>
    <row r="2" spans="1:7" x14ac:dyDescent="0.35">
      <c r="A2" s="18" t="s">
        <v>51</v>
      </c>
      <c r="B2" s="12" t="s">
        <v>235</v>
      </c>
      <c r="C2" s="20">
        <v>0.22634818511107171</v>
      </c>
      <c r="E2">
        <v>8936</v>
      </c>
      <c r="F2">
        <v>1</v>
      </c>
      <c r="G2">
        <v>39479</v>
      </c>
    </row>
    <row r="3" spans="1:7" x14ac:dyDescent="0.35">
      <c r="A3" s="19" t="s">
        <v>50</v>
      </c>
      <c r="B3" s="16" t="s">
        <v>236</v>
      </c>
      <c r="C3" s="21">
        <v>0.27856197617997353</v>
      </c>
      <c r="E3">
        <v>6315</v>
      </c>
      <c r="F3">
        <v>1</v>
      </c>
      <c r="G3">
        <v>22670</v>
      </c>
    </row>
    <row r="4" spans="1:7" x14ac:dyDescent="0.35">
      <c r="A4" s="19" t="s">
        <v>50</v>
      </c>
      <c r="B4" s="16" t="s">
        <v>237</v>
      </c>
      <c r="C4" s="21">
        <v>0.26787747076477286</v>
      </c>
      <c r="E4">
        <v>5177</v>
      </c>
      <c r="F4">
        <v>1</v>
      </c>
      <c r="G4">
        <v>19326</v>
      </c>
    </row>
    <row r="5" spans="1:7" x14ac:dyDescent="0.35">
      <c r="A5" s="19" t="s">
        <v>50</v>
      </c>
      <c r="B5" s="16" t="s">
        <v>238</v>
      </c>
      <c r="C5" s="21">
        <v>0.26362779000314368</v>
      </c>
      <c r="E5">
        <v>4193</v>
      </c>
      <c r="F5">
        <v>1</v>
      </c>
      <c r="G5">
        <v>15905</v>
      </c>
    </row>
    <row r="6" spans="1:7" x14ac:dyDescent="0.35">
      <c r="A6" s="19" t="s">
        <v>50</v>
      </c>
      <c r="B6" s="16" t="s">
        <v>239</v>
      </c>
      <c r="C6" s="21">
        <v>0.25523957927541879</v>
      </c>
      <c r="E6">
        <v>3276</v>
      </c>
      <c r="F6">
        <v>1</v>
      </c>
      <c r="G6">
        <v>12835</v>
      </c>
    </row>
    <row r="7" spans="1:7" x14ac:dyDescent="0.35">
      <c r="A7" s="19" t="s">
        <v>50</v>
      </c>
      <c r="B7" s="16" t="s">
        <v>241</v>
      </c>
      <c r="C7" s="21">
        <v>0.25849676102582303</v>
      </c>
      <c r="E7">
        <v>2913</v>
      </c>
      <c r="F7">
        <v>1</v>
      </c>
      <c r="G7">
        <v>11269</v>
      </c>
    </row>
    <row r="8" spans="1:7" x14ac:dyDescent="0.35">
      <c r="A8" s="19" t="s">
        <v>50</v>
      </c>
      <c r="B8" s="16" t="s">
        <v>240</v>
      </c>
      <c r="C8" s="21">
        <v>0.23410719850420691</v>
      </c>
      <c r="E8">
        <v>3005</v>
      </c>
      <c r="F8">
        <v>1</v>
      </c>
      <c r="G8">
        <v>12836</v>
      </c>
    </row>
    <row r="9" spans="1:7" x14ac:dyDescent="0.35">
      <c r="A9" s="19" t="s">
        <v>50</v>
      </c>
      <c r="B9" s="16" t="s">
        <v>258</v>
      </c>
      <c r="C9" s="21">
        <v>0.22246480896294168</v>
      </c>
      <c r="E9">
        <v>3872</v>
      </c>
      <c r="F9">
        <v>1</v>
      </c>
      <c r="G9">
        <v>17405</v>
      </c>
    </row>
    <row r="10" spans="1:7" x14ac:dyDescent="0.35">
      <c r="A10" s="19" t="s">
        <v>51</v>
      </c>
      <c r="B10" s="16" t="s">
        <v>242</v>
      </c>
      <c r="C10" s="21">
        <v>0.20925241445093598</v>
      </c>
      <c r="E10">
        <v>5265</v>
      </c>
      <c r="F10">
        <v>1</v>
      </c>
      <c r="G10">
        <v>25161</v>
      </c>
    </row>
    <row r="11" spans="1:7" x14ac:dyDescent="0.35">
      <c r="A11" s="19" t="s">
        <v>51</v>
      </c>
      <c r="B11" s="16" t="s">
        <v>243</v>
      </c>
      <c r="C11" s="21">
        <v>0.2459551773729626</v>
      </c>
      <c r="E11">
        <v>8209</v>
      </c>
      <c r="F11">
        <v>1</v>
      </c>
      <c r="G11">
        <v>33376</v>
      </c>
    </row>
    <row r="12" spans="1:7" x14ac:dyDescent="0.35">
      <c r="A12" s="19" t="s">
        <v>51</v>
      </c>
      <c r="B12" s="16" t="s">
        <v>244</v>
      </c>
      <c r="C12" s="21">
        <v>0.19093812134723143</v>
      </c>
      <c r="E12">
        <v>6338</v>
      </c>
      <c r="F12">
        <v>1</v>
      </c>
      <c r="G12">
        <v>33194</v>
      </c>
    </row>
    <row r="13" spans="1:7" x14ac:dyDescent="0.35">
      <c r="A13" s="19" t="s">
        <v>50</v>
      </c>
      <c r="B13" s="16" t="s">
        <v>245</v>
      </c>
      <c r="C13" s="21">
        <v>0.17614684357708099</v>
      </c>
      <c r="E13">
        <v>5921</v>
      </c>
      <c r="F13">
        <v>1</v>
      </c>
      <c r="G13">
        <v>33614</v>
      </c>
    </row>
    <row r="14" spans="1:7" x14ac:dyDescent="0.35">
      <c r="A14" s="19" t="s">
        <v>51</v>
      </c>
      <c r="B14" s="16" t="s">
        <v>246</v>
      </c>
      <c r="C14" s="21">
        <v>0.21724858922187998</v>
      </c>
      <c r="E14">
        <v>9663</v>
      </c>
      <c r="F14">
        <v>1</v>
      </c>
      <c r="G14">
        <v>44479</v>
      </c>
    </row>
    <row r="15" spans="1:7" x14ac:dyDescent="0.35">
      <c r="A15" s="19" t="s">
        <v>50</v>
      </c>
      <c r="B15" s="16" t="s">
        <v>247</v>
      </c>
      <c r="C15" s="21">
        <v>0.16923554652213188</v>
      </c>
      <c r="E15">
        <v>5995</v>
      </c>
      <c r="F15">
        <v>1</v>
      </c>
      <c r="G15">
        <v>35424</v>
      </c>
    </row>
    <row r="16" spans="1:7" x14ac:dyDescent="0.35">
      <c r="A16" s="19" t="s">
        <v>50</v>
      </c>
      <c r="B16" s="16" t="s">
        <v>248</v>
      </c>
      <c r="C16" s="21">
        <v>0.17799509685066947</v>
      </c>
      <c r="E16">
        <v>6607</v>
      </c>
      <c r="F16">
        <v>1</v>
      </c>
      <c r="G16">
        <v>37119</v>
      </c>
    </row>
    <row r="17" spans="1:7" x14ac:dyDescent="0.35">
      <c r="A17" s="19" t="s">
        <v>50</v>
      </c>
      <c r="B17" s="16" t="s">
        <v>249</v>
      </c>
      <c r="C17" s="21">
        <v>0.19140468562274729</v>
      </c>
      <c r="E17">
        <v>7647</v>
      </c>
      <c r="F17">
        <v>1</v>
      </c>
      <c r="G17">
        <v>39952</v>
      </c>
    </row>
    <row r="18" spans="1:7" x14ac:dyDescent="0.35">
      <c r="A18" s="19" t="s">
        <v>50</v>
      </c>
      <c r="B18" s="16" t="s">
        <v>250</v>
      </c>
      <c r="C18" s="21">
        <v>0.20887520841349236</v>
      </c>
      <c r="E18">
        <v>8143</v>
      </c>
      <c r="F18">
        <v>1</v>
      </c>
      <c r="G18">
        <v>38985</v>
      </c>
    </row>
    <row r="19" spans="1:7" x14ac:dyDescent="0.35">
      <c r="A19" s="19" t="s">
        <v>50</v>
      </c>
      <c r="B19" s="16" t="s">
        <v>251</v>
      </c>
      <c r="C19" s="21">
        <v>0.22860814351945172</v>
      </c>
      <c r="E19">
        <v>9073</v>
      </c>
      <c r="F19">
        <v>1</v>
      </c>
      <c r="G19">
        <v>39688</v>
      </c>
    </row>
    <row r="20" spans="1:7" x14ac:dyDescent="0.35">
      <c r="A20" s="19" t="s">
        <v>50</v>
      </c>
      <c r="B20" s="16" t="s">
        <v>252</v>
      </c>
      <c r="C20" s="21">
        <v>0.26040073039530176</v>
      </c>
      <c r="E20">
        <v>10553</v>
      </c>
      <c r="F20">
        <v>1</v>
      </c>
      <c r="G20">
        <v>40526</v>
      </c>
    </row>
    <row r="21" spans="1:7" x14ac:dyDescent="0.35">
      <c r="A21" s="19" t="s">
        <v>50</v>
      </c>
      <c r="B21" s="16" t="s">
        <v>253</v>
      </c>
      <c r="C21" s="21">
        <v>0.28160024124239835</v>
      </c>
      <c r="E21">
        <v>11206</v>
      </c>
      <c r="F21">
        <v>1</v>
      </c>
      <c r="G21">
        <v>39794</v>
      </c>
    </row>
    <row r="22" spans="1:7" x14ac:dyDescent="0.35">
      <c r="A22" s="19" t="s">
        <v>50</v>
      </c>
      <c r="B22" s="16" t="s">
        <v>254</v>
      </c>
      <c r="C22" s="21">
        <v>0.29810029005200034</v>
      </c>
      <c r="E22">
        <v>11408</v>
      </c>
      <c r="F22">
        <v>1</v>
      </c>
      <c r="G22">
        <v>38269</v>
      </c>
    </row>
    <row r="23" spans="1:7" x14ac:dyDescent="0.35">
      <c r="A23" s="19" t="s">
        <v>50</v>
      </c>
      <c r="B23" s="16" t="s">
        <v>255</v>
      </c>
      <c r="C23" s="21">
        <v>0.3082123399035856</v>
      </c>
      <c r="E23">
        <v>10805</v>
      </c>
      <c r="F23">
        <v>1</v>
      </c>
      <c r="G23">
        <v>35057</v>
      </c>
    </row>
    <row r="24" spans="1:7" x14ac:dyDescent="0.35">
      <c r="A24" s="19" t="s">
        <v>50</v>
      </c>
      <c r="B24" s="16" t="s">
        <v>256</v>
      </c>
      <c r="C24" s="21">
        <v>0.32203685911433311</v>
      </c>
      <c r="E24">
        <v>11061</v>
      </c>
      <c r="F24">
        <v>1</v>
      </c>
      <c r="G24">
        <v>34347</v>
      </c>
    </row>
    <row r="25" spans="1:7" x14ac:dyDescent="0.35">
      <c r="A25" s="19" t="s">
        <v>50</v>
      </c>
      <c r="B25" s="16" t="s">
        <v>257</v>
      </c>
      <c r="C25" s="21">
        <v>0.30371424698386879</v>
      </c>
      <c r="E25">
        <v>8962</v>
      </c>
      <c r="F25">
        <v>1</v>
      </c>
      <c r="G25">
        <v>29508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C8B0-18BF-47CD-87A5-1E7EF7A649CB}">
  <dimension ref="A1:C25"/>
  <sheetViews>
    <sheetView workbookViewId="0">
      <selection sqref="A1:C25"/>
    </sheetView>
  </sheetViews>
  <sheetFormatPr defaultRowHeight="14.5" x14ac:dyDescent="0.35"/>
  <cols>
    <col min="3" max="3" width="17.54296875" bestFit="1" customWidth="1"/>
  </cols>
  <sheetData>
    <row r="1" spans="1:3" x14ac:dyDescent="0.35">
      <c r="A1" t="s">
        <v>48</v>
      </c>
      <c r="B1" t="s">
        <v>234</v>
      </c>
      <c r="C1" t="s">
        <v>49</v>
      </c>
    </row>
    <row r="2" spans="1:3" x14ac:dyDescent="0.35">
      <c r="A2">
        <v>0</v>
      </c>
      <c r="B2" s="4">
        <v>21.632328767123287</v>
      </c>
      <c r="C2" t="s">
        <v>51</v>
      </c>
    </row>
    <row r="3" spans="1:3" x14ac:dyDescent="0.35">
      <c r="A3">
        <v>1</v>
      </c>
      <c r="B3" s="4">
        <v>12.421917808219177</v>
      </c>
      <c r="C3" t="s">
        <v>50</v>
      </c>
    </row>
    <row r="4" spans="1:3" x14ac:dyDescent="0.35">
      <c r="A4">
        <v>2</v>
      </c>
      <c r="B4" s="4">
        <v>10.589589041095891</v>
      </c>
      <c r="C4" t="s">
        <v>50</v>
      </c>
    </row>
    <row r="5" spans="1:3" x14ac:dyDescent="0.35">
      <c r="A5">
        <v>3</v>
      </c>
      <c r="B5" s="4">
        <v>8.7150684931506852</v>
      </c>
      <c r="C5" t="s">
        <v>50</v>
      </c>
    </row>
    <row r="6" spans="1:3" x14ac:dyDescent="0.35">
      <c r="A6">
        <v>4</v>
      </c>
      <c r="B6" s="4">
        <v>7.0328767123287674</v>
      </c>
      <c r="C6" t="s">
        <v>50</v>
      </c>
    </row>
    <row r="7" spans="1:3" x14ac:dyDescent="0.35">
      <c r="A7">
        <v>5</v>
      </c>
      <c r="B7" s="4">
        <v>6.1747945205479455</v>
      </c>
      <c r="C7" t="s">
        <v>50</v>
      </c>
    </row>
    <row r="8" spans="1:3" x14ac:dyDescent="0.35">
      <c r="A8">
        <v>6</v>
      </c>
      <c r="B8" s="4">
        <v>7.0334246575342467</v>
      </c>
      <c r="C8" t="s">
        <v>50</v>
      </c>
    </row>
    <row r="9" spans="1:3" x14ac:dyDescent="0.35">
      <c r="A9">
        <v>7</v>
      </c>
      <c r="B9" s="4">
        <v>9.536986301369863</v>
      </c>
      <c r="C9" t="s">
        <v>50</v>
      </c>
    </row>
    <row r="10" spans="1:3" x14ac:dyDescent="0.35">
      <c r="A10">
        <v>8</v>
      </c>
      <c r="B10" s="4">
        <v>13.786849315068492</v>
      </c>
      <c r="C10" t="s">
        <v>51</v>
      </c>
    </row>
    <row r="11" spans="1:3" x14ac:dyDescent="0.35">
      <c r="A11">
        <v>9</v>
      </c>
      <c r="B11" s="4">
        <v>18.288219178082191</v>
      </c>
      <c r="C11" t="s">
        <v>51</v>
      </c>
    </row>
    <row r="12" spans="1:3" x14ac:dyDescent="0.35">
      <c r="A12">
        <v>10</v>
      </c>
      <c r="B12" s="4">
        <v>18.188493150684931</v>
      </c>
      <c r="C12" t="s">
        <v>51</v>
      </c>
    </row>
    <row r="13" spans="1:3" x14ac:dyDescent="0.35">
      <c r="A13">
        <v>11</v>
      </c>
      <c r="B13" s="4">
        <v>18.418630136986302</v>
      </c>
      <c r="C13" t="s">
        <v>50</v>
      </c>
    </row>
    <row r="14" spans="1:3" x14ac:dyDescent="0.35">
      <c r="A14">
        <v>12</v>
      </c>
      <c r="B14" s="4">
        <v>24.372054794520547</v>
      </c>
      <c r="C14" t="s">
        <v>51</v>
      </c>
    </row>
    <row r="15" spans="1:3" x14ac:dyDescent="0.35">
      <c r="A15">
        <v>13</v>
      </c>
      <c r="B15" s="4">
        <v>19.410410958904109</v>
      </c>
      <c r="C15" t="s">
        <v>50</v>
      </c>
    </row>
    <row r="16" spans="1:3" x14ac:dyDescent="0.35">
      <c r="A16">
        <v>14</v>
      </c>
      <c r="B16" s="4">
        <v>20.339178082191779</v>
      </c>
      <c r="C16" t="s">
        <v>50</v>
      </c>
    </row>
    <row r="17" spans="1:3" x14ac:dyDescent="0.35">
      <c r="A17">
        <v>15</v>
      </c>
      <c r="B17" s="4">
        <v>21.891506849315068</v>
      </c>
      <c r="C17" t="s">
        <v>50</v>
      </c>
    </row>
    <row r="18" spans="1:3" x14ac:dyDescent="0.35">
      <c r="A18">
        <v>16</v>
      </c>
      <c r="B18" s="4">
        <v>21.361643835616437</v>
      </c>
      <c r="C18" t="s">
        <v>50</v>
      </c>
    </row>
    <row r="19" spans="1:3" x14ac:dyDescent="0.35">
      <c r="A19">
        <v>17</v>
      </c>
      <c r="B19" s="4">
        <v>21.746849315068491</v>
      </c>
      <c r="C19" t="s">
        <v>50</v>
      </c>
    </row>
    <row r="20" spans="1:3" x14ac:dyDescent="0.35">
      <c r="A20">
        <v>18</v>
      </c>
      <c r="B20" s="4">
        <v>22.206027397260275</v>
      </c>
      <c r="C20" t="s">
        <v>50</v>
      </c>
    </row>
    <row r="21" spans="1:3" x14ac:dyDescent="0.35">
      <c r="A21">
        <v>19</v>
      </c>
      <c r="B21" s="4">
        <v>21.804931506849314</v>
      </c>
      <c r="C21" t="s">
        <v>50</v>
      </c>
    </row>
    <row r="22" spans="1:3" x14ac:dyDescent="0.35">
      <c r="A22">
        <v>20</v>
      </c>
      <c r="B22" s="4">
        <v>20.969315068493152</v>
      </c>
      <c r="C22" t="s">
        <v>50</v>
      </c>
    </row>
    <row r="23" spans="1:3" x14ac:dyDescent="0.35">
      <c r="A23">
        <v>21</v>
      </c>
      <c r="B23" s="4">
        <v>19.209315068493151</v>
      </c>
      <c r="C23" t="s">
        <v>50</v>
      </c>
    </row>
    <row r="24" spans="1:3" x14ac:dyDescent="0.35">
      <c r="A24">
        <v>22</v>
      </c>
      <c r="B24" s="4">
        <v>18.820273972602738</v>
      </c>
      <c r="C24" t="s">
        <v>50</v>
      </c>
    </row>
    <row r="25" spans="1:3" x14ac:dyDescent="0.35">
      <c r="A25">
        <v>23</v>
      </c>
      <c r="B25" s="4">
        <v>16.168767123287672</v>
      </c>
      <c r="C2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A075-1EEF-4D9C-AB49-89968B32B02A}">
  <dimension ref="A1:E13"/>
  <sheetViews>
    <sheetView workbookViewId="0">
      <selection activeCell="J26" sqref="J26"/>
    </sheetView>
  </sheetViews>
  <sheetFormatPr defaultRowHeight="14.5" x14ac:dyDescent="0.35"/>
  <cols>
    <col min="1" max="1" width="10.36328125" bestFit="1" customWidth="1"/>
    <col min="2" max="2" width="16.6328125" bestFit="1" customWidth="1"/>
    <col min="3" max="3" width="33.36328125" bestFit="1" customWidth="1"/>
  </cols>
  <sheetData>
    <row r="1" spans="1:5" x14ac:dyDescent="0.35">
      <c r="A1" t="s">
        <v>40</v>
      </c>
      <c r="B1" t="s">
        <v>1</v>
      </c>
      <c r="C1" t="s">
        <v>39</v>
      </c>
      <c r="D1" t="s">
        <v>2</v>
      </c>
      <c r="E1" t="s">
        <v>3</v>
      </c>
    </row>
    <row r="2" spans="1:5" x14ac:dyDescent="0.35">
      <c r="A2" t="s">
        <v>27</v>
      </c>
      <c r="B2">
        <v>59111</v>
      </c>
      <c r="C2">
        <f>B2/5</f>
        <v>11822.2</v>
      </c>
      <c r="D2">
        <v>8</v>
      </c>
    </row>
    <row r="3" spans="1:5" x14ac:dyDescent="0.35">
      <c r="A3" t="s">
        <v>28</v>
      </c>
      <c r="B3">
        <v>51946</v>
      </c>
      <c r="C3">
        <f t="shared" ref="C3:C13" si="0">B3/5</f>
        <v>10389.200000000001</v>
      </c>
      <c r="D3">
        <v>7</v>
      </c>
      <c r="E3" s="3">
        <f>(B2-B3)/B2</f>
        <v>0.12121263385833432</v>
      </c>
    </row>
    <row r="4" spans="1:5" x14ac:dyDescent="0.35">
      <c r="A4" t="s">
        <v>29</v>
      </c>
      <c r="B4">
        <v>56882</v>
      </c>
      <c r="C4">
        <f t="shared" si="0"/>
        <v>11376.4</v>
      </c>
      <c r="D4">
        <v>7</v>
      </c>
      <c r="E4">
        <v>-3.92</v>
      </c>
    </row>
    <row r="5" spans="1:5" x14ac:dyDescent="0.35">
      <c r="A5" t="s">
        <v>30</v>
      </c>
      <c r="B5">
        <v>55160</v>
      </c>
      <c r="C5">
        <f t="shared" si="0"/>
        <v>11032</v>
      </c>
      <c r="D5">
        <v>7</v>
      </c>
      <c r="E5">
        <v>5.83</v>
      </c>
    </row>
    <row r="6" spans="1:5" x14ac:dyDescent="0.35">
      <c r="A6" t="s">
        <v>31</v>
      </c>
      <c r="B6">
        <v>64275</v>
      </c>
      <c r="C6">
        <f t="shared" si="0"/>
        <v>12855</v>
      </c>
      <c r="D6">
        <v>8</v>
      </c>
      <c r="E6">
        <v>11.5</v>
      </c>
    </row>
    <row r="7" spans="1:5" x14ac:dyDescent="0.35">
      <c r="A7" t="s">
        <v>32</v>
      </c>
      <c r="B7">
        <v>64896</v>
      </c>
      <c r="C7">
        <f t="shared" si="0"/>
        <v>12979.2</v>
      </c>
      <c r="D7">
        <v>8</v>
      </c>
      <c r="E7">
        <v>15</v>
      </c>
    </row>
    <row r="8" spans="1:5" x14ac:dyDescent="0.35">
      <c r="A8" t="s">
        <v>33</v>
      </c>
      <c r="B8">
        <v>68386</v>
      </c>
      <c r="C8">
        <f t="shared" si="0"/>
        <v>13677.2</v>
      </c>
      <c r="D8">
        <v>9</v>
      </c>
      <c r="E8">
        <v>6.01</v>
      </c>
    </row>
    <row r="9" spans="1:5" x14ac:dyDescent="0.35">
      <c r="A9" t="s">
        <v>34</v>
      </c>
      <c r="B9">
        <v>67597</v>
      </c>
      <c r="C9">
        <f t="shared" si="0"/>
        <v>13519.4</v>
      </c>
      <c r="D9">
        <v>9</v>
      </c>
      <c r="E9">
        <v>4</v>
      </c>
    </row>
    <row r="10" spans="1:5" x14ac:dyDescent="0.35">
      <c r="A10" t="s">
        <v>35</v>
      </c>
      <c r="B10">
        <v>62993</v>
      </c>
      <c r="C10">
        <f t="shared" si="0"/>
        <v>12598.6</v>
      </c>
      <c r="D10">
        <v>8</v>
      </c>
      <c r="E10">
        <v>-8.56</v>
      </c>
    </row>
    <row r="11" spans="1:5" x14ac:dyDescent="0.35">
      <c r="A11" t="s">
        <v>36</v>
      </c>
      <c r="B11">
        <v>62920</v>
      </c>
      <c r="C11">
        <f t="shared" si="0"/>
        <v>12584</v>
      </c>
      <c r="D11">
        <v>8</v>
      </c>
      <c r="E11">
        <v>-7.43</v>
      </c>
    </row>
    <row r="12" spans="1:5" x14ac:dyDescent="0.35">
      <c r="A12" t="s">
        <v>37</v>
      </c>
      <c r="B12">
        <v>57695</v>
      </c>
      <c r="C12">
        <f t="shared" si="0"/>
        <v>11539</v>
      </c>
      <c r="D12">
        <v>7</v>
      </c>
      <c r="E12">
        <v>-9.18</v>
      </c>
    </row>
    <row r="13" spans="1:5" x14ac:dyDescent="0.35">
      <c r="A13" t="s">
        <v>38</v>
      </c>
      <c r="B13">
        <v>58357</v>
      </c>
      <c r="C13">
        <f t="shared" si="0"/>
        <v>11671.4</v>
      </c>
      <c r="D13">
        <v>7</v>
      </c>
      <c r="E13">
        <v>-7.82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CCC0-31FD-45B8-81A6-A64121A082BD}">
  <dimension ref="A1:D11"/>
  <sheetViews>
    <sheetView showGridLines="0" workbookViewId="0">
      <selection activeCell="C2" sqref="C2:D11"/>
    </sheetView>
  </sheetViews>
  <sheetFormatPr defaultRowHeight="14.5" x14ac:dyDescent="0.35"/>
  <cols>
    <col min="1" max="1" width="20.453125" bestFit="1" customWidth="1"/>
    <col min="2" max="2" width="16.6328125" bestFit="1" customWidth="1"/>
    <col min="3" max="3" width="17.36328125" customWidth="1"/>
    <col min="4" max="4" width="13.453125" bestFit="1" customWidth="1"/>
  </cols>
  <sheetData>
    <row r="1" spans="1:4" ht="15" thickBot="1" x14ac:dyDescent="0.4">
      <c r="A1" s="7" t="s">
        <v>4</v>
      </c>
      <c r="B1" s="8" t="s">
        <v>42</v>
      </c>
      <c r="C1" s="8" t="s">
        <v>41</v>
      </c>
      <c r="D1" s="9" t="s">
        <v>43</v>
      </c>
    </row>
    <row r="2" spans="1:4" x14ac:dyDescent="0.35">
      <c r="A2" s="13" t="s">
        <v>5</v>
      </c>
      <c r="B2" s="10">
        <v>164072</v>
      </c>
      <c r="C2" s="12">
        <f>B2/5</f>
        <v>32814.400000000001</v>
      </c>
      <c r="D2" s="11">
        <f>B2/730218</f>
        <v>0.22468906545716485</v>
      </c>
    </row>
    <row r="3" spans="1:4" x14ac:dyDescent="0.35">
      <c r="A3" s="14" t="s">
        <v>6</v>
      </c>
      <c r="B3" s="15">
        <v>138142</v>
      </c>
      <c r="C3" s="16">
        <f t="shared" ref="C3:C11" si="0">B3/5</f>
        <v>27628.400000000001</v>
      </c>
      <c r="D3" s="17">
        <f t="shared" ref="D3:D10" si="1">B3/730218</f>
        <v>0.18917912185128277</v>
      </c>
    </row>
    <row r="4" spans="1:4" x14ac:dyDescent="0.35">
      <c r="A4" s="14" t="s">
        <v>7</v>
      </c>
      <c r="B4" s="15">
        <v>80116</v>
      </c>
      <c r="C4" s="16">
        <f t="shared" si="0"/>
        <v>16023.2</v>
      </c>
      <c r="D4" s="17">
        <f t="shared" si="1"/>
        <v>0.10971518094596408</v>
      </c>
    </row>
    <row r="5" spans="1:4" x14ac:dyDescent="0.35">
      <c r="A5" s="14" t="s">
        <v>8</v>
      </c>
      <c r="B5" s="15">
        <v>59267</v>
      </c>
      <c r="C5" s="16">
        <f t="shared" si="0"/>
        <v>11853.4</v>
      </c>
      <c r="D5" s="17">
        <f t="shared" si="1"/>
        <v>8.116343338564648E-2</v>
      </c>
    </row>
    <row r="6" spans="1:4" x14ac:dyDescent="0.35">
      <c r="A6" s="14" t="s">
        <v>9</v>
      </c>
      <c r="B6" s="15">
        <v>56330</v>
      </c>
      <c r="C6" s="16">
        <f t="shared" si="0"/>
        <v>11266</v>
      </c>
      <c r="D6" s="17">
        <f t="shared" si="1"/>
        <v>7.7141346830672489E-2</v>
      </c>
    </row>
    <row r="7" spans="1:4" x14ac:dyDescent="0.35">
      <c r="A7" s="14" t="s">
        <v>10</v>
      </c>
      <c r="B7" s="15">
        <v>46880</v>
      </c>
      <c r="C7" s="16">
        <f t="shared" si="0"/>
        <v>9376</v>
      </c>
      <c r="D7" s="17">
        <f t="shared" si="1"/>
        <v>6.4200006025597833E-2</v>
      </c>
    </row>
    <row r="8" spans="1:4" x14ac:dyDescent="0.35">
      <c r="A8" s="14" t="s">
        <v>11</v>
      </c>
      <c r="B8" s="15">
        <v>31548</v>
      </c>
      <c r="C8" s="16">
        <f t="shared" si="0"/>
        <v>6309.6</v>
      </c>
      <c r="D8" s="17">
        <f t="shared" si="1"/>
        <v>4.3203536478147619E-2</v>
      </c>
    </row>
    <row r="9" spans="1:4" x14ac:dyDescent="0.35">
      <c r="A9" s="14" t="s">
        <v>12</v>
      </c>
      <c r="B9" s="15">
        <v>30662</v>
      </c>
      <c r="C9" s="16">
        <f t="shared" si="0"/>
        <v>6132.4</v>
      </c>
      <c r="D9" s="17">
        <f t="shared" si="1"/>
        <v>4.199020018679353E-2</v>
      </c>
    </row>
    <row r="10" spans="1:4" x14ac:dyDescent="0.35">
      <c r="A10" s="14" t="s">
        <v>13</v>
      </c>
      <c r="B10" s="15">
        <v>29707</v>
      </c>
      <c r="C10" s="16">
        <f t="shared" si="0"/>
        <v>5941.4</v>
      </c>
      <c r="D10" s="17">
        <f t="shared" si="1"/>
        <v>4.06823715657516E-2</v>
      </c>
    </row>
    <row r="11" spans="1:4" x14ac:dyDescent="0.35">
      <c r="A11" s="14" t="s">
        <v>14</v>
      </c>
      <c r="B11" s="15">
        <v>27347</v>
      </c>
      <c r="C11" s="16">
        <f t="shared" si="0"/>
        <v>5469.4</v>
      </c>
      <c r="D11" s="17">
        <f>B11/730218</f>
        <v>3.7450459999616555E-2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AD59-165C-4CE5-93BF-B2E34D54D4DE}">
  <dimension ref="A1:E11"/>
  <sheetViews>
    <sheetView workbookViewId="0">
      <selection sqref="A1:E11"/>
    </sheetView>
  </sheetViews>
  <sheetFormatPr defaultRowHeight="14.5" x14ac:dyDescent="0.35"/>
  <cols>
    <col min="2" max="3" width="20.453125" bestFit="1" customWidth="1"/>
    <col min="4" max="4" width="20.54296875" bestFit="1" customWidth="1"/>
    <col min="5" max="5" width="13.1796875" bestFit="1" customWidth="1"/>
  </cols>
  <sheetData>
    <row r="1" spans="1:5" ht="15" thickBot="1" x14ac:dyDescent="0.4">
      <c r="A1" s="7" t="s">
        <v>15</v>
      </c>
      <c r="B1" s="8" t="s">
        <v>4</v>
      </c>
      <c r="C1" s="8" t="s">
        <v>16</v>
      </c>
      <c r="D1" s="8" t="s">
        <v>44</v>
      </c>
      <c r="E1" s="9" t="s">
        <v>43</v>
      </c>
    </row>
    <row r="2" spans="1:5" x14ac:dyDescent="0.35">
      <c r="A2" s="18">
        <v>486</v>
      </c>
      <c r="B2" s="13" t="s">
        <v>6</v>
      </c>
      <c r="C2" s="13" t="s">
        <v>17</v>
      </c>
      <c r="D2" s="12">
        <v>67125</v>
      </c>
      <c r="E2" s="11">
        <f>D2/730218</f>
        <v>9.1924603337633415E-2</v>
      </c>
    </row>
    <row r="3" spans="1:5" x14ac:dyDescent="0.35">
      <c r="A3" s="19">
        <v>820</v>
      </c>
      <c r="B3" s="14" t="s">
        <v>5</v>
      </c>
      <c r="C3" s="14" t="s">
        <v>18</v>
      </c>
      <c r="D3" s="16">
        <v>63631</v>
      </c>
      <c r="E3" s="17">
        <f>D3/730218</f>
        <v>8.7139730874889423E-2</v>
      </c>
    </row>
    <row r="4" spans="1:5" x14ac:dyDescent="0.35">
      <c r="A4" s="19">
        <v>460</v>
      </c>
      <c r="B4" s="14" t="s">
        <v>6</v>
      </c>
      <c r="C4" s="14" t="s">
        <v>19</v>
      </c>
      <c r="D4" s="16">
        <v>43109</v>
      </c>
      <c r="E4" s="17">
        <f>D4/730218</f>
        <v>5.9035794790049001E-2</v>
      </c>
    </row>
    <row r="5" spans="1:5" x14ac:dyDescent="0.35">
      <c r="A5" s="19">
        <v>810</v>
      </c>
      <c r="B5" s="14" t="s">
        <v>5</v>
      </c>
      <c r="C5" s="14" t="s">
        <v>20</v>
      </c>
      <c r="D5" s="16">
        <v>41344</v>
      </c>
      <c r="E5" s="17">
        <f>D5/730218</f>
        <v>5.661870838571495E-2</v>
      </c>
    </row>
    <row r="6" spans="1:5" x14ac:dyDescent="0.35">
      <c r="A6" s="19">
        <v>1310</v>
      </c>
      <c r="B6" s="14" t="s">
        <v>7</v>
      </c>
      <c r="C6" s="14" t="s">
        <v>21</v>
      </c>
      <c r="D6" s="16">
        <v>38905</v>
      </c>
      <c r="E6" s="17">
        <f>D6/730218</f>
        <v>5.327860994935759E-2</v>
      </c>
    </row>
    <row r="7" spans="1:5" x14ac:dyDescent="0.35">
      <c r="A7" s="19">
        <v>560</v>
      </c>
      <c r="B7" s="14" t="s">
        <v>8</v>
      </c>
      <c r="C7" s="14" t="s">
        <v>19</v>
      </c>
      <c r="D7" s="16">
        <v>38542</v>
      </c>
      <c r="E7" s="17">
        <f>D7/730218</f>
        <v>5.2781498127956308E-2</v>
      </c>
    </row>
    <row r="8" spans="1:5" x14ac:dyDescent="0.35">
      <c r="A8" s="19">
        <v>1320</v>
      </c>
      <c r="B8" s="14" t="s">
        <v>7</v>
      </c>
      <c r="C8" s="14" t="s">
        <v>22</v>
      </c>
      <c r="D8" s="16">
        <v>36793</v>
      </c>
      <c r="E8" s="17">
        <f>D8/730218</f>
        <v>5.0386322988477415E-2</v>
      </c>
    </row>
    <row r="9" spans="1:5" x14ac:dyDescent="0.35">
      <c r="A9" s="19">
        <v>910</v>
      </c>
      <c r="B9" s="14" t="s">
        <v>12</v>
      </c>
      <c r="C9" s="14" t="s">
        <v>23</v>
      </c>
      <c r="D9" s="16">
        <v>27173</v>
      </c>
      <c r="E9" s="17">
        <f>D9/730218</f>
        <v>3.7212174994316768E-2</v>
      </c>
    </row>
    <row r="10" spans="1:5" x14ac:dyDescent="0.35">
      <c r="A10" s="19">
        <v>860</v>
      </c>
      <c r="B10" s="14" t="s">
        <v>5</v>
      </c>
      <c r="C10" s="14" t="s">
        <v>24</v>
      </c>
      <c r="D10" s="16">
        <v>26402</v>
      </c>
      <c r="E10" s="17">
        <f>D10/730218</f>
        <v>3.615632591910909E-2</v>
      </c>
    </row>
    <row r="11" spans="1:5" x14ac:dyDescent="0.35">
      <c r="A11" s="19">
        <v>890</v>
      </c>
      <c r="B11" s="14" t="s">
        <v>5</v>
      </c>
      <c r="C11" s="14" t="s">
        <v>25</v>
      </c>
      <c r="D11" s="16">
        <v>24704</v>
      </c>
      <c r="E11" s="17">
        <f>D11/730218</f>
        <v>3.383099293635599E-2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AB3B-2332-4CC4-8A57-19B83054D561}">
  <dimension ref="H2:N12"/>
  <sheetViews>
    <sheetView workbookViewId="0">
      <selection activeCell="B35" sqref="B35"/>
    </sheetView>
  </sheetViews>
  <sheetFormatPr defaultRowHeight="14.5" x14ac:dyDescent="0.35"/>
  <cols>
    <col min="1" max="1" width="20.453125" bestFit="1" customWidth="1"/>
    <col min="2" max="2" width="16.6328125" bestFit="1" customWidth="1"/>
    <col min="3" max="3" width="8" customWidth="1"/>
    <col min="8" max="8" width="20.453125" bestFit="1" customWidth="1"/>
  </cols>
  <sheetData>
    <row r="2" spans="8:14" x14ac:dyDescent="0.35">
      <c r="H2" s="5" t="s">
        <v>4</v>
      </c>
      <c r="I2" s="5">
        <v>2017</v>
      </c>
      <c r="J2" s="5">
        <v>2018</v>
      </c>
      <c r="K2" s="5">
        <v>2019</v>
      </c>
      <c r="L2" s="5">
        <v>2020</v>
      </c>
      <c r="M2" s="5">
        <v>2021</v>
      </c>
      <c r="N2" s="5" t="s">
        <v>45</v>
      </c>
    </row>
    <row r="3" spans="8:14" x14ac:dyDescent="0.35">
      <c r="H3" t="s">
        <v>5</v>
      </c>
      <c r="I3" s="6">
        <v>38455</v>
      </c>
      <c r="J3" s="6">
        <v>39382</v>
      </c>
      <c r="K3" s="6">
        <v>37271</v>
      </c>
      <c r="L3" s="6">
        <v>24654</v>
      </c>
      <c r="M3" s="6">
        <v>24310</v>
      </c>
      <c r="N3">
        <f>SUM(I3:M3)</f>
        <v>164072</v>
      </c>
    </row>
    <row r="4" spans="8:14" x14ac:dyDescent="0.35">
      <c r="H4" t="s">
        <v>6</v>
      </c>
      <c r="I4" s="6">
        <v>29523</v>
      </c>
      <c r="J4" s="6">
        <v>29930</v>
      </c>
      <c r="K4" s="6">
        <v>29613</v>
      </c>
      <c r="L4" s="6">
        <v>24800</v>
      </c>
      <c r="M4" s="6">
        <v>24276</v>
      </c>
      <c r="N4">
        <f>SUM(I4:M4)</f>
        <v>138142</v>
      </c>
    </row>
    <row r="5" spans="8:14" x14ac:dyDescent="0.35">
      <c r="H5" t="s">
        <v>7</v>
      </c>
      <c r="I5" s="6">
        <v>17342</v>
      </c>
      <c r="J5" s="6">
        <v>16661</v>
      </c>
      <c r="K5" s="6">
        <v>16035</v>
      </c>
      <c r="L5" s="6">
        <v>15058</v>
      </c>
      <c r="M5" s="6">
        <v>15020</v>
      </c>
      <c r="N5">
        <f>SUM(I5:M5)</f>
        <v>80116</v>
      </c>
    </row>
    <row r="6" spans="8:14" x14ac:dyDescent="0.35">
      <c r="H6" t="s">
        <v>8</v>
      </c>
      <c r="I6" s="6">
        <v>11642</v>
      </c>
      <c r="J6" s="6">
        <v>12137</v>
      </c>
      <c r="K6" s="6">
        <v>12364</v>
      </c>
      <c r="L6" s="6">
        <v>10945</v>
      </c>
      <c r="M6" s="6">
        <v>12179</v>
      </c>
      <c r="N6">
        <f>SUM(I6:M6)</f>
        <v>59267</v>
      </c>
    </row>
    <row r="7" spans="8:14" x14ac:dyDescent="0.35">
      <c r="H7" t="s">
        <v>9</v>
      </c>
      <c r="I7" s="6">
        <v>11876</v>
      </c>
      <c r="J7" s="6">
        <v>11887</v>
      </c>
      <c r="K7" s="6">
        <v>11340</v>
      </c>
      <c r="L7" s="6">
        <v>10996</v>
      </c>
      <c r="M7" s="6">
        <v>10231</v>
      </c>
      <c r="N7">
        <f>SUM(I7:M7)</f>
        <v>56330</v>
      </c>
    </row>
    <row r="8" spans="8:14" x14ac:dyDescent="0.35">
      <c r="H8" t="s">
        <v>10</v>
      </c>
      <c r="I8" s="6">
        <v>10461</v>
      </c>
      <c r="J8" s="6">
        <v>10335</v>
      </c>
      <c r="K8" s="6">
        <v>10165</v>
      </c>
      <c r="L8" s="6">
        <v>7541</v>
      </c>
      <c r="M8" s="6">
        <v>8378</v>
      </c>
      <c r="N8">
        <f>SUM(I8:M8)</f>
        <v>46880</v>
      </c>
    </row>
    <row r="9" spans="8:14" x14ac:dyDescent="0.35">
      <c r="H9" t="s">
        <v>11</v>
      </c>
      <c r="I9" s="6">
        <v>6946</v>
      </c>
      <c r="J9" s="6">
        <v>8095</v>
      </c>
      <c r="K9" s="6">
        <v>9002</v>
      </c>
      <c r="L9" s="6">
        <v>4513</v>
      </c>
      <c r="M9" s="6">
        <v>2992</v>
      </c>
      <c r="N9">
        <f>SUM(I9:M9)</f>
        <v>31548</v>
      </c>
    </row>
    <row r="10" spans="8:14" x14ac:dyDescent="0.35">
      <c r="H10" t="s">
        <v>12</v>
      </c>
      <c r="I10" s="6">
        <v>6846</v>
      </c>
      <c r="J10" s="6">
        <v>5998</v>
      </c>
      <c r="K10" s="6">
        <v>5425</v>
      </c>
      <c r="L10" s="6">
        <v>5983</v>
      </c>
      <c r="M10" s="6">
        <v>6410</v>
      </c>
      <c r="N10">
        <f>SUM(I10:M10)</f>
        <v>30662</v>
      </c>
    </row>
    <row r="11" spans="8:14" x14ac:dyDescent="0.35">
      <c r="H11" t="s">
        <v>13</v>
      </c>
      <c r="I11" s="6">
        <v>7742</v>
      </c>
      <c r="J11" s="6">
        <v>7019</v>
      </c>
      <c r="K11" s="6">
        <v>5819</v>
      </c>
      <c r="L11" s="6">
        <v>5142</v>
      </c>
      <c r="M11" s="6">
        <v>3985</v>
      </c>
      <c r="N11">
        <f>SUM(I11:M11)</f>
        <v>29707</v>
      </c>
    </row>
    <row r="12" spans="8:14" x14ac:dyDescent="0.35">
      <c r="H12" t="s">
        <v>14</v>
      </c>
      <c r="I12" s="6">
        <v>7188</v>
      </c>
      <c r="J12" s="6">
        <v>5791</v>
      </c>
      <c r="K12" s="6">
        <v>4870</v>
      </c>
      <c r="L12" s="6">
        <v>4759</v>
      </c>
      <c r="M12" s="6">
        <v>4739</v>
      </c>
      <c r="N12">
        <f>SUM(I12:M12)</f>
        <v>27347</v>
      </c>
    </row>
  </sheetData>
  <sortState xmlns:xlrd2="http://schemas.microsoft.com/office/spreadsheetml/2017/richdata2" ref="H3:N12">
    <sortCondition descending="1" ref="N3:N1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1B193-0A84-496D-9C4E-3492A9484B04}">
  <dimension ref="A1:D23"/>
  <sheetViews>
    <sheetView topLeftCell="A2" workbookViewId="0">
      <selection activeCell="G31" sqref="G31"/>
    </sheetView>
  </sheetViews>
  <sheetFormatPr defaultRowHeight="14.5" x14ac:dyDescent="0.35"/>
  <cols>
    <col min="2" max="2" width="20.54296875" bestFit="1" customWidth="1"/>
  </cols>
  <sheetData>
    <row r="1" spans="1:4" ht="15" thickBot="1" x14ac:dyDescent="0.4">
      <c r="A1" s="8" t="s">
        <v>46</v>
      </c>
      <c r="B1" s="8" t="s">
        <v>44</v>
      </c>
      <c r="C1" s="8" t="s">
        <v>232</v>
      </c>
    </row>
    <row r="2" spans="1:4" x14ac:dyDescent="0.35">
      <c r="A2">
        <v>1</v>
      </c>
      <c r="B2">
        <v>38336</v>
      </c>
      <c r="C2" s="1">
        <v>0.15932804674457399</v>
      </c>
      <c r="D2" s="2"/>
    </row>
    <row r="3" spans="1:4" x14ac:dyDescent="0.35">
      <c r="A3">
        <v>2</v>
      </c>
      <c r="B3">
        <v>32375</v>
      </c>
      <c r="C3" s="1">
        <v>0.135042471042471</v>
      </c>
      <c r="D3" s="2"/>
    </row>
    <row r="4" spans="1:4" x14ac:dyDescent="0.35">
      <c r="A4">
        <v>3</v>
      </c>
      <c r="B4">
        <v>35180</v>
      </c>
      <c r="C4" s="1">
        <v>0.16176805002842501</v>
      </c>
      <c r="D4" s="2"/>
    </row>
    <row r="5" spans="1:4" x14ac:dyDescent="0.35">
      <c r="A5">
        <v>4</v>
      </c>
      <c r="B5">
        <v>40485</v>
      </c>
      <c r="C5" s="1">
        <v>0.19011979745584801</v>
      </c>
      <c r="D5" s="2"/>
    </row>
    <row r="6" spans="1:4" x14ac:dyDescent="0.35">
      <c r="A6">
        <v>5</v>
      </c>
      <c r="B6">
        <v>32994</v>
      </c>
      <c r="C6" s="1">
        <v>0.21552403467297102</v>
      </c>
      <c r="D6" s="2"/>
    </row>
    <row r="7" spans="1:4" x14ac:dyDescent="0.35">
      <c r="A7">
        <v>6</v>
      </c>
      <c r="B7">
        <v>46243</v>
      </c>
      <c r="C7" s="1">
        <v>0.21278896265380701</v>
      </c>
      <c r="D7" s="2"/>
    </row>
    <row r="8" spans="1:4" x14ac:dyDescent="0.35">
      <c r="A8">
        <v>7</v>
      </c>
      <c r="B8">
        <v>38541</v>
      </c>
      <c r="C8" s="1">
        <v>0.229132612023559</v>
      </c>
      <c r="D8" s="2"/>
    </row>
    <row r="9" spans="1:4" x14ac:dyDescent="0.35">
      <c r="A9">
        <v>8</v>
      </c>
      <c r="B9">
        <v>44947</v>
      </c>
      <c r="C9" s="1">
        <v>0.143079627116382</v>
      </c>
      <c r="D9" s="2"/>
    </row>
    <row r="10" spans="1:4" x14ac:dyDescent="0.35">
      <c r="A10">
        <v>9</v>
      </c>
      <c r="B10">
        <v>31469</v>
      </c>
      <c r="C10" s="1">
        <v>0.181543741459849</v>
      </c>
      <c r="D10" s="2"/>
    </row>
    <row r="11" spans="1:4" x14ac:dyDescent="0.35">
      <c r="A11">
        <v>10</v>
      </c>
      <c r="B11">
        <v>34020</v>
      </c>
      <c r="C11" s="1">
        <v>0.27527924750146998</v>
      </c>
      <c r="D11" s="2"/>
    </row>
    <row r="12" spans="1:4" x14ac:dyDescent="0.35">
      <c r="A12">
        <v>11</v>
      </c>
      <c r="B12">
        <v>50846</v>
      </c>
      <c r="C12" s="1">
        <v>0.35379380875585098</v>
      </c>
      <c r="D12" s="2"/>
    </row>
    <row r="13" spans="1:4" x14ac:dyDescent="0.35">
      <c r="A13">
        <v>12</v>
      </c>
      <c r="B13">
        <v>36485</v>
      </c>
      <c r="C13" s="1">
        <v>0.12731259421680099</v>
      </c>
      <c r="D13" s="2"/>
    </row>
    <row r="14" spans="1:4" x14ac:dyDescent="0.35">
      <c r="A14">
        <v>14</v>
      </c>
      <c r="B14">
        <v>25159</v>
      </c>
      <c r="C14" s="1">
        <v>0.127230812035455</v>
      </c>
      <c r="D14" s="2"/>
    </row>
    <row r="15" spans="1:4" x14ac:dyDescent="0.35">
      <c r="A15">
        <v>15</v>
      </c>
      <c r="B15">
        <v>28223</v>
      </c>
      <c r="C15" s="1">
        <v>0.21500194876519202</v>
      </c>
      <c r="D15" s="2"/>
    </row>
    <row r="16" spans="1:4" x14ac:dyDescent="0.35">
      <c r="A16">
        <v>16</v>
      </c>
      <c r="B16">
        <v>25144</v>
      </c>
      <c r="C16" s="1">
        <v>0.140272033089405</v>
      </c>
      <c r="D16" s="2"/>
    </row>
    <row r="17" spans="1:4" x14ac:dyDescent="0.35">
      <c r="A17">
        <v>17</v>
      </c>
      <c r="B17">
        <v>20402</v>
      </c>
      <c r="C17" s="1">
        <v>0.10768552102735</v>
      </c>
      <c r="D17" s="2"/>
    </row>
    <row r="18" spans="1:4" x14ac:dyDescent="0.35">
      <c r="A18">
        <v>18</v>
      </c>
      <c r="B18">
        <v>39184</v>
      </c>
      <c r="C18" s="1">
        <v>0.144446712944059</v>
      </c>
      <c r="D18" s="2"/>
    </row>
    <row r="19" spans="1:4" x14ac:dyDescent="0.35">
      <c r="A19">
        <v>19</v>
      </c>
      <c r="B19">
        <v>33158</v>
      </c>
      <c r="C19" s="1">
        <v>0.118402798721274</v>
      </c>
      <c r="D19" s="2"/>
    </row>
    <row r="20" spans="1:4" x14ac:dyDescent="0.35">
      <c r="A20">
        <v>20</v>
      </c>
      <c r="B20">
        <v>13306</v>
      </c>
      <c r="C20" s="1">
        <v>0.12550728994438601</v>
      </c>
      <c r="D20" s="2"/>
    </row>
    <row r="21" spans="1:4" x14ac:dyDescent="0.35">
      <c r="A21">
        <v>22</v>
      </c>
      <c r="B21">
        <v>23468</v>
      </c>
      <c r="C21" s="1">
        <v>0.16047383671382301</v>
      </c>
      <c r="D21" s="2"/>
    </row>
    <row r="22" spans="1:4" x14ac:dyDescent="0.35">
      <c r="A22">
        <v>24</v>
      </c>
      <c r="B22">
        <v>22678</v>
      </c>
      <c r="C22" s="1">
        <v>0.12448187670870399</v>
      </c>
      <c r="D22" s="2"/>
    </row>
    <row r="23" spans="1:4" x14ac:dyDescent="0.35">
      <c r="A23">
        <v>25</v>
      </c>
      <c r="B23">
        <v>37575</v>
      </c>
      <c r="C23" s="1">
        <v>0.17548902195608798</v>
      </c>
      <c r="D23" s="2"/>
    </row>
  </sheetData>
  <sortState xmlns:xlrd2="http://schemas.microsoft.com/office/spreadsheetml/2017/richdata2" ref="A2:C23">
    <sortCondition ref="A2:A2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86A4-6B9C-4969-A957-655B9BB334B7}">
  <dimension ref="A1:D11"/>
  <sheetViews>
    <sheetView showGridLines="0" workbookViewId="0">
      <selection sqref="A1:D11"/>
    </sheetView>
  </sheetViews>
  <sheetFormatPr defaultRowHeight="14.5" x14ac:dyDescent="0.35"/>
  <cols>
    <col min="2" max="2" width="16.6328125" bestFit="1" customWidth="1"/>
    <col min="3" max="3" width="22.453125" bestFit="1" customWidth="1"/>
    <col min="4" max="4" width="11.6328125" bestFit="1" customWidth="1"/>
  </cols>
  <sheetData>
    <row r="1" spans="1:4" ht="15" thickBot="1" x14ac:dyDescent="0.4">
      <c r="A1" s="7" t="s">
        <v>47</v>
      </c>
      <c r="B1" s="8" t="s">
        <v>1</v>
      </c>
      <c r="C1" s="8" t="s">
        <v>233</v>
      </c>
      <c r="D1" s="9" t="s">
        <v>232</v>
      </c>
    </row>
    <row r="2" spans="1:4" x14ac:dyDescent="0.35">
      <c r="A2" s="18">
        <v>1653</v>
      </c>
      <c r="B2" s="12">
        <v>550</v>
      </c>
      <c r="C2" s="20">
        <f>B2/730218</f>
        <v>7.5319972939587906E-4</v>
      </c>
      <c r="D2" s="20">
        <v>4.7818181818181796E-3</v>
      </c>
    </row>
    <row r="3" spans="1:4" x14ac:dyDescent="0.35">
      <c r="A3" s="19">
        <v>1112</v>
      </c>
      <c r="B3" s="16">
        <v>5611</v>
      </c>
      <c r="C3" s="21">
        <f t="shared" ref="C3:C11" si="0">B3/730218</f>
        <v>7.6840066938914132E-3</v>
      </c>
      <c r="D3" s="21">
        <v>4.6943503831758998E-3</v>
      </c>
    </row>
    <row r="4" spans="1:4" x14ac:dyDescent="0.35">
      <c r="A4" s="19">
        <v>1652</v>
      </c>
      <c r="B4" s="16">
        <v>189</v>
      </c>
      <c r="C4" s="21">
        <f t="shared" si="0"/>
        <v>2.58826816101493E-4</v>
      </c>
      <c r="D4" s="21">
        <v>4.6560846560846601E-3</v>
      </c>
    </row>
    <row r="5" spans="1:4" x14ac:dyDescent="0.35">
      <c r="A5" s="19">
        <v>1134</v>
      </c>
      <c r="B5" s="16">
        <v>3998</v>
      </c>
      <c r="C5" s="21">
        <f t="shared" si="0"/>
        <v>5.4750773056813171E-3</v>
      </c>
      <c r="D5" s="21">
        <v>4.5022511255627803E-3</v>
      </c>
    </row>
    <row r="6" spans="1:4" x14ac:dyDescent="0.35">
      <c r="A6" s="19">
        <v>1131</v>
      </c>
      <c r="B6" s="16">
        <v>3435</v>
      </c>
      <c r="C6" s="21">
        <f t="shared" si="0"/>
        <v>4.7040746735906268E-3</v>
      </c>
      <c r="D6" s="21">
        <v>4.4163027656477401E-3</v>
      </c>
    </row>
    <row r="7" spans="1:4" x14ac:dyDescent="0.35">
      <c r="A7" s="19">
        <v>1121</v>
      </c>
      <c r="B7" s="16">
        <v>4372</v>
      </c>
      <c r="C7" s="21">
        <f t="shared" si="0"/>
        <v>5.9872531216705145E-3</v>
      </c>
      <c r="D7" s="21">
        <v>4.3023787740164698E-3</v>
      </c>
    </row>
    <row r="8" spans="1:4" x14ac:dyDescent="0.35">
      <c r="A8" s="19">
        <v>1132</v>
      </c>
      <c r="B8" s="16">
        <v>5049</v>
      </c>
      <c r="C8" s="21">
        <f t="shared" si="0"/>
        <v>6.9143735158541698E-3</v>
      </c>
      <c r="D8" s="21">
        <v>4.0958605664488E-3</v>
      </c>
    </row>
    <row r="9" spans="1:4" x14ac:dyDescent="0.35">
      <c r="A9" s="19">
        <v>1115</v>
      </c>
      <c r="B9" s="16">
        <v>2680</v>
      </c>
      <c r="C9" s="21">
        <f t="shared" si="0"/>
        <v>3.6701368632381013E-3</v>
      </c>
      <c r="D9" s="21">
        <v>3.91417910447761E-3</v>
      </c>
    </row>
    <row r="10" spans="1:4" x14ac:dyDescent="0.35">
      <c r="A10" s="19">
        <v>1011</v>
      </c>
      <c r="B10" s="16">
        <v>5088</v>
      </c>
      <c r="C10" s="21">
        <f t="shared" si="0"/>
        <v>6.9677822239386043E-3</v>
      </c>
      <c r="D10" s="21">
        <v>3.6595911949685498E-3</v>
      </c>
    </row>
    <row r="11" spans="1:4" x14ac:dyDescent="0.35">
      <c r="A11" s="19">
        <v>1122</v>
      </c>
      <c r="B11" s="16">
        <v>4252</v>
      </c>
      <c r="C11" s="21">
        <f t="shared" si="0"/>
        <v>5.8229186352568687E-3</v>
      </c>
      <c r="D11" s="21">
        <v>3.6571025399811902E-3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C4898-1403-4C6F-8743-64E92640E13F}">
  <dimension ref="A1:D11"/>
  <sheetViews>
    <sheetView showGridLines="0" workbookViewId="0">
      <selection sqref="A1:D11"/>
    </sheetView>
  </sheetViews>
  <sheetFormatPr defaultRowHeight="14.5" x14ac:dyDescent="0.35"/>
  <cols>
    <col min="2" max="2" width="16.6328125" bestFit="1" customWidth="1"/>
    <col min="3" max="3" width="22.453125" bestFit="1" customWidth="1"/>
    <col min="4" max="4" width="11.6328125" bestFit="1" customWidth="1"/>
  </cols>
  <sheetData>
    <row r="1" spans="1:4" ht="15" thickBot="1" x14ac:dyDescent="0.4">
      <c r="A1" s="7" t="s">
        <v>47</v>
      </c>
      <c r="B1" s="8" t="s">
        <v>1</v>
      </c>
      <c r="C1" s="8" t="s">
        <v>233</v>
      </c>
      <c r="D1" s="9" t="s">
        <v>232</v>
      </c>
    </row>
    <row r="2" spans="1:4" x14ac:dyDescent="0.35">
      <c r="A2" s="18">
        <v>235</v>
      </c>
      <c r="B2" s="12">
        <v>1356</v>
      </c>
      <c r="C2" s="20">
        <f>B2/730218</f>
        <v>1.8569796964742035E-3</v>
      </c>
      <c r="D2" s="20">
        <v>4.4985250737463101E-4</v>
      </c>
    </row>
    <row r="3" spans="1:4" x14ac:dyDescent="0.35">
      <c r="A3" s="19">
        <v>1214</v>
      </c>
      <c r="B3" s="16">
        <v>3253</v>
      </c>
      <c r="C3" s="21">
        <f t="shared" ref="C3:C11" si="0">B3/730218</f>
        <v>4.4548340358632624E-3</v>
      </c>
      <c r="D3" s="21">
        <v>5.4103904088533699E-4</v>
      </c>
    </row>
    <row r="4" spans="1:4" x14ac:dyDescent="0.35">
      <c r="A4" s="19">
        <v>1932</v>
      </c>
      <c r="B4" s="16">
        <v>1631</v>
      </c>
      <c r="C4" s="21">
        <f t="shared" si="0"/>
        <v>2.2335795611721429E-3</v>
      </c>
      <c r="D4" s="21">
        <v>5.6407112201103601E-4</v>
      </c>
    </row>
    <row r="5" spans="1:4" x14ac:dyDescent="0.35">
      <c r="A5" s="19">
        <v>233</v>
      </c>
      <c r="B5" s="16">
        <v>1638</v>
      </c>
      <c r="C5" s="21">
        <f t="shared" si="0"/>
        <v>2.2431657395462724E-3</v>
      </c>
      <c r="D5" s="21">
        <v>5.7997557997557998E-4</v>
      </c>
    </row>
    <row r="6" spans="1:4" x14ac:dyDescent="0.35">
      <c r="A6" s="19">
        <v>1814</v>
      </c>
      <c r="B6" s="16">
        <v>2164</v>
      </c>
      <c r="C6" s="21">
        <f t="shared" si="0"/>
        <v>2.9634985716594222E-3</v>
      </c>
      <c r="D6" s="21">
        <v>6.0998151571164505E-4</v>
      </c>
    </row>
    <row r="7" spans="1:4" x14ac:dyDescent="0.35">
      <c r="A7" s="19">
        <v>1813</v>
      </c>
      <c r="B7" s="16">
        <v>1143</v>
      </c>
      <c r="C7" s="21">
        <f t="shared" si="0"/>
        <v>1.5652859830899814E-3</v>
      </c>
      <c r="D7" s="21">
        <v>6.2117235345581802E-4</v>
      </c>
    </row>
    <row r="8" spans="1:4" x14ac:dyDescent="0.35">
      <c r="A8" s="19">
        <v>1935</v>
      </c>
      <c r="B8" s="16">
        <v>2595</v>
      </c>
      <c r="C8" s="21">
        <f t="shared" si="0"/>
        <v>3.5537332686951021E-3</v>
      </c>
      <c r="D8" s="21">
        <v>6.6281310211946105E-4</v>
      </c>
    </row>
    <row r="9" spans="1:4" x14ac:dyDescent="0.35">
      <c r="A9" s="19">
        <v>1811</v>
      </c>
      <c r="B9" s="16">
        <v>1786</v>
      </c>
      <c r="C9" s="21">
        <f t="shared" si="0"/>
        <v>2.4458449394564362E-3</v>
      </c>
      <c r="D9" s="21">
        <v>6.8309070548712198E-4</v>
      </c>
    </row>
    <row r="10" spans="1:4" x14ac:dyDescent="0.35">
      <c r="A10" s="19">
        <v>1215</v>
      </c>
      <c r="B10" s="16">
        <v>2304</v>
      </c>
      <c r="C10" s="21">
        <f t="shared" si="0"/>
        <v>3.1552221391420096E-3</v>
      </c>
      <c r="D10" s="21">
        <v>6.8576388888888897E-4</v>
      </c>
    </row>
    <row r="11" spans="1:4" x14ac:dyDescent="0.35">
      <c r="A11" s="19">
        <v>1912</v>
      </c>
      <c r="B11" s="16">
        <v>1740</v>
      </c>
      <c r="C11" s="21">
        <f>B11/730218</f>
        <v>2.3828500529978719E-3</v>
      </c>
      <c r="D11" s="21">
        <v>6.8965517241379305E-4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9010-CC6E-4C91-8B9E-5CBA08BEFB10}">
  <dimension ref="A1:D25"/>
  <sheetViews>
    <sheetView workbookViewId="0">
      <selection activeCell="B2" sqref="B2:B25"/>
    </sheetView>
  </sheetViews>
  <sheetFormatPr defaultRowHeight="14.5" x14ac:dyDescent="0.35"/>
  <cols>
    <col min="2" max="2" width="16.6328125" bestFit="1" customWidth="1"/>
    <col min="3" max="3" width="13.453125" bestFit="1" customWidth="1"/>
    <col min="4" max="4" width="17.54296875" bestFit="1" customWidth="1"/>
  </cols>
  <sheetData>
    <row r="1" spans="1:4" x14ac:dyDescent="0.35">
      <c r="A1" t="s">
        <v>48</v>
      </c>
      <c r="B1" t="s">
        <v>1</v>
      </c>
      <c r="C1" t="s">
        <v>234</v>
      </c>
      <c r="D1" t="s">
        <v>49</v>
      </c>
    </row>
    <row r="2" spans="1:4" x14ac:dyDescent="0.35">
      <c r="A2">
        <v>0</v>
      </c>
      <c r="B2">
        <v>39479</v>
      </c>
      <c r="C2" s="4">
        <f>B2/(365*5)</f>
        <v>21.632328767123287</v>
      </c>
      <c r="D2" t="s">
        <v>51</v>
      </c>
    </row>
    <row r="3" spans="1:4" x14ac:dyDescent="0.35">
      <c r="A3">
        <v>1</v>
      </c>
      <c r="B3">
        <v>22670</v>
      </c>
      <c r="C3" s="4">
        <f t="shared" ref="C3:C25" si="0">B3/(365*5)</f>
        <v>12.421917808219177</v>
      </c>
      <c r="D3" t="s">
        <v>50</v>
      </c>
    </row>
    <row r="4" spans="1:4" x14ac:dyDescent="0.35">
      <c r="A4">
        <v>2</v>
      </c>
      <c r="B4">
        <v>19326</v>
      </c>
      <c r="C4" s="4">
        <f t="shared" si="0"/>
        <v>10.589589041095891</v>
      </c>
      <c r="D4" t="s">
        <v>50</v>
      </c>
    </row>
    <row r="5" spans="1:4" x14ac:dyDescent="0.35">
      <c r="A5">
        <v>3</v>
      </c>
      <c r="B5">
        <v>15905</v>
      </c>
      <c r="C5" s="4">
        <f t="shared" si="0"/>
        <v>8.7150684931506852</v>
      </c>
      <c r="D5" t="s">
        <v>50</v>
      </c>
    </row>
    <row r="6" spans="1:4" x14ac:dyDescent="0.35">
      <c r="A6">
        <v>4</v>
      </c>
      <c r="B6">
        <v>12835</v>
      </c>
      <c r="C6" s="4">
        <f t="shared" si="0"/>
        <v>7.0328767123287674</v>
      </c>
      <c r="D6" t="s">
        <v>50</v>
      </c>
    </row>
    <row r="7" spans="1:4" x14ac:dyDescent="0.35">
      <c r="A7">
        <v>5</v>
      </c>
      <c r="B7">
        <v>11269</v>
      </c>
      <c r="C7" s="4">
        <f t="shared" si="0"/>
        <v>6.1747945205479455</v>
      </c>
      <c r="D7" t="s">
        <v>50</v>
      </c>
    </row>
    <row r="8" spans="1:4" x14ac:dyDescent="0.35">
      <c r="A8">
        <v>6</v>
      </c>
      <c r="B8">
        <v>12836</v>
      </c>
      <c r="C8" s="4">
        <f t="shared" si="0"/>
        <v>7.0334246575342467</v>
      </c>
      <c r="D8" t="s">
        <v>50</v>
      </c>
    </row>
    <row r="9" spans="1:4" x14ac:dyDescent="0.35">
      <c r="A9">
        <v>7</v>
      </c>
      <c r="B9">
        <v>17405</v>
      </c>
      <c r="C9" s="4">
        <f t="shared" si="0"/>
        <v>9.536986301369863</v>
      </c>
      <c r="D9" t="s">
        <v>50</v>
      </c>
    </row>
    <row r="10" spans="1:4" x14ac:dyDescent="0.35">
      <c r="A10">
        <v>8</v>
      </c>
      <c r="B10">
        <v>25161</v>
      </c>
      <c r="C10" s="4">
        <f t="shared" si="0"/>
        <v>13.786849315068492</v>
      </c>
      <c r="D10" t="s">
        <v>51</v>
      </c>
    </row>
    <row r="11" spans="1:4" x14ac:dyDescent="0.35">
      <c r="A11">
        <v>9</v>
      </c>
      <c r="B11">
        <v>33376</v>
      </c>
      <c r="C11" s="4">
        <f t="shared" si="0"/>
        <v>18.288219178082191</v>
      </c>
      <c r="D11" t="s">
        <v>51</v>
      </c>
    </row>
    <row r="12" spans="1:4" x14ac:dyDescent="0.35">
      <c r="A12">
        <v>10</v>
      </c>
      <c r="B12">
        <v>33194</v>
      </c>
      <c r="C12" s="4">
        <f t="shared" si="0"/>
        <v>18.188493150684931</v>
      </c>
      <c r="D12" t="s">
        <v>51</v>
      </c>
    </row>
    <row r="13" spans="1:4" x14ac:dyDescent="0.35">
      <c r="A13">
        <v>11</v>
      </c>
      <c r="B13">
        <v>33614</v>
      </c>
      <c r="C13" s="4">
        <f t="shared" si="0"/>
        <v>18.418630136986302</v>
      </c>
      <c r="D13" t="s">
        <v>50</v>
      </c>
    </row>
    <row r="14" spans="1:4" x14ac:dyDescent="0.35">
      <c r="A14">
        <v>12</v>
      </c>
      <c r="B14">
        <v>44479</v>
      </c>
      <c r="C14" s="4">
        <f t="shared" si="0"/>
        <v>24.372054794520547</v>
      </c>
      <c r="D14" t="s">
        <v>51</v>
      </c>
    </row>
    <row r="15" spans="1:4" x14ac:dyDescent="0.35">
      <c r="A15">
        <v>13</v>
      </c>
      <c r="B15">
        <v>35424</v>
      </c>
      <c r="C15" s="4">
        <f t="shared" si="0"/>
        <v>19.410410958904109</v>
      </c>
      <c r="D15" t="s">
        <v>50</v>
      </c>
    </row>
    <row r="16" spans="1:4" x14ac:dyDescent="0.35">
      <c r="A16">
        <v>14</v>
      </c>
      <c r="B16">
        <v>37119</v>
      </c>
      <c r="C16" s="4">
        <f t="shared" si="0"/>
        <v>20.339178082191779</v>
      </c>
      <c r="D16" t="s">
        <v>50</v>
      </c>
    </row>
    <row r="17" spans="1:4" x14ac:dyDescent="0.35">
      <c r="A17">
        <v>15</v>
      </c>
      <c r="B17">
        <v>39952</v>
      </c>
      <c r="C17" s="4">
        <f t="shared" si="0"/>
        <v>21.891506849315068</v>
      </c>
      <c r="D17" t="s">
        <v>50</v>
      </c>
    </row>
    <row r="18" spans="1:4" x14ac:dyDescent="0.35">
      <c r="A18">
        <v>16</v>
      </c>
      <c r="B18">
        <v>38985</v>
      </c>
      <c r="C18" s="4">
        <f t="shared" si="0"/>
        <v>21.361643835616437</v>
      </c>
      <c r="D18" t="s">
        <v>50</v>
      </c>
    </row>
    <row r="19" spans="1:4" x14ac:dyDescent="0.35">
      <c r="A19">
        <v>17</v>
      </c>
      <c r="B19">
        <v>39688</v>
      </c>
      <c r="C19" s="4">
        <f t="shared" si="0"/>
        <v>21.746849315068491</v>
      </c>
      <c r="D19" t="s">
        <v>50</v>
      </c>
    </row>
    <row r="20" spans="1:4" x14ac:dyDescent="0.35">
      <c r="A20">
        <v>18</v>
      </c>
      <c r="B20">
        <v>40526</v>
      </c>
      <c r="C20" s="4">
        <f t="shared" si="0"/>
        <v>22.206027397260275</v>
      </c>
      <c r="D20" t="s">
        <v>50</v>
      </c>
    </row>
    <row r="21" spans="1:4" x14ac:dyDescent="0.35">
      <c r="A21">
        <v>19</v>
      </c>
      <c r="B21">
        <v>39794</v>
      </c>
      <c r="C21" s="4">
        <f t="shared" si="0"/>
        <v>21.804931506849314</v>
      </c>
      <c r="D21" t="s">
        <v>50</v>
      </c>
    </row>
    <row r="22" spans="1:4" x14ac:dyDescent="0.35">
      <c r="A22">
        <v>20</v>
      </c>
      <c r="B22">
        <v>38269</v>
      </c>
      <c r="C22" s="4">
        <f t="shared" si="0"/>
        <v>20.969315068493152</v>
      </c>
      <c r="D22" t="s">
        <v>50</v>
      </c>
    </row>
    <row r="23" spans="1:4" x14ac:dyDescent="0.35">
      <c r="A23">
        <v>21</v>
      </c>
      <c r="B23">
        <v>35057</v>
      </c>
      <c r="C23" s="4">
        <f t="shared" si="0"/>
        <v>19.209315068493151</v>
      </c>
      <c r="D23" t="s">
        <v>50</v>
      </c>
    </row>
    <row r="24" spans="1:4" x14ac:dyDescent="0.35">
      <c r="A24">
        <v>22</v>
      </c>
      <c r="B24">
        <v>34347</v>
      </c>
      <c r="C24" s="4">
        <f t="shared" si="0"/>
        <v>18.820273972602738</v>
      </c>
      <c r="D24" t="s">
        <v>50</v>
      </c>
    </row>
    <row r="25" spans="1:4" x14ac:dyDescent="0.35">
      <c r="A25">
        <v>23</v>
      </c>
      <c r="B25">
        <v>29508</v>
      </c>
      <c r="C25" s="4">
        <f t="shared" si="0"/>
        <v>16.168767123287672</v>
      </c>
      <c r="D25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1.1 Crimes commited YoY</vt:lpstr>
      <vt:lpstr>1.2 Crimes commited by months</vt:lpstr>
      <vt:lpstr>1.3 Top 10 Crimes by primarytyp</vt:lpstr>
      <vt:lpstr>1.4 Top 10 Crimes by iucr</vt:lpstr>
      <vt:lpstr>1.5 Top 10 Crimes by primary ty</vt:lpstr>
      <vt:lpstr>2.1 Number of crimes and arrest</vt:lpstr>
      <vt:lpstr>2.2 Top 10 beats by arrest rati</vt:lpstr>
      <vt:lpstr>2.3 Worst 10 beats by arrest ra</vt:lpstr>
      <vt:lpstr>3.1 Crimes commited by the hour</vt:lpstr>
      <vt:lpstr>3.2 Most common locationtypes</vt:lpstr>
      <vt:lpstr>3.3 Locationdescription of crim</vt:lpstr>
      <vt:lpstr>Arkusz16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Piwnik</dc:creator>
  <cp:lastModifiedBy>Piotr Piwnik</cp:lastModifiedBy>
  <dcterms:created xsi:type="dcterms:W3CDTF">2015-06-05T18:19:34Z</dcterms:created>
  <dcterms:modified xsi:type="dcterms:W3CDTF">2022-10-02T14:01:24Z</dcterms:modified>
</cp:coreProperties>
</file>