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35" yWindow="4425" windowWidth="15600" windowHeight="3855"/>
  </bookViews>
  <sheets>
    <sheet name="Predictive Model" sheetId="1" r:id="rId1"/>
    <sheet name="Charlson" sheetId="2" r:id="rId2"/>
    <sheet name="Stay" sheetId="3" r:id="rId3"/>
    <sheet name="Condition" sheetId="4" r:id="rId4"/>
    <sheet name="Risk Levels" sheetId="5" r:id="rId5"/>
  </sheets>
  <calcPr calcId="125725"/>
</workbook>
</file>

<file path=xl/calcChain.xml><?xml version="1.0" encoding="utf-8"?>
<calcChain xmlns="http://schemas.openxmlformats.org/spreadsheetml/2006/main">
  <c r="C5" i="1"/>
  <c r="D5"/>
  <c r="E5"/>
  <c r="F5"/>
  <c r="C6"/>
  <c r="D6"/>
  <c r="E6"/>
  <c r="F6"/>
  <c r="C7"/>
  <c r="D7"/>
  <c r="E7"/>
  <c r="F7"/>
  <c r="F4"/>
  <c r="E4"/>
  <c r="D4"/>
  <c r="C4"/>
  <c r="G4" l="1"/>
  <c r="G7"/>
  <c r="G6"/>
  <c r="G5"/>
  <c r="G8" l="1"/>
  <c r="H7" s="1"/>
  <c r="H6" l="1"/>
  <c r="H4"/>
  <c r="H5"/>
  <c r="H8" l="1"/>
</calcChain>
</file>

<file path=xl/sharedStrings.xml><?xml version="1.0" encoding="utf-8"?>
<sst xmlns="http://schemas.openxmlformats.org/spreadsheetml/2006/main" count="774" uniqueCount="306">
  <si>
    <t>Label</t>
  </si>
  <si>
    <t>CharlsonIndex</t>
  </si>
  <si>
    <t>RiskLevel</t>
  </si>
  <si>
    <t>Count</t>
  </si>
  <si>
    <t>Total</t>
  </si>
  <si>
    <t>Prob</t>
  </si>
  <si>
    <t>0|A</t>
  </si>
  <si>
    <t>0</t>
  </si>
  <si>
    <t>A</t>
  </si>
  <si>
    <t>0|B</t>
  </si>
  <si>
    <t>B</t>
  </si>
  <si>
    <t>0|C</t>
  </si>
  <si>
    <t>C</t>
  </si>
  <si>
    <t>0|D</t>
  </si>
  <si>
    <t>D</t>
  </si>
  <si>
    <t>1-2|A</t>
  </si>
  <si>
    <t>1-2</t>
  </si>
  <si>
    <t>1-2|B</t>
  </si>
  <si>
    <t>1-2|C</t>
  </si>
  <si>
    <t>1-2|D</t>
  </si>
  <si>
    <t>3-4|A</t>
  </si>
  <si>
    <t>3-4</t>
  </si>
  <si>
    <t>3-4|B</t>
  </si>
  <si>
    <t>3-4|C</t>
  </si>
  <si>
    <t>3-4|D</t>
  </si>
  <si>
    <t>5+|A</t>
  </si>
  <si>
    <t>5+</t>
  </si>
  <si>
    <t>5+|C</t>
  </si>
  <si>
    <t>5+|D</t>
  </si>
  <si>
    <t>LengthOfStay</t>
  </si>
  <si>
    <t>RiskCount</t>
  </si>
  <si>
    <t>1- 2 weeks|A</t>
  </si>
  <si>
    <t>1- 2 weeks</t>
  </si>
  <si>
    <t>1- 2 weeks|B</t>
  </si>
  <si>
    <t>1- 2 weeks|C</t>
  </si>
  <si>
    <t>1- 2 weeks|D</t>
  </si>
  <si>
    <t>1 day|A</t>
  </si>
  <si>
    <t>1 day</t>
  </si>
  <si>
    <t>1 day|B</t>
  </si>
  <si>
    <t>1 day|C</t>
  </si>
  <si>
    <t>1 day|D</t>
  </si>
  <si>
    <t>12-26 weeks|A</t>
  </si>
  <si>
    <t>12-26 weeks</t>
  </si>
  <si>
    <t>12-26 weeks|C</t>
  </si>
  <si>
    <t>2- 4 weeks|A</t>
  </si>
  <si>
    <t>2- 4 weeks</t>
  </si>
  <si>
    <t>2- 4 weeks|B</t>
  </si>
  <si>
    <t>2- 4 weeks|C</t>
  </si>
  <si>
    <t>2- 4 weeks|D</t>
  </si>
  <si>
    <t>2 days|A</t>
  </si>
  <si>
    <t>2 days</t>
  </si>
  <si>
    <t>2 days|B</t>
  </si>
  <si>
    <t>2 days|C</t>
  </si>
  <si>
    <t>2 days|D</t>
  </si>
  <si>
    <t>26+ weeks|D</t>
  </si>
  <si>
    <t>26+ weeks</t>
  </si>
  <si>
    <t>3 days|A</t>
  </si>
  <si>
    <t>3 days</t>
  </si>
  <si>
    <t>3 days|B</t>
  </si>
  <si>
    <t>3 days|C</t>
  </si>
  <si>
    <t>3 days|D</t>
  </si>
  <si>
    <t>4- 8 weeks|A</t>
  </si>
  <si>
    <t>4- 8 weeks</t>
  </si>
  <si>
    <t>4- 8 weeks|B</t>
  </si>
  <si>
    <t>4- 8 weeks|C</t>
  </si>
  <si>
    <t>4- 8 weeks|D</t>
  </si>
  <si>
    <t>4 days|A</t>
  </si>
  <si>
    <t>4 days</t>
  </si>
  <si>
    <t>4 days|B</t>
  </si>
  <si>
    <t>4 days|C</t>
  </si>
  <si>
    <t>4 days|D</t>
  </si>
  <si>
    <t>5 days|A</t>
  </si>
  <si>
    <t>5 days</t>
  </si>
  <si>
    <t>5 days|B</t>
  </si>
  <si>
    <t>5 days|C</t>
  </si>
  <si>
    <t>5 days|D</t>
  </si>
  <si>
    <t>6 days|A</t>
  </si>
  <si>
    <t>6 days</t>
  </si>
  <si>
    <t>6 days|B</t>
  </si>
  <si>
    <t>6 days|C</t>
  </si>
  <si>
    <t>6 days|D</t>
  </si>
  <si>
    <t>8-12 weeks|D</t>
  </si>
  <si>
    <t>8-12 weeks</t>
  </si>
  <si>
    <t>PrimaryConditionGroup</t>
  </si>
  <si>
    <t>AMI|A</t>
  </si>
  <si>
    <t>AMI</t>
  </si>
  <si>
    <t>AMI|B</t>
  </si>
  <si>
    <t>AMI|C</t>
  </si>
  <si>
    <t>AMI|D</t>
  </si>
  <si>
    <t>APPCHOL|A</t>
  </si>
  <si>
    <t>APPCHOL</t>
  </si>
  <si>
    <t>APPCHOL|B</t>
  </si>
  <si>
    <t>APPCHOL|C</t>
  </si>
  <si>
    <t>APPCHOL|D</t>
  </si>
  <si>
    <t>ARTHSPIN|A</t>
  </si>
  <si>
    <t>ARTHSPIN</t>
  </si>
  <si>
    <t>ARTHSPIN|B</t>
  </si>
  <si>
    <t>ARTHSPIN|C</t>
  </si>
  <si>
    <t>ARTHSPIN|D</t>
  </si>
  <si>
    <t>CANCRA|A</t>
  </si>
  <si>
    <t>CANCRA</t>
  </si>
  <si>
    <t>CANCRA|C</t>
  </si>
  <si>
    <t>CANCRA|D</t>
  </si>
  <si>
    <t>CANCRB|A</t>
  </si>
  <si>
    <t>CANCRB</t>
  </si>
  <si>
    <t>CANCRB|B</t>
  </si>
  <si>
    <t>CANCRB|C</t>
  </si>
  <si>
    <t>CANCRB|D</t>
  </si>
  <si>
    <t>CANCRM|C</t>
  </si>
  <si>
    <t>CANCRM</t>
  </si>
  <si>
    <t>CANCRM|D</t>
  </si>
  <si>
    <t>CATAST|A</t>
  </si>
  <si>
    <t>CATAST</t>
  </si>
  <si>
    <t>CATAST|B</t>
  </si>
  <si>
    <t>CATAST|C</t>
  </si>
  <si>
    <t>CATAST|D</t>
  </si>
  <si>
    <t>CHF|A</t>
  </si>
  <si>
    <t>CHF</t>
  </si>
  <si>
    <t>CHF|B</t>
  </si>
  <si>
    <t>CHF|C</t>
  </si>
  <si>
    <t>CHF|D</t>
  </si>
  <si>
    <t>COPD|A</t>
  </si>
  <si>
    <t>COPD</t>
  </si>
  <si>
    <t>COPD|B</t>
  </si>
  <si>
    <t>COPD|C</t>
  </si>
  <si>
    <t>COPD|D</t>
  </si>
  <si>
    <t>FLaELEC|A</t>
  </si>
  <si>
    <t>FLaELEC</t>
  </si>
  <si>
    <t>FLaELEC|B</t>
  </si>
  <si>
    <t>FLaELEC|C</t>
  </si>
  <si>
    <t>FLaELEC|D</t>
  </si>
  <si>
    <t>FXDISLC|A</t>
  </si>
  <si>
    <t>FXDISLC</t>
  </si>
  <si>
    <t>FXDISLC|B</t>
  </si>
  <si>
    <t>FXDISLC|C</t>
  </si>
  <si>
    <t>FXDISLC|D</t>
  </si>
  <si>
    <t>GIBLEED|A</t>
  </si>
  <si>
    <t>GIBLEED</t>
  </si>
  <si>
    <t>GIBLEED|B</t>
  </si>
  <si>
    <t>GIBLEED|C</t>
  </si>
  <si>
    <t>GIBLEED|D</t>
  </si>
  <si>
    <t>GIOBSENT|A</t>
  </si>
  <si>
    <t>GIOBSENT</t>
  </si>
  <si>
    <t>GIOBSENT|B</t>
  </si>
  <si>
    <t>GIOBSENT|C</t>
  </si>
  <si>
    <t>GIOBSENT|D</t>
  </si>
  <si>
    <t>GYNEC1|A</t>
  </si>
  <si>
    <t>GYNEC1</t>
  </si>
  <si>
    <t>GYNEC1|B</t>
  </si>
  <si>
    <t>GYNEC1|C</t>
  </si>
  <si>
    <t>GYNEC1|D</t>
  </si>
  <si>
    <t>GYNECA|A</t>
  </si>
  <si>
    <t>GYNECA</t>
  </si>
  <si>
    <t>GYNECA|B</t>
  </si>
  <si>
    <t>GYNECA|C</t>
  </si>
  <si>
    <t>GYNECA|D</t>
  </si>
  <si>
    <t>HEART2|A</t>
  </si>
  <si>
    <t>HEART2</t>
  </si>
  <si>
    <t>HEART2|B</t>
  </si>
  <si>
    <t>HEART2|C</t>
  </si>
  <si>
    <t>HEART2|D</t>
  </si>
  <si>
    <t>HEART4|A</t>
  </si>
  <si>
    <t>HEART4</t>
  </si>
  <si>
    <t>HEART4|B</t>
  </si>
  <si>
    <t>HEART4|C</t>
  </si>
  <si>
    <t>HEART4|D</t>
  </si>
  <si>
    <t>HEMTOL|A</t>
  </si>
  <si>
    <t>HEMTOL</t>
  </si>
  <si>
    <t>HEMTOL|B</t>
  </si>
  <si>
    <t>HEMTOL|C</t>
  </si>
  <si>
    <t>HEMTOL|D</t>
  </si>
  <si>
    <t>HIPFX|A</t>
  </si>
  <si>
    <t>HIPFX</t>
  </si>
  <si>
    <t>HIPFX|B</t>
  </si>
  <si>
    <t>HIPFX|C</t>
  </si>
  <si>
    <t>HIPFX|D</t>
  </si>
  <si>
    <t>INFEC4|A</t>
  </si>
  <si>
    <t>INFEC4</t>
  </si>
  <si>
    <t>INFEC4|B</t>
  </si>
  <si>
    <t>INFEC4|C</t>
  </si>
  <si>
    <t>INFEC4|D</t>
  </si>
  <si>
    <t>LIVERDZ|C</t>
  </si>
  <si>
    <t>LIVERDZ</t>
  </si>
  <si>
    <t>LIVERDZ|D</t>
  </si>
  <si>
    <t>METAB1|A</t>
  </si>
  <si>
    <t>METAB1</t>
  </si>
  <si>
    <t>METAB1|B</t>
  </si>
  <si>
    <t>METAB1|C</t>
  </si>
  <si>
    <t>METAB1|D</t>
  </si>
  <si>
    <t>METAB3|A</t>
  </si>
  <si>
    <t>METAB3</t>
  </si>
  <si>
    <t>METAB3|B</t>
  </si>
  <si>
    <t>METAB3|C</t>
  </si>
  <si>
    <t>METAB3|D</t>
  </si>
  <si>
    <t>MISCHRT|A</t>
  </si>
  <si>
    <t>MISCHRT</t>
  </si>
  <si>
    <t>MISCHRT|B</t>
  </si>
  <si>
    <t>MISCHRT|C</t>
  </si>
  <si>
    <t>MISCHRT|D</t>
  </si>
  <si>
    <t>MISCL1|A</t>
  </si>
  <si>
    <t>MISCL1</t>
  </si>
  <si>
    <t>MISCL1|B</t>
  </si>
  <si>
    <t>MISCL1|C</t>
  </si>
  <si>
    <t>MISCL1|D</t>
  </si>
  <si>
    <t>MISCL5|A</t>
  </si>
  <si>
    <t>MISCL5</t>
  </si>
  <si>
    <t>MISCL5|B</t>
  </si>
  <si>
    <t>MISCL5|C</t>
  </si>
  <si>
    <t>MISCL5|D</t>
  </si>
  <si>
    <t>MSC2a3|A</t>
  </si>
  <si>
    <t>MSC2a3</t>
  </si>
  <si>
    <t>MSC2a3|B</t>
  </si>
  <si>
    <t>MSC2a3|C</t>
  </si>
  <si>
    <t>MSC2a3|D</t>
  </si>
  <si>
    <t>NEUMENT|A</t>
  </si>
  <si>
    <t>NEUMENT</t>
  </si>
  <si>
    <t>NEUMENT|B</t>
  </si>
  <si>
    <t>NEUMENT|C</t>
  </si>
  <si>
    <t>NEUMENT|D</t>
  </si>
  <si>
    <t>ODaBNCA|A</t>
  </si>
  <si>
    <t>ODaBNCA</t>
  </si>
  <si>
    <t>ODaBNCA|B</t>
  </si>
  <si>
    <t>ODaBNCA|C</t>
  </si>
  <si>
    <t>ODaBNCA|D</t>
  </si>
  <si>
    <t>PERINTL|A</t>
  </si>
  <si>
    <t>PERINTL</t>
  </si>
  <si>
    <t>PERVALV|A</t>
  </si>
  <si>
    <t>PERVALV</t>
  </si>
  <si>
    <t>PERVALV|C</t>
  </si>
  <si>
    <t>PERVALV|D</t>
  </si>
  <si>
    <t>PNCRDZ|A</t>
  </si>
  <si>
    <t>PNCRDZ</t>
  </si>
  <si>
    <t>PNCRDZ|C</t>
  </si>
  <si>
    <t>PNCRDZ|D</t>
  </si>
  <si>
    <t>PNEUM|A</t>
  </si>
  <si>
    <t>PNEUM</t>
  </si>
  <si>
    <t>PNEUM|B</t>
  </si>
  <si>
    <t>PNEUM|C</t>
  </si>
  <si>
    <t>PNEUM|D</t>
  </si>
  <si>
    <t>PRGNCY|A</t>
  </si>
  <si>
    <t>PRGNCY</t>
  </si>
  <si>
    <t>PRGNCY|B</t>
  </si>
  <si>
    <t>PRGNCY|C</t>
  </si>
  <si>
    <t>PRGNCY|D</t>
  </si>
  <si>
    <t>RENAL1|A</t>
  </si>
  <si>
    <t>RENAL1</t>
  </si>
  <si>
    <t>RENAL1|B</t>
  </si>
  <si>
    <t>RENAL1|D</t>
  </si>
  <si>
    <t>RENAL2|A</t>
  </si>
  <si>
    <t>RENAL2</t>
  </si>
  <si>
    <t>RENAL2|B</t>
  </si>
  <si>
    <t>RENAL2|C</t>
  </si>
  <si>
    <t>RENAL2|D</t>
  </si>
  <si>
    <t>RENAL3|A</t>
  </si>
  <si>
    <t>RENAL3</t>
  </si>
  <si>
    <t>RENAL3|B</t>
  </si>
  <si>
    <t>RENAL3|C</t>
  </si>
  <si>
    <t>RENAL3|D</t>
  </si>
  <si>
    <t>RESPR4|A</t>
  </si>
  <si>
    <t>RESPR4</t>
  </si>
  <si>
    <t>RESPR4|B</t>
  </si>
  <si>
    <t>RESPR4|C</t>
  </si>
  <si>
    <t>RESPR4|D</t>
  </si>
  <si>
    <t>ROAMI|A</t>
  </si>
  <si>
    <t>ROAMI</t>
  </si>
  <si>
    <t>ROAMI|B</t>
  </si>
  <si>
    <t>ROAMI|C</t>
  </si>
  <si>
    <t>ROAMI|D</t>
  </si>
  <si>
    <t>SEIZURE|A</t>
  </si>
  <si>
    <t>SEIZURE</t>
  </si>
  <si>
    <t>SEIZURE|B</t>
  </si>
  <si>
    <t>SEIZURE|C</t>
  </si>
  <si>
    <t>SEIZURE|D</t>
  </si>
  <si>
    <t>SEPSIS|A</t>
  </si>
  <si>
    <t>SEPSIS</t>
  </si>
  <si>
    <t>SEPSIS|C</t>
  </si>
  <si>
    <t>SEPSIS|D</t>
  </si>
  <si>
    <t>SKNAUT|A</t>
  </si>
  <si>
    <t>SKNAUT</t>
  </si>
  <si>
    <t>SKNAUT|B</t>
  </si>
  <si>
    <t>SKNAUT|C</t>
  </si>
  <si>
    <t>SKNAUT|D</t>
  </si>
  <si>
    <t>STROKE|A</t>
  </si>
  <si>
    <t>STROKE</t>
  </si>
  <si>
    <t>STROKE|B</t>
  </si>
  <si>
    <t>STROKE|C</t>
  </si>
  <si>
    <t>STROKE|D</t>
  </si>
  <si>
    <t>TRAUMA|A</t>
  </si>
  <si>
    <t>TRAUMA</t>
  </si>
  <si>
    <t>TRAUMA|B</t>
  </si>
  <si>
    <t>TRAUMA|C</t>
  </si>
  <si>
    <t>TRAUMA|D</t>
  </si>
  <si>
    <t>UTI|A</t>
  </si>
  <si>
    <t>UTI</t>
  </si>
  <si>
    <t>UTI|B</t>
  </si>
  <si>
    <t>UTI|C</t>
  </si>
  <si>
    <t>UTI|D</t>
  </si>
  <si>
    <t>Probability</t>
  </si>
  <si>
    <t>Observation:</t>
  </si>
  <si>
    <t>Charlson</t>
  </si>
  <si>
    <t>Stay</t>
  </si>
  <si>
    <t>Condition</t>
  </si>
  <si>
    <t>Risk Level</t>
  </si>
  <si>
    <r>
      <t>Product (x 10</t>
    </r>
    <r>
      <rPr>
        <b/>
        <vertAlign val="superscript"/>
        <sz val="11"/>
        <color theme="1"/>
        <rFont val="Agency FB"/>
        <family val="2"/>
      </rPr>
      <t>-8</t>
    </r>
    <r>
      <rPr>
        <b/>
        <sz val="11"/>
        <color theme="1"/>
        <rFont val="Calibri"/>
        <family val="2"/>
        <scheme val="minor"/>
      </rPr>
      <t>)</t>
    </r>
  </si>
  <si>
    <t>TOTAL</t>
  </si>
  <si>
    <t>Likelihood (%)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</si>
</sst>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vertAlign val="superscript"/>
      <sz val="11"/>
      <color theme="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</cellStyleXfs>
  <cellXfs count="19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wrapText="1"/>
    </xf>
    <xf numFmtId="0" fontId="3" fillId="0" borderId="2" xfId="2" applyFont="1" applyFill="1" applyBorder="1" applyAlignment="1">
      <alignment horizontal="right" wrapText="1"/>
    </xf>
    <xf numFmtId="0" fontId="3" fillId="2" borderId="1" xfId="3" applyFont="1" applyFill="1" applyBorder="1" applyAlignment="1">
      <alignment horizontal="center"/>
    </xf>
    <xf numFmtId="0" fontId="3" fillId="0" borderId="2" xfId="3" applyFont="1" applyFill="1" applyBorder="1" applyAlignment="1">
      <alignment wrapText="1"/>
    </xf>
    <xf numFmtId="0" fontId="3" fillId="0" borderId="2" xfId="3" applyFont="1" applyFill="1" applyBorder="1" applyAlignment="1">
      <alignment horizontal="right" wrapText="1"/>
    </xf>
    <xf numFmtId="0" fontId="3" fillId="2" borderId="1" xfId="4" applyFont="1" applyFill="1" applyBorder="1" applyAlignment="1">
      <alignment horizontal="center"/>
    </xf>
    <xf numFmtId="0" fontId="3" fillId="0" borderId="2" xfId="4" applyFont="1" applyFill="1" applyBorder="1" applyAlignment="1">
      <alignment wrapText="1"/>
    </xf>
    <xf numFmtId="0" fontId="3" fillId="0" borderId="2" xfId="4" applyFont="1" applyFill="1" applyBorder="1" applyAlignment="1">
      <alignment horizontal="right" wrapText="1"/>
    </xf>
    <xf numFmtId="0" fontId="3" fillId="2" borderId="1" xfId="5" applyFont="1" applyFill="1" applyBorder="1" applyAlignment="1">
      <alignment horizontal="center"/>
    </xf>
    <xf numFmtId="0" fontId="3" fillId="0" borderId="2" xfId="5" applyFont="1" applyFill="1" applyBorder="1" applyAlignment="1">
      <alignment wrapText="1"/>
    </xf>
    <xf numFmtId="0" fontId="3" fillId="0" borderId="2" xfId="5" applyFont="1" applyFill="1" applyBorder="1" applyAlignment="1">
      <alignment horizontal="right" wrapText="1"/>
    </xf>
    <xf numFmtId="0" fontId="2" fillId="4" borderId="0" xfId="0" applyFont="1" applyFill="1" applyAlignment="1">
      <alignment horizontal="center"/>
    </xf>
    <xf numFmtId="0" fontId="6" fillId="2" borderId="1" xfId="6" applyFont="1" applyFill="1" applyBorder="1" applyAlignment="1">
      <alignment horizontal="center"/>
    </xf>
    <xf numFmtId="0" fontId="6" fillId="0" borderId="2" xfId="6" applyFont="1" applyFill="1" applyBorder="1" applyAlignment="1">
      <alignment wrapText="1"/>
    </xf>
    <xf numFmtId="164" fontId="0" fillId="0" borderId="0" xfId="1" applyNumberFormat="1" applyFont="1"/>
    <xf numFmtId="164" fontId="0" fillId="0" borderId="0" xfId="0" applyNumberFormat="1"/>
    <xf numFmtId="0" fontId="0" fillId="3" borderId="0" xfId="0" applyFill="1"/>
  </cellXfs>
  <cellStyles count="7">
    <cellStyle name="Normal" xfId="0" builtinId="0"/>
    <cellStyle name="Normal_Charlson" xfId="2"/>
    <cellStyle name="Normal_Condition" xfId="4"/>
    <cellStyle name="Normal_Predictive Model" xfId="6"/>
    <cellStyle name="Normal_Risk Levels" xfId="5"/>
    <cellStyle name="Normal_Stay" xfId="3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46"/>
  <sheetViews>
    <sheetView tabSelected="1" workbookViewId="0">
      <selection activeCell="H7" sqref="H7"/>
    </sheetView>
  </sheetViews>
  <sheetFormatPr defaultRowHeight="15"/>
  <cols>
    <col min="2" max="2" width="10.5703125" customWidth="1"/>
    <col min="3" max="3" width="19.85546875" customWidth="1"/>
    <col min="4" max="4" width="16.140625" customWidth="1"/>
    <col min="5" max="5" width="23.42578125" customWidth="1"/>
    <col min="6" max="6" width="16.85546875" customWidth="1"/>
    <col min="7" max="7" width="21.5703125" customWidth="1"/>
    <col min="8" max="8" width="16.7109375" customWidth="1"/>
    <col min="11" max="11" width="18.28515625" customWidth="1"/>
    <col min="12" max="12" width="23.140625" customWidth="1"/>
  </cols>
  <sheetData>
    <row r="1" spans="2:12" ht="18">
      <c r="B1" s="13"/>
      <c r="C1" s="13" t="s">
        <v>299</v>
      </c>
      <c r="D1" s="13" t="s">
        <v>300</v>
      </c>
      <c r="E1" s="13" t="s">
        <v>301</v>
      </c>
      <c r="F1" s="13" t="s">
        <v>302</v>
      </c>
      <c r="G1" s="13" t="s">
        <v>303</v>
      </c>
      <c r="H1" s="13" t="s">
        <v>305</v>
      </c>
      <c r="J1" s="14" t="s">
        <v>1</v>
      </c>
      <c r="K1" s="14" t="s">
        <v>29</v>
      </c>
      <c r="L1" s="14" t="s">
        <v>83</v>
      </c>
    </row>
    <row r="2" spans="2:12">
      <c r="B2" s="13" t="s">
        <v>298</v>
      </c>
      <c r="C2" s="18" t="s">
        <v>7</v>
      </c>
      <c r="D2" s="18" t="s">
        <v>32</v>
      </c>
      <c r="E2" s="18" t="s">
        <v>264</v>
      </c>
      <c r="J2" s="15" t="s">
        <v>7</v>
      </c>
      <c r="K2" s="15" t="s">
        <v>37</v>
      </c>
      <c r="L2" s="15" t="s">
        <v>85</v>
      </c>
    </row>
    <row r="3" spans="2:12">
      <c r="J3" s="15" t="s">
        <v>16</v>
      </c>
      <c r="K3" s="15" t="s">
        <v>50</v>
      </c>
      <c r="L3" s="15" t="s">
        <v>90</v>
      </c>
    </row>
    <row r="4" spans="2:12">
      <c r="B4" t="s">
        <v>8</v>
      </c>
      <c r="C4">
        <f>VLOOKUP(C$2&amp; "|" &amp;$B4,Charlson!$A$2:$F$16,6)</f>
        <v>0.62748400134725502</v>
      </c>
      <c r="D4">
        <f>VLOOKUP(D$2&amp; "|" &amp;$B4,Stay!$A$2:$F$41,6)</f>
        <v>1.1788480970023578E-2</v>
      </c>
      <c r="E4">
        <f>VLOOKUP(E$2&amp; "|" &amp;$B4,Condition!A2:F169,6)</f>
        <v>3.7386325362074771E-2</v>
      </c>
      <c r="F4">
        <f>VLOOKUP(B4,'Risk Levels'!$A$2:$D$5, 4)</f>
        <v>0.36380345545888987</v>
      </c>
      <c r="G4">
        <f>PRODUCT(C4:F4)*POWER(10,8)</f>
        <v>10060.975814058038</v>
      </c>
      <c r="H4" s="16">
        <f>G4/G$8</f>
        <v>0.27840912687722946</v>
      </c>
      <c r="J4" s="15" t="s">
        <v>21</v>
      </c>
      <c r="K4" s="15" t="s">
        <v>57</v>
      </c>
      <c r="L4" s="15" t="s">
        <v>95</v>
      </c>
    </row>
    <row r="5" spans="2:12">
      <c r="B5" t="s">
        <v>10</v>
      </c>
      <c r="C5">
        <f>VLOOKUP(C$2&amp; "|" &amp;$B5,Charlson!$A$2:$F$16,6)</f>
        <v>0.61771300448430488</v>
      </c>
      <c r="D5">
        <f>VLOOKUP(D$2&amp; "|" &amp;$B5,Stay!$A$2:$F$41,6)</f>
        <v>1.6816143497757848E-2</v>
      </c>
      <c r="E5">
        <f>VLOOKUP(E$2&amp; "|" &amp;$B5,Condition!A3:F170,6)</f>
        <v>2.5784753363228701E-2</v>
      </c>
      <c r="F5">
        <f>VLOOKUP(B5,'Risk Levels'!$A$2:$D$5, 4)</f>
        <v>0.1093003308418086</v>
      </c>
      <c r="G5">
        <f t="shared" ref="G5:G7" si="0">PRODUCT(C5:F5)*POWER(10,8)</f>
        <v>2927.5047426577844</v>
      </c>
      <c r="H5" s="16">
        <f t="shared" ref="H5:H7" si="1">G5/G$8</f>
        <v>8.1010436203758113E-2</v>
      </c>
      <c r="J5" s="15" t="s">
        <v>26</v>
      </c>
      <c r="K5" s="15" t="s">
        <v>67</v>
      </c>
      <c r="L5" s="15" t="s">
        <v>100</v>
      </c>
    </row>
    <row r="6" spans="2:12">
      <c r="B6" t="s">
        <v>12</v>
      </c>
      <c r="C6">
        <f>VLOOKUP(C$2&amp; "|" &amp;$B6,Charlson!$A$2:$F$16,6)</f>
        <v>0.54794520547945202</v>
      </c>
      <c r="D6">
        <f>VLOOKUP(D$2&amp; "|" &amp;$B6,Stay!$A$2:$F$41,6)</f>
        <v>1.0844748858447488E-2</v>
      </c>
      <c r="E6">
        <f>VLOOKUP(E$2&amp; "|" &amp;$B6,Condition!A4:F171,6)</f>
        <v>4.509132420091324E-2</v>
      </c>
      <c r="F6">
        <f>VLOOKUP(B6,'Risk Levels'!$A$2:$D$5, 4)</f>
        <v>0.21467957358166892</v>
      </c>
      <c r="G6">
        <f t="shared" si="0"/>
        <v>5752.2843179462061</v>
      </c>
      <c r="H6" s="16">
        <f t="shared" si="1"/>
        <v>0.15917824315522641</v>
      </c>
      <c r="K6" s="15" t="s">
        <v>72</v>
      </c>
      <c r="L6" s="15" t="s">
        <v>104</v>
      </c>
    </row>
    <row r="7" spans="2:12">
      <c r="B7" t="s">
        <v>14</v>
      </c>
      <c r="C7">
        <f>VLOOKUP(C$2&amp; "|" &amp;$B7,Charlson!$A$2:$F$16,6)</f>
        <v>0.36145996860282575</v>
      </c>
      <c r="D7">
        <f>VLOOKUP(D$2&amp; "|" &amp;$B7,Stay!$A$2:$F$41,6)</f>
        <v>2.8257456828885402E-2</v>
      </c>
      <c r="E7">
        <f>VLOOKUP(E$2&amp; "|" &amp;$B7,Condition!A5:F172,6)</f>
        <v>5.4552590266875985E-2</v>
      </c>
      <c r="F7">
        <f>VLOOKUP(B7,'Risk Levels'!$A$2:$D$5, 4)</f>
        <v>0.31221664011763262</v>
      </c>
      <c r="G7">
        <f t="shared" si="0"/>
        <v>17396.612972489675</v>
      </c>
      <c r="H7" s="16">
        <f t="shared" si="1"/>
        <v>0.48140219376378612</v>
      </c>
      <c r="K7" s="15" t="s">
        <v>77</v>
      </c>
      <c r="L7" s="15" t="s">
        <v>109</v>
      </c>
    </row>
    <row r="8" spans="2:12">
      <c r="B8" t="s">
        <v>304</v>
      </c>
      <c r="G8">
        <f>SUM(G4:G7)</f>
        <v>36137.3778471517</v>
      </c>
      <c r="H8" s="17">
        <f>SUM(H4:H7)</f>
        <v>1</v>
      </c>
      <c r="K8" s="15" t="s">
        <v>32</v>
      </c>
      <c r="L8" s="15" t="s">
        <v>112</v>
      </c>
    </row>
    <row r="9" spans="2:12">
      <c r="K9" s="15" t="s">
        <v>45</v>
      </c>
      <c r="L9" s="15" t="s">
        <v>117</v>
      </c>
    </row>
    <row r="10" spans="2:12">
      <c r="K10" s="15" t="s">
        <v>62</v>
      </c>
      <c r="L10" s="15" t="s">
        <v>122</v>
      </c>
    </row>
    <row r="11" spans="2:12">
      <c r="K11" s="15" t="s">
        <v>82</v>
      </c>
      <c r="L11" s="15" t="s">
        <v>127</v>
      </c>
    </row>
    <row r="12" spans="2:12">
      <c r="K12" s="15" t="s">
        <v>42</v>
      </c>
      <c r="L12" s="15" t="s">
        <v>132</v>
      </c>
    </row>
    <row r="13" spans="2:12">
      <c r="K13" s="15" t="s">
        <v>55</v>
      </c>
      <c r="L13" s="15" t="s">
        <v>137</v>
      </c>
    </row>
    <row r="14" spans="2:12">
      <c r="L14" s="15" t="s">
        <v>142</v>
      </c>
    </row>
    <row r="15" spans="2:12">
      <c r="L15" s="15" t="s">
        <v>147</v>
      </c>
    </row>
    <row r="16" spans="2:12">
      <c r="L16" s="15" t="s">
        <v>152</v>
      </c>
    </row>
    <row r="17" spans="12:12">
      <c r="L17" s="15" t="s">
        <v>157</v>
      </c>
    </row>
    <row r="18" spans="12:12">
      <c r="L18" s="15" t="s">
        <v>162</v>
      </c>
    </row>
    <row r="19" spans="12:12">
      <c r="L19" s="15" t="s">
        <v>167</v>
      </c>
    </row>
    <row r="20" spans="12:12">
      <c r="L20" s="15" t="s">
        <v>172</v>
      </c>
    </row>
    <row r="21" spans="12:12">
      <c r="L21" s="15" t="s">
        <v>177</v>
      </c>
    </row>
    <row r="22" spans="12:12">
      <c r="L22" s="15" t="s">
        <v>182</v>
      </c>
    </row>
    <row r="23" spans="12:12">
      <c r="L23" s="15" t="s">
        <v>185</v>
      </c>
    </row>
    <row r="24" spans="12:12">
      <c r="L24" s="15" t="s">
        <v>190</v>
      </c>
    </row>
    <row r="25" spans="12:12">
      <c r="L25" s="15" t="s">
        <v>195</v>
      </c>
    </row>
    <row r="26" spans="12:12">
      <c r="L26" s="15" t="s">
        <v>200</v>
      </c>
    </row>
    <row r="27" spans="12:12">
      <c r="L27" s="15" t="s">
        <v>205</v>
      </c>
    </row>
    <row r="28" spans="12:12">
      <c r="L28" s="15" t="s">
        <v>210</v>
      </c>
    </row>
    <row r="29" spans="12:12">
      <c r="L29" s="15" t="s">
        <v>215</v>
      </c>
    </row>
    <row r="30" spans="12:12">
      <c r="L30" s="15" t="s">
        <v>220</v>
      </c>
    </row>
    <row r="31" spans="12:12">
      <c r="L31" s="15" t="s">
        <v>225</v>
      </c>
    </row>
    <row r="32" spans="12:12">
      <c r="L32" s="15" t="s">
        <v>227</v>
      </c>
    </row>
    <row r="33" spans="12:12">
      <c r="L33" s="15" t="s">
        <v>231</v>
      </c>
    </row>
    <row r="34" spans="12:12">
      <c r="L34" s="15" t="s">
        <v>235</v>
      </c>
    </row>
    <row r="35" spans="12:12">
      <c r="L35" s="15" t="s">
        <v>240</v>
      </c>
    </row>
    <row r="36" spans="12:12">
      <c r="L36" s="15" t="s">
        <v>245</v>
      </c>
    </row>
    <row r="37" spans="12:12">
      <c r="L37" s="15" t="s">
        <v>249</v>
      </c>
    </row>
    <row r="38" spans="12:12">
      <c r="L38" s="15" t="s">
        <v>254</v>
      </c>
    </row>
    <row r="39" spans="12:12">
      <c r="L39" s="15" t="s">
        <v>259</v>
      </c>
    </row>
    <row r="40" spans="12:12">
      <c r="L40" s="15" t="s">
        <v>264</v>
      </c>
    </row>
    <row r="41" spans="12:12">
      <c r="L41" s="15" t="s">
        <v>269</v>
      </c>
    </row>
    <row r="42" spans="12:12">
      <c r="L42" s="15" t="s">
        <v>274</v>
      </c>
    </row>
    <row r="43" spans="12:12">
      <c r="L43" s="15" t="s">
        <v>278</v>
      </c>
    </row>
    <row r="44" spans="12:12">
      <c r="L44" s="15" t="s">
        <v>283</v>
      </c>
    </row>
    <row r="45" spans="12:12">
      <c r="L45" s="15" t="s">
        <v>288</v>
      </c>
    </row>
    <row r="46" spans="12:12">
      <c r="L46" s="15" t="s">
        <v>293</v>
      </c>
    </row>
  </sheetData>
  <conditionalFormatting sqref="H4:H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C2">
      <formula1>$J$2:$J$5</formula1>
    </dataValidation>
    <dataValidation type="list" allowBlank="1" showInputMessage="1" showErrorMessage="1" sqref="D2">
      <formula1>$K$2:$K$13</formula1>
    </dataValidation>
    <dataValidation type="list" allowBlank="1" showInputMessage="1" showErrorMessage="1" sqref="E2">
      <formula1>$L$2:$L$46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sqref="A1:F16"/>
    </sheetView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3">
        <v>1863</v>
      </c>
      <c r="E2" s="3">
        <v>2969</v>
      </c>
      <c r="F2" s="3">
        <v>0.62748400134725502</v>
      </c>
    </row>
    <row r="3" spans="1:6">
      <c r="A3" s="2" t="s">
        <v>9</v>
      </c>
      <c r="B3" s="2" t="s">
        <v>7</v>
      </c>
      <c r="C3" s="2" t="s">
        <v>10</v>
      </c>
      <c r="D3" s="3">
        <v>551</v>
      </c>
      <c r="E3" s="3">
        <v>892</v>
      </c>
      <c r="F3" s="3">
        <v>0.61771300448430488</v>
      </c>
    </row>
    <row r="4" spans="1:6">
      <c r="A4" s="2" t="s">
        <v>11</v>
      </c>
      <c r="B4" s="2" t="s">
        <v>7</v>
      </c>
      <c r="C4" s="2" t="s">
        <v>12</v>
      </c>
      <c r="D4" s="3">
        <v>960</v>
      </c>
      <c r="E4" s="3">
        <v>1752</v>
      </c>
      <c r="F4" s="3">
        <v>0.54794520547945202</v>
      </c>
    </row>
    <row r="5" spans="1:6">
      <c r="A5" s="2" t="s">
        <v>13</v>
      </c>
      <c r="B5" s="2" t="s">
        <v>7</v>
      </c>
      <c r="C5" s="2" t="s">
        <v>14</v>
      </c>
      <c r="D5" s="3">
        <v>921</v>
      </c>
      <c r="E5" s="3">
        <v>2548</v>
      </c>
      <c r="F5" s="3">
        <v>0.36145996860282575</v>
      </c>
    </row>
    <row r="6" spans="1:6">
      <c r="A6" s="2" t="s">
        <v>15</v>
      </c>
      <c r="B6" s="2" t="s">
        <v>16</v>
      </c>
      <c r="C6" s="2" t="s">
        <v>8</v>
      </c>
      <c r="D6" s="3">
        <v>1067</v>
      </c>
      <c r="E6" s="3">
        <v>2969</v>
      </c>
      <c r="F6" s="3">
        <v>0.35938026271471873</v>
      </c>
    </row>
    <row r="7" spans="1:6">
      <c r="A7" s="2" t="s">
        <v>17</v>
      </c>
      <c r="B7" s="2" t="s">
        <v>16</v>
      </c>
      <c r="C7" s="2" t="s">
        <v>10</v>
      </c>
      <c r="D7" s="3">
        <v>332</v>
      </c>
      <c r="E7" s="3">
        <v>892</v>
      </c>
      <c r="F7" s="3">
        <v>0.37219730941704038</v>
      </c>
    </row>
    <row r="8" spans="1:6">
      <c r="A8" s="2" t="s">
        <v>18</v>
      </c>
      <c r="B8" s="2" t="s">
        <v>16</v>
      </c>
      <c r="C8" s="2" t="s">
        <v>12</v>
      </c>
      <c r="D8" s="3">
        <v>759</v>
      </c>
      <c r="E8" s="3">
        <v>1752</v>
      </c>
      <c r="F8" s="3">
        <v>0.43321917808219179</v>
      </c>
    </row>
    <row r="9" spans="1:6">
      <c r="A9" s="2" t="s">
        <v>19</v>
      </c>
      <c r="B9" s="2" t="s">
        <v>16</v>
      </c>
      <c r="C9" s="2" t="s">
        <v>14</v>
      </c>
      <c r="D9" s="3">
        <v>1538</v>
      </c>
      <c r="E9" s="3">
        <v>2548</v>
      </c>
      <c r="F9" s="3">
        <v>0.60361067503924648</v>
      </c>
    </row>
    <row r="10" spans="1:6">
      <c r="A10" s="2" t="s">
        <v>20</v>
      </c>
      <c r="B10" s="2" t="s">
        <v>21</v>
      </c>
      <c r="C10" s="2" t="s">
        <v>8</v>
      </c>
      <c r="D10" s="3">
        <v>35</v>
      </c>
      <c r="E10" s="3">
        <v>2969</v>
      </c>
      <c r="F10" s="3">
        <v>1.1788480970023578E-2</v>
      </c>
    </row>
    <row r="11" spans="1:6">
      <c r="A11" s="2" t="s">
        <v>22</v>
      </c>
      <c r="B11" s="2" t="s">
        <v>21</v>
      </c>
      <c r="C11" s="2" t="s">
        <v>10</v>
      </c>
      <c r="D11" s="3">
        <v>9</v>
      </c>
      <c r="E11" s="3">
        <v>892</v>
      </c>
      <c r="F11" s="3">
        <v>1.0089686098654708E-2</v>
      </c>
    </row>
    <row r="12" spans="1:6">
      <c r="A12" s="2" t="s">
        <v>23</v>
      </c>
      <c r="B12" s="2" t="s">
        <v>21</v>
      </c>
      <c r="C12" s="2" t="s">
        <v>12</v>
      </c>
      <c r="D12" s="3">
        <v>26</v>
      </c>
      <c r="E12" s="3">
        <v>1752</v>
      </c>
      <c r="F12" s="3">
        <v>1.4840182648401826E-2</v>
      </c>
    </row>
    <row r="13" spans="1:6">
      <c r="A13" s="2" t="s">
        <v>24</v>
      </c>
      <c r="B13" s="2" t="s">
        <v>21</v>
      </c>
      <c r="C13" s="2" t="s">
        <v>14</v>
      </c>
      <c r="D13" s="3">
        <v>78</v>
      </c>
      <c r="E13" s="3">
        <v>2548</v>
      </c>
      <c r="F13" s="3">
        <v>3.0612244897959183E-2</v>
      </c>
    </row>
    <row r="14" spans="1:6">
      <c r="A14" s="2" t="s">
        <v>25</v>
      </c>
      <c r="B14" s="2" t="s">
        <v>26</v>
      </c>
      <c r="C14" s="2" t="s">
        <v>8</v>
      </c>
      <c r="D14" s="3">
        <v>4</v>
      </c>
      <c r="E14" s="3">
        <v>2969</v>
      </c>
      <c r="F14" s="3">
        <v>1.3472549680026945E-3</v>
      </c>
    </row>
    <row r="15" spans="1:6">
      <c r="A15" s="2" t="s">
        <v>27</v>
      </c>
      <c r="B15" s="2" t="s">
        <v>26</v>
      </c>
      <c r="C15" s="2" t="s">
        <v>12</v>
      </c>
      <c r="D15" s="3">
        <v>7</v>
      </c>
      <c r="E15" s="3">
        <v>1752</v>
      </c>
      <c r="F15" s="3">
        <v>3.9954337899543377E-3</v>
      </c>
    </row>
    <row r="16" spans="1:6">
      <c r="A16" s="2" t="s">
        <v>28</v>
      </c>
      <c r="B16" s="2" t="s">
        <v>26</v>
      </c>
      <c r="C16" s="2" t="s">
        <v>14</v>
      </c>
      <c r="D16" s="3">
        <v>11</v>
      </c>
      <c r="E16" s="3">
        <v>2548</v>
      </c>
      <c r="F16" s="3">
        <v>4.3171114599686025E-3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1"/>
  <sheetViews>
    <sheetView topLeftCell="A22" workbookViewId="0">
      <selection activeCell="J12" sqref="J12"/>
    </sheetView>
  </sheetViews>
  <sheetFormatPr defaultRowHeight="15"/>
  <cols>
    <col min="1" max="1" width="20.5703125" customWidth="1"/>
    <col min="2" max="2" width="15.85546875" customWidth="1"/>
  </cols>
  <sheetData>
    <row r="1" spans="1:6">
      <c r="A1" s="4" t="s">
        <v>0</v>
      </c>
      <c r="B1" s="4" t="s">
        <v>29</v>
      </c>
      <c r="C1" s="4" t="s">
        <v>2</v>
      </c>
      <c r="D1" s="4" t="s">
        <v>3</v>
      </c>
      <c r="E1" s="4" t="s">
        <v>30</v>
      </c>
      <c r="F1" s="4" t="s">
        <v>5</v>
      </c>
    </row>
    <row r="2" spans="1:6">
      <c r="A2" s="5" t="s">
        <v>31</v>
      </c>
      <c r="B2" s="5" t="s">
        <v>32</v>
      </c>
      <c r="C2" s="5" t="s">
        <v>8</v>
      </c>
      <c r="D2" s="6">
        <v>35</v>
      </c>
      <c r="E2" s="6">
        <v>2969</v>
      </c>
      <c r="F2" s="6">
        <v>1.1788480970023578E-2</v>
      </c>
    </row>
    <row r="3" spans="1:6">
      <c r="A3" s="5" t="s">
        <v>33</v>
      </c>
      <c r="B3" s="5" t="s">
        <v>32</v>
      </c>
      <c r="C3" s="5" t="s">
        <v>10</v>
      </c>
      <c r="D3" s="6">
        <v>15</v>
      </c>
      <c r="E3" s="6">
        <v>892</v>
      </c>
      <c r="F3" s="6">
        <v>1.6816143497757848E-2</v>
      </c>
    </row>
    <row r="4" spans="1:6">
      <c r="A4" s="5" t="s">
        <v>34</v>
      </c>
      <c r="B4" s="5" t="s">
        <v>32</v>
      </c>
      <c r="C4" s="5" t="s">
        <v>12</v>
      </c>
      <c r="D4" s="6">
        <v>19</v>
      </c>
      <c r="E4" s="6">
        <v>1752</v>
      </c>
      <c r="F4" s="6">
        <v>1.0844748858447488E-2</v>
      </c>
    </row>
    <row r="5" spans="1:6">
      <c r="A5" s="5" t="s">
        <v>35</v>
      </c>
      <c r="B5" s="5" t="s">
        <v>32</v>
      </c>
      <c r="C5" s="5" t="s">
        <v>14</v>
      </c>
      <c r="D5" s="6">
        <v>72</v>
      </c>
      <c r="E5" s="6">
        <v>2548</v>
      </c>
      <c r="F5" s="6">
        <v>2.8257456828885402E-2</v>
      </c>
    </row>
    <row r="6" spans="1:6">
      <c r="A6" s="5" t="s">
        <v>36</v>
      </c>
      <c r="B6" s="5" t="s">
        <v>37</v>
      </c>
      <c r="C6" s="5" t="s">
        <v>8</v>
      </c>
      <c r="D6" s="6">
        <v>2494</v>
      </c>
      <c r="E6" s="6">
        <v>2969</v>
      </c>
      <c r="F6" s="6">
        <v>0.84001347254968006</v>
      </c>
    </row>
    <row r="7" spans="1:6">
      <c r="A7" s="5" t="s">
        <v>38</v>
      </c>
      <c r="B7" s="5" t="s">
        <v>37</v>
      </c>
      <c r="C7" s="5" t="s">
        <v>10</v>
      </c>
      <c r="D7" s="6">
        <v>740</v>
      </c>
      <c r="E7" s="6">
        <v>892</v>
      </c>
      <c r="F7" s="6">
        <v>0.82959641255605376</v>
      </c>
    </row>
    <row r="8" spans="1:6">
      <c r="A8" s="5" t="s">
        <v>39</v>
      </c>
      <c r="B8" s="5" t="s">
        <v>37</v>
      </c>
      <c r="C8" s="5" t="s">
        <v>12</v>
      </c>
      <c r="D8" s="6">
        <v>1434</v>
      </c>
      <c r="E8" s="6">
        <v>1752</v>
      </c>
      <c r="F8" s="6">
        <v>0.81849315068493156</v>
      </c>
    </row>
    <row r="9" spans="1:6">
      <c r="A9" s="5" t="s">
        <v>40</v>
      </c>
      <c r="B9" s="5" t="s">
        <v>37</v>
      </c>
      <c r="C9" s="5" t="s">
        <v>14</v>
      </c>
      <c r="D9" s="6">
        <v>1968</v>
      </c>
      <c r="E9" s="6">
        <v>2548</v>
      </c>
      <c r="F9" s="6">
        <v>0.77237048665620089</v>
      </c>
    </row>
    <row r="10" spans="1:6">
      <c r="A10" s="5" t="s">
        <v>41</v>
      </c>
      <c r="B10" s="5" t="s">
        <v>42</v>
      </c>
      <c r="C10" s="5" t="s">
        <v>8</v>
      </c>
      <c r="D10" s="6">
        <v>2</v>
      </c>
      <c r="E10" s="6">
        <v>2969</v>
      </c>
      <c r="F10" s="6">
        <v>6.7362748400134724E-4</v>
      </c>
    </row>
    <row r="11" spans="1:6">
      <c r="A11" s="5" t="s">
        <v>43</v>
      </c>
      <c r="B11" s="5" t="s">
        <v>42</v>
      </c>
      <c r="C11" s="5" t="s">
        <v>12</v>
      </c>
      <c r="D11" s="6">
        <v>1</v>
      </c>
      <c r="E11" s="6">
        <v>1752</v>
      </c>
      <c r="F11" s="6">
        <v>5.7077625570776253E-4</v>
      </c>
    </row>
    <row r="12" spans="1:6">
      <c r="A12" s="5" t="s">
        <v>44</v>
      </c>
      <c r="B12" s="5" t="s">
        <v>45</v>
      </c>
      <c r="C12" s="5" t="s">
        <v>8</v>
      </c>
      <c r="D12" s="6">
        <v>20</v>
      </c>
      <c r="E12" s="6">
        <v>2969</v>
      </c>
      <c r="F12" s="6">
        <v>6.7362748400134724E-3</v>
      </c>
    </row>
    <row r="13" spans="1:6">
      <c r="A13" s="5" t="s">
        <v>46</v>
      </c>
      <c r="B13" s="5" t="s">
        <v>45</v>
      </c>
      <c r="C13" s="5" t="s">
        <v>10</v>
      </c>
      <c r="D13" s="6">
        <v>9</v>
      </c>
      <c r="E13" s="6">
        <v>892</v>
      </c>
      <c r="F13" s="6">
        <v>1.0089686098654708E-2</v>
      </c>
    </row>
    <row r="14" spans="1:6">
      <c r="A14" s="5" t="s">
        <v>47</v>
      </c>
      <c r="B14" s="5" t="s">
        <v>45</v>
      </c>
      <c r="C14" s="5" t="s">
        <v>12</v>
      </c>
      <c r="D14" s="6">
        <v>10</v>
      </c>
      <c r="E14" s="6">
        <v>1752</v>
      </c>
      <c r="F14" s="6">
        <v>5.7077625570776253E-3</v>
      </c>
    </row>
    <row r="15" spans="1:6">
      <c r="A15" s="5" t="s">
        <v>48</v>
      </c>
      <c r="B15" s="5" t="s">
        <v>45</v>
      </c>
      <c r="C15" s="5" t="s">
        <v>14</v>
      </c>
      <c r="D15" s="6">
        <v>43</v>
      </c>
      <c r="E15" s="6">
        <v>2548</v>
      </c>
      <c r="F15" s="6">
        <v>1.6875981161695447E-2</v>
      </c>
    </row>
    <row r="16" spans="1:6">
      <c r="A16" s="5" t="s">
        <v>49</v>
      </c>
      <c r="B16" s="5" t="s">
        <v>50</v>
      </c>
      <c r="C16" s="5" t="s">
        <v>8</v>
      </c>
      <c r="D16" s="6">
        <v>237</v>
      </c>
      <c r="E16" s="6">
        <v>2969</v>
      </c>
      <c r="F16" s="6">
        <v>7.9824856854159645E-2</v>
      </c>
    </row>
    <row r="17" spans="1:6">
      <c r="A17" s="5" t="s">
        <v>51</v>
      </c>
      <c r="B17" s="5" t="s">
        <v>50</v>
      </c>
      <c r="C17" s="5" t="s">
        <v>10</v>
      </c>
      <c r="D17" s="6">
        <v>73</v>
      </c>
      <c r="E17" s="6">
        <v>892</v>
      </c>
      <c r="F17" s="6">
        <v>8.1838565022421525E-2</v>
      </c>
    </row>
    <row r="18" spans="1:6">
      <c r="A18" s="5" t="s">
        <v>52</v>
      </c>
      <c r="B18" s="5" t="s">
        <v>50</v>
      </c>
      <c r="C18" s="5" t="s">
        <v>12</v>
      </c>
      <c r="D18" s="6">
        <v>161</v>
      </c>
      <c r="E18" s="6">
        <v>1752</v>
      </c>
      <c r="F18" s="6">
        <v>9.1894977168949774E-2</v>
      </c>
    </row>
    <row r="19" spans="1:6">
      <c r="A19" s="5" t="s">
        <v>53</v>
      </c>
      <c r="B19" s="5" t="s">
        <v>50</v>
      </c>
      <c r="C19" s="5" t="s">
        <v>14</v>
      </c>
      <c r="D19" s="6">
        <v>232</v>
      </c>
      <c r="E19" s="6">
        <v>2548</v>
      </c>
      <c r="F19" s="6">
        <v>9.1051805337519623E-2</v>
      </c>
    </row>
    <row r="20" spans="1:6">
      <c r="A20" s="5" t="s">
        <v>54</v>
      </c>
      <c r="B20" s="5" t="s">
        <v>55</v>
      </c>
      <c r="C20" s="5" t="s">
        <v>14</v>
      </c>
      <c r="D20" s="6">
        <v>3</v>
      </c>
      <c r="E20" s="6">
        <v>2548</v>
      </c>
      <c r="F20" s="6">
        <v>1.1773940345368916E-3</v>
      </c>
    </row>
    <row r="21" spans="1:6">
      <c r="A21" s="5" t="s">
        <v>56</v>
      </c>
      <c r="B21" s="5" t="s">
        <v>57</v>
      </c>
      <c r="C21" s="5" t="s">
        <v>8</v>
      </c>
      <c r="D21" s="6">
        <v>89</v>
      </c>
      <c r="E21" s="6">
        <v>2969</v>
      </c>
      <c r="F21" s="6">
        <v>2.9976423038059953E-2</v>
      </c>
    </row>
    <row r="22" spans="1:6">
      <c r="A22" s="5" t="s">
        <v>58</v>
      </c>
      <c r="B22" s="5" t="s">
        <v>57</v>
      </c>
      <c r="C22" s="5" t="s">
        <v>10</v>
      </c>
      <c r="D22" s="6">
        <v>19</v>
      </c>
      <c r="E22" s="6">
        <v>892</v>
      </c>
      <c r="F22" s="6">
        <v>2.1300448430493273E-2</v>
      </c>
    </row>
    <row r="23" spans="1:6">
      <c r="A23" s="5" t="s">
        <v>59</v>
      </c>
      <c r="B23" s="5" t="s">
        <v>57</v>
      </c>
      <c r="C23" s="5" t="s">
        <v>12</v>
      </c>
      <c r="D23" s="6">
        <v>60</v>
      </c>
      <c r="E23" s="6">
        <v>1752</v>
      </c>
      <c r="F23" s="6">
        <v>3.4246575342465752E-2</v>
      </c>
    </row>
    <row r="24" spans="1:6">
      <c r="A24" s="5" t="s">
        <v>60</v>
      </c>
      <c r="B24" s="5" t="s">
        <v>57</v>
      </c>
      <c r="C24" s="5" t="s">
        <v>14</v>
      </c>
      <c r="D24" s="6">
        <v>86</v>
      </c>
      <c r="E24" s="6">
        <v>2548</v>
      </c>
      <c r="F24" s="6">
        <v>3.3751962323390894E-2</v>
      </c>
    </row>
    <row r="25" spans="1:6">
      <c r="A25" s="5" t="s">
        <v>61</v>
      </c>
      <c r="B25" s="5" t="s">
        <v>62</v>
      </c>
      <c r="C25" s="5" t="s">
        <v>8</v>
      </c>
      <c r="D25" s="6">
        <v>23</v>
      </c>
      <c r="E25" s="6">
        <v>2969</v>
      </c>
      <c r="F25" s="6">
        <v>7.7467160660154933E-3</v>
      </c>
    </row>
    <row r="26" spans="1:6">
      <c r="A26" s="5" t="s">
        <v>63</v>
      </c>
      <c r="B26" s="5" t="s">
        <v>62</v>
      </c>
      <c r="C26" s="5" t="s">
        <v>10</v>
      </c>
      <c r="D26" s="6">
        <v>16</v>
      </c>
      <c r="E26" s="6">
        <v>892</v>
      </c>
      <c r="F26" s="6">
        <v>1.7937219730941704E-2</v>
      </c>
    </row>
    <row r="27" spans="1:6">
      <c r="A27" s="5" t="s">
        <v>64</v>
      </c>
      <c r="B27" s="5" t="s">
        <v>62</v>
      </c>
      <c r="C27" s="5" t="s">
        <v>12</v>
      </c>
      <c r="D27" s="6">
        <v>3</v>
      </c>
      <c r="E27" s="6">
        <v>1752</v>
      </c>
      <c r="F27" s="6">
        <v>1.7123287671232876E-3</v>
      </c>
    </row>
    <row r="28" spans="1:6">
      <c r="A28" s="5" t="s">
        <v>65</v>
      </c>
      <c r="B28" s="5" t="s">
        <v>62</v>
      </c>
      <c r="C28" s="5" t="s">
        <v>14</v>
      </c>
      <c r="D28" s="6">
        <v>68</v>
      </c>
      <c r="E28" s="6">
        <v>2548</v>
      </c>
      <c r="F28" s="6">
        <v>2.6687598116169546E-2</v>
      </c>
    </row>
    <row r="29" spans="1:6">
      <c r="A29" s="5" t="s">
        <v>66</v>
      </c>
      <c r="B29" s="5" t="s">
        <v>67</v>
      </c>
      <c r="C29" s="5" t="s">
        <v>8</v>
      </c>
      <c r="D29" s="6">
        <v>42</v>
      </c>
      <c r="E29" s="6">
        <v>2969</v>
      </c>
      <c r="F29" s="6">
        <v>1.4146177164028292E-2</v>
      </c>
    </row>
    <row r="30" spans="1:6">
      <c r="A30" s="5" t="s">
        <v>68</v>
      </c>
      <c r="B30" s="5" t="s">
        <v>67</v>
      </c>
      <c r="C30" s="5" t="s">
        <v>10</v>
      </c>
      <c r="D30" s="6">
        <v>11</v>
      </c>
      <c r="E30" s="6">
        <v>892</v>
      </c>
      <c r="F30" s="6">
        <v>1.2331838565022421E-2</v>
      </c>
    </row>
    <row r="31" spans="1:6">
      <c r="A31" s="5" t="s">
        <v>69</v>
      </c>
      <c r="B31" s="5" t="s">
        <v>67</v>
      </c>
      <c r="C31" s="5" t="s">
        <v>12</v>
      </c>
      <c r="D31" s="6">
        <v>37</v>
      </c>
      <c r="E31" s="6">
        <v>1752</v>
      </c>
      <c r="F31" s="6">
        <v>2.1118721461187213E-2</v>
      </c>
    </row>
    <row r="32" spans="1:6">
      <c r="A32" s="5" t="s">
        <v>70</v>
      </c>
      <c r="B32" s="5" t="s">
        <v>67</v>
      </c>
      <c r="C32" s="5" t="s">
        <v>14</v>
      </c>
      <c r="D32" s="6">
        <v>40</v>
      </c>
      <c r="E32" s="6">
        <v>2548</v>
      </c>
      <c r="F32" s="6">
        <v>1.5698587127158554E-2</v>
      </c>
    </row>
    <row r="33" spans="1:6">
      <c r="A33" s="5" t="s">
        <v>71</v>
      </c>
      <c r="B33" s="5" t="s">
        <v>72</v>
      </c>
      <c r="C33" s="5" t="s">
        <v>8</v>
      </c>
      <c r="D33" s="6">
        <v>16</v>
      </c>
      <c r="E33" s="6">
        <v>2969</v>
      </c>
      <c r="F33" s="6">
        <v>5.3890198720107779E-3</v>
      </c>
    </row>
    <row r="34" spans="1:6">
      <c r="A34" s="5" t="s">
        <v>73</v>
      </c>
      <c r="B34" s="5" t="s">
        <v>72</v>
      </c>
      <c r="C34" s="5" t="s">
        <v>10</v>
      </c>
      <c r="D34" s="6">
        <v>5</v>
      </c>
      <c r="E34" s="6">
        <v>892</v>
      </c>
      <c r="F34" s="6">
        <v>5.6053811659192822E-3</v>
      </c>
    </row>
    <row r="35" spans="1:6">
      <c r="A35" s="5" t="s">
        <v>74</v>
      </c>
      <c r="B35" s="5" t="s">
        <v>72</v>
      </c>
      <c r="C35" s="5" t="s">
        <v>12</v>
      </c>
      <c r="D35" s="6">
        <v>26</v>
      </c>
      <c r="E35" s="6">
        <v>1752</v>
      </c>
      <c r="F35" s="6">
        <v>1.4840182648401826E-2</v>
      </c>
    </row>
    <row r="36" spans="1:6">
      <c r="A36" s="5" t="s">
        <v>75</v>
      </c>
      <c r="B36" s="5" t="s">
        <v>72</v>
      </c>
      <c r="C36" s="5" t="s">
        <v>14</v>
      </c>
      <c r="D36" s="6">
        <v>24</v>
      </c>
      <c r="E36" s="6">
        <v>2548</v>
      </c>
      <c r="F36" s="6">
        <v>9.4191522762951327E-3</v>
      </c>
    </row>
    <row r="37" spans="1:6">
      <c r="A37" s="5" t="s">
        <v>76</v>
      </c>
      <c r="B37" s="5" t="s">
        <v>77</v>
      </c>
      <c r="C37" s="5" t="s">
        <v>8</v>
      </c>
      <c r="D37" s="6">
        <v>11</v>
      </c>
      <c r="E37" s="6">
        <v>2969</v>
      </c>
      <c r="F37" s="6">
        <v>3.7049511620074098E-3</v>
      </c>
    </row>
    <row r="38" spans="1:6">
      <c r="A38" s="5" t="s">
        <v>78</v>
      </c>
      <c r="B38" s="5" t="s">
        <v>77</v>
      </c>
      <c r="C38" s="5" t="s">
        <v>10</v>
      </c>
      <c r="D38" s="6">
        <v>4</v>
      </c>
      <c r="E38" s="6">
        <v>892</v>
      </c>
      <c r="F38" s="6">
        <v>4.4843049327354259E-3</v>
      </c>
    </row>
    <row r="39" spans="1:6">
      <c r="A39" s="5" t="s">
        <v>79</v>
      </c>
      <c r="B39" s="5" t="s">
        <v>77</v>
      </c>
      <c r="C39" s="5" t="s">
        <v>12</v>
      </c>
      <c r="D39" s="6">
        <v>1</v>
      </c>
      <c r="E39" s="6">
        <v>1752</v>
      </c>
      <c r="F39" s="6">
        <v>5.7077625570776253E-4</v>
      </c>
    </row>
    <row r="40" spans="1:6">
      <c r="A40" s="5" t="s">
        <v>80</v>
      </c>
      <c r="B40" s="5" t="s">
        <v>77</v>
      </c>
      <c r="C40" s="5" t="s">
        <v>14</v>
      </c>
      <c r="D40" s="6">
        <v>9</v>
      </c>
      <c r="E40" s="6">
        <v>2548</v>
      </c>
      <c r="F40" s="6">
        <v>3.5321821036106752E-3</v>
      </c>
    </row>
    <row r="41" spans="1:6">
      <c r="A41" s="5" t="s">
        <v>81</v>
      </c>
      <c r="B41" s="5" t="s">
        <v>82</v>
      </c>
      <c r="C41" s="5" t="s">
        <v>14</v>
      </c>
      <c r="D41" s="6">
        <v>3</v>
      </c>
      <c r="E41" s="6">
        <v>2548</v>
      </c>
      <c r="F41" s="6">
        <v>1.1773940345368916E-3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9"/>
  <sheetViews>
    <sheetView topLeftCell="A157" workbookViewId="0">
      <selection activeCell="I10" sqref="I10"/>
    </sheetView>
  </sheetViews>
  <sheetFormatPr defaultRowHeight="15"/>
  <cols>
    <col min="1" max="1" width="21.140625" customWidth="1"/>
    <col min="2" max="2" width="14.28515625" customWidth="1"/>
    <col min="6" max="6" width="14.85546875" customWidth="1"/>
  </cols>
  <sheetData>
    <row r="1" spans="1:6">
      <c r="A1" s="7" t="s">
        <v>0</v>
      </c>
      <c r="B1" s="7" t="s">
        <v>83</v>
      </c>
      <c r="C1" s="7" t="s">
        <v>2</v>
      </c>
      <c r="D1" s="7" t="s">
        <v>3</v>
      </c>
      <c r="E1" s="7" t="s">
        <v>30</v>
      </c>
      <c r="F1" s="7" t="s">
        <v>5</v>
      </c>
    </row>
    <row r="2" spans="1:6">
      <c r="A2" s="8" t="s">
        <v>84</v>
      </c>
      <c r="B2" s="8" t="s">
        <v>85</v>
      </c>
      <c r="C2" s="8" t="s">
        <v>8</v>
      </c>
      <c r="D2" s="9">
        <v>55</v>
      </c>
      <c r="E2" s="9">
        <v>2969</v>
      </c>
      <c r="F2" s="9">
        <v>1.8524755810037048E-2</v>
      </c>
    </row>
    <row r="3" spans="1:6">
      <c r="A3" s="8" t="s">
        <v>86</v>
      </c>
      <c r="B3" s="8" t="s">
        <v>85</v>
      </c>
      <c r="C3" s="8" t="s">
        <v>10</v>
      </c>
      <c r="D3" s="9">
        <v>20</v>
      </c>
      <c r="E3" s="9">
        <v>892</v>
      </c>
      <c r="F3" s="9">
        <v>2.2421524663677129E-2</v>
      </c>
    </row>
    <row r="4" spans="1:6">
      <c r="A4" s="8" t="s">
        <v>87</v>
      </c>
      <c r="B4" s="8" t="s">
        <v>85</v>
      </c>
      <c r="C4" s="8" t="s">
        <v>12</v>
      </c>
      <c r="D4" s="9">
        <v>47</v>
      </c>
      <c r="E4" s="9">
        <v>1752</v>
      </c>
      <c r="F4" s="9">
        <v>2.6826484018264839E-2</v>
      </c>
    </row>
    <row r="5" spans="1:6">
      <c r="A5" s="8" t="s">
        <v>88</v>
      </c>
      <c r="B5" s="8" t="s">
        <v>85</v>
      </c>
      <c r="C5" s="8" t="s">
        <v>14</v>
      </c>
      <c r="D5" s="9">
        <v>68</v>
      </c>
      <c r="E5" s="9">
        <v>2548</v>
      </c>
      <c r="F5" s="9">
        <v>2.6687598116169546E-2</v>
      </c>
    </row>
    <row r="6" spans="1:6">
      <c r="A6" s="8" t="s">
        <v>89</v>
      </c>
      <c r="B6" s="8" t="s">
        <v>90</v>
      </c>
      <c r="C6" s="8" t="s">
        <v>8</v>
      </c>
      <c r="D6" s="9">
        <v>73</v>
      </c>
      <c r="E6" s="9">
        <v>2969</v>
      </c>
      <c r="F6" s="9">
        <v>2.4587403166049175E-2</v>
      </c>
    </row>
    <row r="7" spans="1:6">
      <c r="A7" s="8" t="s">
        <v>91</v>
      </c>
      <c r="B7" s="8" t="s">
        <v>90</v>
      </c>
      <c r="C7" s="8" t="s">
        <v>10</v>
      </c>
      <c r="D7" s="9">
        <v>21</v>
      </c>
      <c r="E7" s="9">
        <v>892</v>
      </c>
      <c r="F7" s="9">
        <v>2.3542600896860985E-2</v>
      </c>
    </row>
    <row r="8" spans="1:6">
      <c r="A8" s="8" t="s">
        <v>92</v>
      </c>
      <c r="B8" s="8" t="s">
        <v>90</v>
      </c>
      <c r="C8" s="8" t="s">
        <v>12</v>
      </c>
      <c r="D8" s="9">
        <v>36</v>
      </c>
      <c r="E8" s="9">
        <v>1752</v>
      </c>
      <c r="F8" s="9">
        <v>2.0547945205479451E-2</v>
      </c>
    </row>
    <row r="9" spans="1:6">
      <c r="A9" s="8" t="s">
        <v>93</v>
      </c>
      <c r="B9" s="8" t="s">
        <v>90</v>
      </c>
      <c r="C9" s="8" t="s">
        <v>14</v>
      </c>
      <c r="D9" s="9">
        <v>46</v>
      </c>
      <c r="E9" s="9">
        <v>2548</v>
      </c>
      <c r="F9" s="9">
        <v>1.8053375196232339E-2</v>
      </c>
    </row>
    <row r="10" spans="1:6">
      <c r="A10" s="8" t="s">
        <v>94</v>
      </c>
      <c r="B10" s="8" t="s">
        <v>95</v>
      </c>
      <c r="C10" s="8" t="s">
        <v>8</v>
      </c>
      <c r="D10" s="9">
        <v>192</v>
      </c>
      <c r="E10" s="9">
        <v>2969</v>
      </c>
      <c r="F10" s="9">
        <v>6.4668238464129335E-2</v>
      </c>
    </row>
    <row r="11" spans="1:6">
      <c r="A11" s="8" t="s">
        <v>96</v>
      </c>
      <c r="B11" s="8" t="s">
        <v>95</v>
      </c>
      <c r="C11" s="8" t="s">
        <v>10</v>
      </c>
      <c r="D11" s="9">
        <v>68</v>
      </c>
      <c r="E11" s="9">
        <v>892</v>
      </c>
      <c r="F11" s="9">
        <v>7.623318385650224E-2</v>
      </c>
    </row>
    <row r="12" spans="1:6">
      <c r="A12" s="8" t="s">
        <v>97</v>
      </c>
      <c r="B12" s="8" t="s">
        <v>95</v>
      </c>
      <c r="C12" s="8" t="s">
        <v>12</v>
      </c>
      <c r="D12" s="9">
        <v>134</v>
      </c>
      <c r="E12" s="9">
        <v>1752</v>
      </c>
      <c r="F12" s="9">
        <v>7.6484018264840178E-2</v>
      </c>
    </row>
    <row r="13" spans="1:6">
      <c r="A13" s="8" t="s">
        <v>98</v>
      </c>
      <c r="B13" s="8" t="s">
        <v>95</v>
      </c>
      <c r="C13" s="8" t="s">
        <v>14</v>
      </c>
      <c r="D13" s="9">
        <v>168</v>
      </c>
      <c r="E13" s="9">
        <v>2548</v>
      </c>
      <c r="F13" s="9">
        <v>6.5934065934065936E-2</v>
      </c>
    </row>
    <row r="14" spans="1:6">
      <c r="A14" s="8" t="s">
        <v>99</v>
      </c>
      <c r="B14" s="8" t="s">
        <v>100</v>
      </c>
      <c r="C14" s="8" t="s">
        <v>8</v>
      </c>
      <c r="D14" s="9">
        <v>1</v>
      </c>
      <c r="E14" s="9">
        <v>2969</v>
      </c>
      <c r="F14" s="9">
        <v>3.3681374200067362E-4</v>
      </c>
    </row>
    <row r="15" spans="1:6">
      <c r="A15" s="8" t="s">
        <v>101</v>
      </c>
      <c r="B15" s="8" t="s">
        <v>100</v>
      </c>
      <c r="C15" s="8" t="s">
        <v>12</v>
      </c>
      <c r="D15" s="9">
        <v>1</v>
      </c>
      <c r="E15" s="9">
        <v>1752</v>
      </c>
      <c r="F15" s="9">
        <v>5.7077625570776253E-4</v>
      </c>
    </row>
    <row r="16" spans="1:6">
      <c r="A16" s="8" t="s">
        <v>102</v>
      </c>
      <c r="B16" s="8" t="s">
        <v>100</v>
      </c>
      <c r="C16" s="8" t="s">
        <v>14</v>
      </c>
      <c r="D16" s="9">
        <v>1</v>
      </c>
      <c r="E16" s="9">
        <v>2548</v>
      </c>
      <c r="F16" s="9">
        <v>3.9246467817896392E-4</v>
      </c>
    </row>
    <row r="17" spans="1:6">
      <c r="A17" s="8" t="s">
        <v>103</v>
      </c>
      <c r="B17" s="8" t="s">
        <v>104</v>
      </c>
      <c r="C17" s="8" t="s">
        <v>8</v>
      </c>
      <c r="D17" s="9">
        <v>13</v>
      </c>
      <c r="E17" s="9">
        <v>2969</v>
      </c>
      <c r="F17" s="9">
        <v>4.3785786460087571E-3</v>
      </c>
    </row>
    <row r="18" spans="1:6">
      <c r="A18" s="8" t="s">
        <v>105</v>
      </c>
      <c r="B18" s="8" t="s">
        <v>104</v>
      </c>
      <c r="C18" s="8" t="s">
        <v>10</v>
      </c>
      <c r="D18" s="9">
        <v>8</v>
      </c>
      <c r="E18" s="9">
        <v>892</v>
      </c>
      <c r="F18" s="9">
        <v>8.9686098654708519E-3</v>
      </c>
    </row>
    <row r="19" spans="1:6">
      <c r="A19" s="8" t="s">
        <v>106</v>
      </c>
      <c r="B19" s="8" t="s">
        <v>104</v>
      </c>
      <c r="C19" s="8" t="s">
        <v>12</v>
      </c>
      <c r="D19" s="9">
        <v>11</v>
      </c>
      <c r="E19" s="9">
        <v>1752</v>
      </c>
      <c r="F19" s="9">
        <v>6.2785388127853878E-3</v>
      </c>
    </row>
    <row r="20" spans="1:6">
      <c r="A20" s="8" t="s">
        <v>107</v>
      </c>
      <c r="B20" s="8" t="s">
        <v>104</v>
      </c>
      <c r="C20" s="8" t="s">
        <v>14</v>
      </c>
      <c r="D20" s="9">
        <v>34</v>
      </c>
      <c r="E20" s="9">
        <v>2548</v>
      </c>
      <c r="F20" s="9">
        <v>1.3343799058084773E-2</v>
      </c>
    </row>
    <row r="21" spans="1:6">
      <c r="A21" s="8" t="s">
        <v>108</v>
      </c>
      <c r="B21" s="8" t="s">
        <v>109</v>
      </c>
      <c r="C21" s="8" t="s">
        <v>12</v>
      </c>
      <c r="D21" s="9">
        <v>1</v>
      </c>
      <c r="E21" s="9">
        <v>1752</v>
      </c>
      <c r="F21" s="9">
        <v>5.7077625570776253E-4</v>
      </c>
    </row>
    <row r="22" spans="1:6">
      <c r="A22" s="8" t="s">
        <v>110</v>
      </c>
      <c r="B22" s="8" t="s">
        <v>109</v>
      </c>
      <c r="C22" s="8" t="s">
        <v>14</v>
      </c>
      <c r="D22" s="9">
        <v>2</v>
      </c>
      <c r="E22" s="9">
        <v>2548</v>
      </c>
      <c r="F22" s="9">
        <v>7.8492935635792783E-4</v>
      </c>
    </row>
    <row r="23" spans="1:6">
      <c r="A23" s="8" t="s">
        <v>111</v>
      </c>
      <c r="B23" s="8" t="s">
        <v>112</v>
      </c>
      <c r="C23" s="8" t="s">
        <v>8</v>
      </c>
      <c r="D23" s="9">
        <v>7</v>
      </c>
      <c r="E23" s="9">
        <v>2969</v>
      </c>
      <c r="F23" s="9">
        <v>2.3576961940047153E-3</v>
      </c>
    </row>
    <row r="24" spans="1:6">
      <c r="A24" s="8" t="s">
        <v>113</v>
      </c>
      <c r="B24" s="8" t="s">
        <v>112</v>
      </c>
      <c r="C24" s="8" t="s">
        <v>10</v>
      </c>
      <c r="D24" s="9">
        <v>3</v>
      </c>
      <c r="E24" s="9">
        <v>892</v>
      </c>
      <c r="F24" s="9">
        <v>3.3632286995515697E-3</v>
      </c>
    </row>
    <row r="25" spans="1:6">
      <c r="A25" s="8" t="s">
        <v>114</v>
      </c>
      <c r="B25" s="8" t="s">
        <v>112</v>
      </c>
      <c r="C25" s="8" t="s">
        <v>12</v>
      </c>
      <c r="D25" s="9">
        <v>2</v>
      </c>
      <c r="E25" s="9">
        <v>1752</v>
      </c>
      <c r="F25" s="9">
        <v>1.1415525114155251E-3</v>
      </c>
    </row>
    <row r="26" spans="1:6">
      <c r="A26" s="8" t="s">
        <v>115</v>
      </c>
      <c r="B26" s="8" t="s">
        <v>112</v>
      </c>
      <c r="C26" s="8" t="s">
        <v>14</v>
      </c>
      <c r="D26" s="9">
        <v>7</v>
      </c>
      <c r="E26" s="9">
        <v>2548</v>
      </c>
      <c r="F26" s="9">
        <v>2.7472527472527475E-3</v>
      </c>
    </row>
    <row r="27" spans="1:6">
      <c r="A27" s="8" t="s">
        <v>116</v>
      </c>
      <c r="B27" s="8" t="s">
        <v>117</v>
      </c>
      <c r="C27" s="8" t="s">
        <v>8</v>
      </c>
      <c r="D27" s="9">
        <v>8</v>
      </c>
      <c r="E27" s="9">
        <v>2969</v>
      </c>
      <c r="F27" s="9">
        <v>2.694509936005389E-3</v>
      </c>
    </row>
    <row r="28" spans="1:6">
      <c r="A28" s="8" t="s">
        <v>118</v>
      </c>
      <c r="B28" s="8" t="s">
        <v>117</v>
      </c>
      <c r="C28" s="8" t="s">
        <v>10</v>
      </c>
      <c r="D28" s="9">
        <v>4</v>
      </c>
      <c r="E28" s="9">
        <v>892</v>
      </c>
      <c r="F28" s="9">
        <v>4.4843049327354259E-3</v>
      </c>
    </row>
    <row r="29" spans="1:6">
      <c r="A29" s="8" t="s">
        <v>119</v>
      </c>
      <c r="B29" s="8" t="s">
        <v>117</v>
      </c>
      <c r="C29" s="8" t="s">
        <v>12</v>
      </c>
      <c r="D29" s="9">
        <v>11</v>
      </c>
      <c r="E29" s="9">
        <v>1752</v>
      </c>
      <c r="F29" s="9">
        <v>6.2785388127853878E-3</v>
      </c>
    </row>
    <row r="30" spans="1:6">
      <c r="A30" s="8" t="s">
        <v>120</v>
      </c>
      <c r="B30" s="8" t="s">
        <v>117</v>
      </c>
      <c r="C30" s="8" t="s">
        <v>14</v>
      </c>
      <c r="D30" s="9">
        <v>31</v>
      </c>
      <c r="E30" s="9">
        <v>2548</v>
      </c>
      <c r="F30" s="9">
        <v>1.2166405023547881E-2</v>
      </c>
    </row>
    <row r="31" spans="1:6">
      <c r="A31" s="8" t="s">
        <v>121</v>
      </c>
      <c r="B31" s="8" t="s">
        <v>122</v>
      </c>
      <c r="C31" s="8" t="s">
        <v>8</v>
      </c>
      <c r="D31" s="9">
        <v>65</v>
      </c>
      <c r="E31" s="9">
        <v>2969</v>
      </c>
      <c r="F31" s="9">
        <v>2.1892893230043786E-2</v>
      </c>
    </row>
    <row r="32" spans="1:6">
      <c r="A32" s="8" t="s">
        <v>123</v>
      </c>
      <c r="B32" s="8" t="s">
        <v>122</v>
      </c>
      <c r="C32" s="8" t="s">
        <v>10</v>
      </c>
      <c r="D32" s="9">
        <v>16</v>
      </c>
      <c r="E32" s="9">
        <v>892</v>
      </c>
      <c r="F32" s="9">
        <v>1.7937219730941704E-2</v>
      </c>
    </row>
    <row r="33" spans="1:6">
      <c r="A33" s="8" t="s">
        <v>124</v>
      </c>
      <c r="B33" s="8" t="s">
        <v>122</v>
      </c>
      <c r="C33" s="8" t="s">
        <v>12</v>
      </c>
      <c r="D33" s="9">
        <v>47</v>
      </c>
      <c r="E33" s="9">
        <v>1752</v>
      </c>
      <c r="F33" s="9">
        <v>2.6826484018264839E-2</v>
      </c>
    </row>
    <row r="34" spans="1:6">
      <c r="A34" s="8" t="s">
        <v>125</v>
      </c>
      <c r="B34" s="8" t="s">
        <v>122</v>
      </c>
      <c r="C34" s="8" t="s">
        <v>14</v>
      </c>
      <c r="D34" s="9">
        <v>83</v>
      </c>
      <c r="E34" s="9">
        <v>2548</v>
      </c>
      <c r="F34" s="9">
        <v>3.2574568288854001E-2</v>
      </c>
    </row>
    <row r="35" spans="1:6">
      <c r="A35" s="8" t="s">
        <v>126</v>
      </c>
      <c r="B35" s="8" t="s">
        <v>127</v>
      </c>
      <c r="C35" s="8" t="s">
        <v>8</v>
      </c>
      <c r="D35" s="9">
        <v>19</v>
      </c>
      <c r="E35" s="9">
        <v>2969</v>
      </c>
      <c r="F35" s="9">
        <v>6.3994610980127988E-3</v>
      </c>
    </row>
    <row r="36" spans="1:6">
      <c r="A36" s="8" t="s">
        <v>128</v>
      </c>
      <c r="B36" s="8" t="s">
        <v>127</v>
      </c>
      <c r="C36" s="8" t="s">
        <v>10</v>
      </c>
      <c r="D36" s="9">
        <v>3</v>
      </c>
      <c r="E36" s="9">
        <v>892</v>
      </c>
      <c r="F36" s="9">
        <v>3.3632286995515697E-3</v>
      </c>
    </row>
    <row r="37" spans="1:6">
      <c r="A37" s="8" t="s">
        <v>129</v>
      </c>
      <c r="B37" s="8" t="s">
        <v>127</v>
      </c>
      <c r="C37" s="8" t="s">
        <v>12</v>
      </c>
      <c r="D37" s="9">
        <v>15</v>
      </c>
      <c r="E37" s="9">
        <v>1752</v>
      </c>
      <c r="F37" s="9">
        <v>8.5616438356164379E-3</v>
      </c>
    </row>
    <row r="38" spans="1:6">
      <c r="A38" s="8" t="s">
        <v>130</v>
      </c>
      <c r="B38" s="8" t="s">
        <v>127</v>
      </c>
      <c r="C38" s="8" t="s">
        <v>14</v>
      </c>
      <c r="D38" s="9">
        <v>31</v>
      </c>
      <c r="E38" s="9">
        <v>2548</v>
      </c>
      <c r="F38" s="9">
        <v>1.2166405023547881E-2</v>
      </c>
    </row>
    <row r="39" spans="1:6">
      <c r="A39" s="8" t="s">
        <v>131</v>
      </c>
      <c r="B39" s="8" t="s">
        <v>132</v>
      </c>
      <c r="C39" s="8" t="s">
        <v>8</v>
      </c>
      <c r="D39" s="9">
        <v>90</v>
      </c>
      <c r="E39" s="9">
        <v>2969</v>
      </c>
      <c r="F39" s="9">
        <v>3.0313236780060628E-2</v>
      </c>
    </row>
    <row r="40" spans="1:6">
      <c r="A40" s="8" t="s">
        <v>133</v>
      </c>
      <c r="B40" s="8" t="s">
        <v>132</v>
      </c>
      <c r="C40" s="8" t="s">
        <v>10</v>
      </c>
      <c r="D40" s="9">
        <v>24</v>
      </c>
      <c r="E40" s="9">
        <v>892</v>
      </c>
      <c r="F40" s="9">
        <v>2.6905829596412557E-2</v>
      </c>
    </row>
    <row r="41" spans="1:6">
      <c r="A41" s="8" t="s">
        <v>134</v>
      </c>
      <c r="B41" s="8" t="s">
        <v>132</v>
      </c>
      <c r="C41" s="8" t="s">
        <v>12</v>
      </c>
      <c r="D41" s="9">
        <v>31</v>
      </c>
      <c r="E41" s="9">
        <v>1752</v>
      </c>
      <c r="F41" s="9">
        <v>1.7694063926940638E-2</v>
      </c>
    </row>
    <row r="42" spans="1:6">
      <c r="A42" s="8" t="s">
        <v>135</v>
      </c>
      <c r="B42" s="8" t="s">
        <v>132</v>
      </c>
      <c r="C42" s="8" t="s">
        <v>14</v>
      </c>
      <c r="D42" s="9">
        <v>77</v>
      </c>
      <c r="E42" s="9">
        <v>2548</v>
      </c>
      <c r="F42" s="9">
        <v>3.021978021978022E-2</v>
      </c>
    </row>
    <row r="43" spans="1:6">
      <c r="A43" s="8" t="s">
        <v>136</v>
      </c>
      <c r="B43" s="8" t="s">
        <v>137</v>
      </c>
      <c r="C43" s="8" t="s">
        <v>8</v>
      </c>
      <c r="D43" s="9">
        <v>356</v>
      </c>
      <c r="E43" s="9">
        <v>2969</v>
      </c>
      <c r="F43" s="9">
        <v>0.11990569215223981</v>
      </c>
    </row>
    <row r="44" spans="1:6">
      <c r="A44" s="8" t="s">
        <v>138</v>
      </c>
      <c r="B44" s="8" t="s">
        <v>137</v>
      </c>
      <c r="C44" s="8" t="s">
        <v>10</v>
      </c>
      <c r="D44" s="9">
        <v>98</v>
      </c>
      <c r="E44" s="9">
        <v>892</v>
      </c>
      <c r="F44" s="9">
        <v>0.10986547085201794</v>
      </c>
    </row>
    <row r="45" spans="1:6">
      <c r="A45" s="8" t="s">
        <v>139</v>
      </c>
      <c r="B45" s="8" t="s">
        <v>137</v>
      </c>
      <c r="C45" s="8" t="s">
        <v>12</v>
      </c>
      <c r="D45" s="9">
        <v>181</v>
      </c>
      <c r="E45" s="9">
        <v>1752</v>
      </c>
      <c r="F45" s="9">
        <v>0.10331050228310502</v>
      </c>
    </row>
    <row r="46" spans="1:6">
      <c r="A46" s="8" t="s">
        <v>140</v>
      </c>
      <c r="B46" s="8" t="s">
        <v>137</v>
      </c>
      <c r="C46" s="8" t="s">
        <v>14</v>
      </c>
      <c r="D46" s="9">
        <v>277</v>
      </c>
      <c r="E46" s="9">
        <v>2548</v>
      </c>
      <c r="F46" s="9">
        <v>0.108712715855573</v>
      </c>
    </row>
    <row r="47" spans="1:6">
      <c r="A47" s="8" t="s">
        <v>141</v>
      </c>
      <c r="B47" s="8" t="s">
        <v>142</v>
      </c>
      <c r="C47" s="8" t="s">
        <v>8</v>
      </c>
      <c r="D47" s="9">
        <v>40</v>
      </c>
      <c r="E47" s="9">
        <v>2969</v>
      </c>
      <c r="F47" s="9">
        <v>1.3472549680026945E-2</v>
      </c>
    </row>
    <row r="48" spans="1:6">
      <c r="A48" s="8" t="s">
        <v>143</v>
      </c>
      <c r="B48" s="8" t="s">
        <v>142</v>
      </c>
      <c r="C48" s="8" t="s">
        <v>10</v>
      </c>
      <c r="D48" s="9">
        <v>26</v>
      </c>
      <c r="E48" s="9">
        <v>892</v>
      </c>
      <c r="F48" s="9">
        <v>2.914798206278027E-2</v>
      </c>
    </row>
    <row r="49" spans="1:6">
      <c r="A49" s="8" t="s">
        <v>144</v>
      </c>
      <c r="B49" s="8" t="s">
        <v>142</v>
      </c>
      <c r="C49" s="8" t="s">
        <v>12</v>
      </c>
      <c r="D49" s="9">
        <v>22</v>
      </c>
      <c r="E49" s="9">
        <v>1752</v>
      </c>
      <c r="F49" s="9">
        <v>1.2557077625570776E-2</v>
      </c>
    </row>
    <row r="50" spans="1:6">
      <c r="A50" s="8" t="s">
        <v>145</v>
      </c>
      <c r="B50" s="8" t="s">
        <v>142</v>
      </c>
      <c r="C50" s="8" t="s">
        <v>14</v>
      </c>
      <c r="D50" s="9">
        <v>28</v>
      </c>
      <c r="E50" s="9">
        <v>2548</v>
      </c>
      <c r="F50" s="9">
        <v>1.098901098901099E-2</v>
      </c>
    </row>
    <row r="51" spans="1:6">
      <c r="A51" s="8" t="s">
        <v>146</v>
      </c>
      <c r="B51" s="8" t="s">
        <v>147</v>
      </c>
      <c r="C51" s="8" t="s">
        <v>8</v>
      </c>
      <c r="D51" s="9">
        <v>38</v>
      </c>
      <c r="E51" s="9">
        <v>2969</v>
      </c>
      <c r="F51" s="9">
        <v>1.2798922196025598E-2</v>
      </c>
    </row>
    <row r="52" spans="1:6">
      <c r="A52" s="8" t="s">
        <v>148</v>
      </c>
      <c r="B52" s="8" t="s">
        <v>147</v>
      </c>
      <c r="C52" s="8" t="s">
        <v>10</v>
      </c>
      <c r="D52" s="9">
        <v>27</v>
      </c>
      <c r="E52" s="9">
        <v>892</v>
      </c>
      <c r="F52" s="9">
        <v>3.0269058295964126E-2</v>
      </c>
    </row>
    <row r="53" spans="1:6">
      <c r="A53" s="8" t="s">
        <v>149</v>
      </c>
      <c r="B53" s="8" t="s">
        <v>147</v>
      </c>
      <c r="C53" s="8" t="s">
        <v>12</v>
      </c>
      <c r="D53" s="9">
        <v>48</v>
      </c>
      <c r="E53" s="9">
        <v>1752</v>
      </c>
      <c r="F53" s="9">
        <v>2.7397260273972601E-2</v>
      </c>
    </row>
    <row r="54" spans="1:6">
      <c r="A54" s="8" t="s">
        <v>150</v>
      </c>
      <c r="B54" s="8" t="s">
        <v>147</v>
      </c>
      <c r="C54" s="8" t="s">
        <v>14</v>
      </c>
      <c r="D54" s="9">
        <v>16</v>
      </c>
      <c r="E54" s="9">
        <v>2548</v>
      </c>
      <c r="F54" s="9">
        <v>6.2794348508634227E-3</v>
      </c>
    </row>
    <row r="55" spans="1:6">
      <c r="A55" s="8" t="s">
        <v>151</v>
      </c>
      <c r="B55" s="8" t="s">
        <v>152</v>
      </c>
      <c r="C55" s="8" t="s">
        <v>8</v>
      </c>
      <c r="D55" s="9">
        <v>8</v>
      </c>
      <c r="E55" s="9">
        <v>2969</v>
      </c>
      <c r="F55" s="9">
        <v>2.694509936005389E-3</v>
      </c>
    </row>
    <row r="56" spans="1:6">
      <c r="A56" s="8" t="s">
        <v>153</v>
      </c>
      <c r="B56" s="8" t="s">
        <v>152</v>
      </c>
      <c r="C56" s="8" t="s">
        <v>10</v>
      </c>
      <c r="D56" s="9">
        <v>2</v>
      </c>
      <c r="E56" s="9">
        <v>892</v>
      </c>
      <c r="F56" s="9">
        <v>2.242152466367713E-3</v>
      </c>
    </row>
    <row r="57" spans="1:6">
      <c r="A57" s="8" t="s">
        <v>154</v>
      </c>
      <c r="B57" s="8" t="s">
        <v>152</v>
      </c>
      <c r="C57" s="8" t="s">
        <v>12</v>
      </c>
      <c r="D57" s="9">
        <v>7</v>
      </c>
      <c r="E57" s="9">
        <v>1752</v>
      </c>
      <c r="F57" s="9">
        <v>3.9954337899543377E-3</v>
      </c>
    </row>
    <row r="58" spans="1:6">
      <c r="A58" s="8" t="s">
        <v>155</v>
      </c>
      <c r="B58" s="8" t="s">
        <v>152</v>
      </c>
      <c r="C58" s="8" t="s">
        <v>14</v>
      </c>
      <c r="D58" s="9">
        <v>5</v>
      </c>
      <c r="E58" s="9">
        <v>2548</v>
      </c>
      <c r="F58" s="9">
        <v>1.9623233908948193E-3</v>
      </c>
    </row>
    <row r="59" spans="1:6">
      <c r="A59" s="8" t="s">
        <v>156</v>
      </c>
      <c r="B59" s="8" t="s">
        <v>157</v>
      </c>
      <c r="C59" s="8" t="s">
        <v>8</v>
      </c>
      <c r="D59" s="9">
        <v>58</v>
      </c>
      <c r="E59" s="9">
        <v>2969</v>
      </c>
      <c r="F59" s="9">
        <v>1.9535197036039072E-2</v>
      </c>
    </row>
    <row r="60" spans="1:6">
      <c r="A60" s="8" t="s">
        <v>158</v>
      </c>
      <c r="B60" s="8" t="s">
        <v>157</v>
      </c>
      <c r="C60" s="8" t="s">
        <v>10</v>
      </c>
      <c r="D60" s="9">
        <v>19</v>
      </c>
      <c r="E60" s="9">
        <v>892</v>
      </c>
      <c r="F60" s="9">
        <v>2.1300448430493273E-2</v>
      </c>
    </row>
    <row r="61" spans="1:6">
      <c r="A61" s="8" t="s">
        <v>159</v>
      </c>
      <c r="B61" s="8" t="s">
        <v>157</v>
      </c>
      <c r="C61" s="8" t="s">
        <v>12</v>
      </c>
      <c r="D61" s="9">
        <v>36</v>
      </c>
      <c r="E61" s="9">
        <v>1752</v>
      </c>
      <c r="F61" s="9">
        <v>2.0547945205479451E-2</v>
      </c>
    </row>
    <row r="62" spans="1:6">
      <c r="A62" s="8" t="s">
        <v>160</v>
      </c>
      <c r="B62" s="8" t="s">
        <v>157</v>
      </c>
      <c r="C62" s="8" t="s">
        <v>14</v>
      </c>
      <c r="D62" s="9">
        <v>66</v>
      </c>
      <c r="E62" s="9">
        <v>2548</v>
      </c>
      <c r="F62" s="9">
        <v>2.5902668759811617E-2</v>
      </c>
    </row>
    <row r="63" spans="1:6">
      <c r="A63" s="8" t="s">
        <v>161</v>
      </c>
      <c r="B63" s="8" t="s">
        <v>162</v>
      </c>
      <c r="C63" s="8" t="s">
        <v>8</v>
      </c>
      <c r="D63" s="9">
        <v>32</v>
      </c>
      <c r="E63" s="9">
        <v>2969</v>
      </c>
      <c r="F63" s="9">
        <v>1.0778039744021556E-2</v>
      </c>
    </row>
    <row r="64" spans="1:6">
      <c r="A64" s="8" t="s">
        <v>163</v>
      </c>
      <c r="B64" s="8" t="s">
        <v>162</v>
      </c>
      <c r="C64" s="8" t="s">
        <v>10</v>
      </c>
      <c r="D64" s="9">
        <v>10</v>
      </c>
      <c r="E64" s="9">
        <v>892</v>
      </c>
      <c r="F64" s="9">
        <v>1.1210762331838564E-2</v>
      </c>
    </row>
    <row r="65" spans="1:6">
      <c r="A65" s="8" t="s">
        <v>164</v>
      </c>
      <c r="B65" s="8" t="s">
        <v>162</v>
      </c>
      <c r="C65" s="8" t="s">
        <v>12</v>
      </c>
      <c r="D65" s="9">
        <v>16</v>
      </c>
      <c r="E65" s="9">
        <v>1752</v>
      </c>
      <c r="F65" s="9">
        <v>9.1324200913242004E-3</v>
      </c>
    </row>
    <row r="66" spans="1:6">
      <c r="A66" s="8" t="s">
        <v>165</v>
      </c>
      <c r="B66" s="8" t="s">
        <v>162</v>
      </c>
      <c r="C66" s="8" t="s">
        <v>14</v>
      </c>
      <c r="D66" s="9">
        <v>36</v>
      </c>
      <c r="E66" s="9">
        <v>2548</v>
      </c>
      <c r="F66" s="9">
        <v>1.4128728414442701E-2</v>
      </c>
    </row>
    <row r="67" spans="1:6">
      <c r="A67" s="8" t="s">
        <v>166</v>
      </c>
      <c r="B67" s="8" t="s">
        <v>167</v>
      </c>
      <c r="C67" s="8" t="s">
        <v>8</v>
      </c>
      <c r="D67" s="9">
        <v>25</v>
      </c>
      <c r="E67" s="9">
        <v>2969</v>
      </c>
      <c r="F67" s="9">
        <v>8.4203435500168414E-3</v>
      </c>
    </row>
    <row r="68" spans="1:6">
      <c r="A68" s="8" t="s">
        <v>168</v>
      </c>
      <c r="B68" s="8" t="s">
        <v>167</v>
      </c>
      <c r="C68" s="8" t="s">
        <v>10</v>
      </c>
      <c r="D68" s="9">
        <v>5</v>
      </c>
      <c r="E68" s="9">
        <v>892</v>
      </c>
      <c r="F68" s="9">
        <v>5.6053811659192822E-3</v>
      </c>
    </row>
    <row r="69" spans="1:6">
      <c r="A69" s="8" t="s">
        <v>169</v>
      </c>
      <c r="B69" s="8" t="s">
        <v>167</v>
      </c>
      <c r="C69" s="8" t="s">
        <v>12</v>
      </c>
      <c r="D69" s="9">
        <v>18</v>
      </c>
      <c r="E69" s="9">
        <v>1752</v>
      </c>
      <c r="F69" s="9">
        <v>1.0273972602739725E-2</v>
      </c>
    </row>
    <row r="70" spans="1:6">
      <c r="A70" s="8" t="s">
        <v>170</v>
      </c>
      <c r="B70" s="8" t="s">
        <v>167</v>
      </c>
      <c r="C70" s="8" t="s">
        <v>14</v>
      </c>
      <c r="D70" s="9">
        <v>11</v>
      </c>
      <c r="E70" s="9">
        <v>2548</v>
      </c>
      <c r="F70" s="9">
        <v>4.3171114599686025E-3</v>
      </c>
    </row>
    <row r="71" spans="1:6">
      <c r="A71" s="8" t="s">
        <v>171</v>
      </c>
      <c r="B71" s="8" t="s">
        <v>172</v>
      </c>
      <c r="C71" s="8" t="s">
        <v>8</v>
      </c>
      <c r="D71" s="9">
        <v>16</v>
      </c>
      <c r="E71" s="9">
        <v>2969</v>
      </c>
      <c r="F71" s="9">
        <v>5.3890198720107779E-3</v>
      </c>
    </row>
    <row r="72" spans="1:6">
      <c r="A72" s="8" t="s">
        <v>173</v>
      </c>
      <c r="B72" s="8" t="s">
        <v>172</v>
      </c>
      <c r="C72" s="8" t="s">
        <v>10</v>
      </c>
      <c r="D72" s="9">
        <v>14</v>
      </c>
      <c r="E72" s="9">
        <v>892</v>
      </c>
      <c r="F72" s="9">
        <v>1.5695067264573991E-2</v>
      </c>
    </row>
    <row r="73" spans="1:6">
      <c r="A73" s="8" t="s">
        <v>174</v>
      </c>
      <c r="B73" s="8" t="s">
        <v>172</v>
      </c>
      <c r="C73" s="8" t="s">
        <v>12</v>
      </c>
      <c r="D73" s="9">
        <v>7</v>
      </c>
      <c r="E73" s="9">
        <v>1752</v>
      </c>
      <c r="F73" s="9">
        <v>3.9954337899543377E-3</v>
      </c>
    </row>
    <row r="74" spans="1:6">
      <c r="A74" s="8" t="s">
        <v>175</v>
      </c>
      <c r="B74" s="8" t="s">
        <v>172</v>
      </c>
      <c r="C74" s="8" t="s">
        <v>14</v>
      </c>
      <c r="D74" s="9">
        <v>21</v>
      </c>
      <c r="E74" s="9">
        <v>2548</v>
      </c>
      <c r="F74" s="9">
        <v>8.241758241758242E-3</v>
      </c>
    </row>
    <row r="75" spans="1:6">
      <c r="A75" s="8" t="s">
        <v>176</v>
      </c>
      <c r="B75" s="8" t="s">
        <v>177</v>
      </c>
      <c r="C75" s="8" t="s">
        <v>8</v>
      </c>
      <c r="D75" s="9">
        <v>141</v>
      </c>
      <c r="E75" s="9">
        <v>2969</v>
      </c>
      <c r="F75" s="9">
        <v>4.7490737622094985E-2</v>
      </c>
    </row>
    <row r="76" spans="1:6">
      <c r="A76" s="8" t="s">
        <v>178</v>
      </c>
      <c r="B76" s="8" t="s">
        <v>177</v>
      </c>
      <c r="C76" s="8" t="s">
        <v>10</v>
      </c>
      <c r="D76" s="9">
        <v>43</v>
      </c>
      <c r="E76" s="9">
        <v>892</v>
      </c>
      <c r="F76" s="9">
        <v>4.820627802690583E-2</v>
      </c>
    </row>
    <row r="77" spans="1:6">
      <c r="A77" s="8" t="s">
        <v>179</v>
      </c>
      <c r="B77" s="8" t="s">
        <v>177</v>
      </c>
      <c r="C77" s="8" t="s">
        <v>12</v>
      </c>
      <c r="D77" s="9">
        <v>61</v>
      </c>
      <c r="E77" s="9">
        <v>1752</v>
      </c>
      <c r="F77" s="9">
        <v>3.4817351598173514E-2</v>
      </c>
    </row>
    <row r="78" spans="1:6">
      <c r="A78" s="8" t="s">
        <v>180</v>
      </c>
      <c r="B78" s="8" t="s">
        <v>177</v>
      </c>
      <c r="C78" s="8" t="s">
        <v>14</v>
      </c>
      <c r="D78" s="9">
        <v>82</v>
      </c>
      <c r="E78" s="9">
        <v>2548</v>
      </c>
      <c r="F78" s="9">
        <v>3.2182103610675042E-2</v>
      </c>
    </row>
    <row r="79" spans="1:6">
      <c r="A79" s="8" t="s">
        <v>181</v>
      </c>
      <c r="B79" s="8" t="s">
        <v>182</v>
      </c>
      <c r="C79" s="8" t="s">
        <v>12</v>
      </c>
      <c r="D79" s="9">
        <v>1</v>
      </c>
      <c r="E79" s="9">
        <v>1752</v>
      </c>
      <c r="F79" s="9">
        <v>5.7077625570776253E-4</v>
      </c>
    </row>
    <row r="80" spans="1:6">
      <c r="A80" s="8" t="s">
        <v>183</v>
      </c>
      <c r="B80" s="8" t="s">
        <v>182</v>
      </c>
      <c r="C80" s="8" t="s">
        <v>14</v>
      </c>
      <c r="D80" s="9">
        <v>5</v>
      </c>
      <c r="E80" s="9">
        <v>2548</v>
      </c>
      <c r="F80" s="9">
        <v>1.9623233908948193E-3</v>
      </c>
    </row>
    <row r="81" spans="1:6">
      <c r="A81" s="8" t="s">
        <v>184</v>
      </c>
      <c r="B81" s="8" t="s">
        <v>185</v>
      </c>
      <c r="C81" s="8" t="s">
        <v>8</v>
      </c>
      <c r="D81" s="9">
        <v>16</v>
      </c>
      <c r="E81" s="9">
        <v>2969</v>
      </c>
      <c r="F81" s="9">
        <v>5.3890198720107779E-3</v>
      </c>
    </row>
    <row r="82" spans="1:6">
      <c r="A82" s="8" t="s">
        <v>186</v>
      </c>
      <c r="B82" s="8" t="s">
        <v>185</v>
      </c>
      <c r="C82" s="8" t="s">
        <v>10</v>
      </c>
      <c r="D82" s="9">
        <v>5</v>
      </c>
      <c r="E82" s="9">
        <v>892</v>
      </c>
      <c r="F82" s="9">
        <v>5.6053811659192822E-3</v>
      </c>
    </row>
    <row r="83" spans="1:6">
      <c r="A83" s="8" t="s">
        <v>187</v>
      </c>
      <c r="B83" s="8" t="s">
        <v>185</v>
      </c>
      <c r="C83" s="8" t="s">
        <v>12</v>
      </c>
      <c r="D83" s="9">
        <v>17</v>
      </c>
      <c r="E83" s="9">
        <v>1752</v>
      </c>
      <c r="F83" s="9">
        <v>9.7031963470319629E-3</v>
      </c>
    </row>
    <row r="84" spans="1:6">
      <c r="A84" s="8" t="s">
        <v>188</v>
      </c>
      <c r="B84" s="8" t="s">
        <v>185</v>
      </c>
      <c r="C84" s="8" t="s">
        <v>14</v>
      </c>
      <c r="D84" s="9">
        <v>20</v>
      </c>
      <c r="E84" s="9">
        <v>2548</v>
      </c>
      <c r="F84" s="9">
        <v>7.8492935635792772E-3</v>
      </c>
    </row>
    <row r="85" spans="1:6">
      <c r="A85" s="8" t="s">
        <v>189</v>
      </c>
      <c r="B85" s="8" t="s">
        <v>190</v>
      </c>
      <c r="C85" s="8" t="s">
        <v>8</v>
      </c>
      <c r="D85" s="9">
        <v>23</v>
      </c>
      <c r="E85" s="9">
        <v>2969</v>
      </c>
      <c r="F85" s="9">
        <v>7.7467160660154933E-3</v>
      </c>
    </row>
    <row r="86" spans="1:6">
      <c r="A86" s="8" t="s">
        <v>191</v>
      </c>
      <c r="B86" s="8" t="s">
        <v>190</v>
      </c>
      <c r="C86" s="8" t="s">
        <v>10</v>
      </c>
      <c r="D86" s="9">
        <v>8</v>
      </c>
      <c r="E86" s="9">
        <v>892</v>
      </c>
      <c r="F86" s="9">
        <v>8.9686098654708519E-3</v>
      </c>
    </row>
    <row r="87" spans="1:6">
      <c r="A87" s="8" t="s">
        <v>192</v>
      </c>
      <c r="B87" s="8" t="s">
        <v>190</v>
      </c>
      <c r="C87" s="8" t="s">
        <v>12</v>
      </c>
      <c r="D87" s="9">
        <v>16</v>
      </c>
      <c r="E87" s="9">
        <v>1752</v>
      </c>
      <c r="F87" s="9">
        <v>9.1324200913242004E-3</v>
      </c>
    </row>
    <row r="88" spans="1:6">
      <c r="A88" s="8" t="s">
        <v>193</v>
      </c>
      <c r="B88" s="8" t="s">
        <v>190</v>
      </c>
      <c r="C88" s="8" t="s">
        <v>14</v>
      </c>
      <c r="D88" s="9">
        <v>43</v>
      </c>
      <c r="E88" s="9">
        <v>2548</v>
      </c>
      <c r="F88" s="9">
        <v>1.6875981161695447E-2</v>
      </c>
    </row>
    <row r="89" spans="1:6">
      <c r="A89" s="8" t="s">
        <v>194</v>
      </c>
      <c r="B89" s="8" t="s">
        <v>195</v>
      </c>
      <c r="C89" s="8" t="s">
        <v>8</v>
      </c>
      <c r="D89" s="9">
        <v>38</v>
      </c>
      <c r="E89" s="9">
        <v>2969</v>
      </c>
      <c r="F89" s="9">
        <v>1.2798922196025598E-2</v>
      </c>
    </row>
    <row r="90" spans="1:6">
      <c r="A90" s="8" t="s">
        <v>196</v>
      </c>
      <c r="B90" s="8" t="s">
        <v>195</v>
      </c>
      <c r="C90" s="8" t="s">
        <v>10</v>
      </c>
      <c r="D90" s="9">
        <v>7</v>
      </c>
      <c r="E90" s="9">
        <v>892</v>
      </c>
      <c r="F90" s="9">
        <v>7.8475336322869956E-3</v>
      </c>
    </row>
    <row r="91" spans="1:6">
      <c r="A91" s="8" t="s">
        <v>197</v>
      </c>
      <c r="B91" s="8" t="s">
        <v>195</v>
      </c>
      <c r="C91" s="8" t="s">
        <v>12</v>
      </c>
      <c r="D91" s="9">
        <v>17</v>
      </c>
      <c r="E91" s="9">
        <v>1752</v>
      </c>
      <c r="F91" s="9">
        <v>9.7031963470319629E-3</v>
      </c>
    </row>
    <row r="92" spans="1:6">
      <c r="A92" s="8" t="s">
        <v>198</v>
      </c>
      <c r="B92" s="8" t="s">
        <v>195</v>
      </c>
      <c r="C92" s="8" t="s">
        <v>14</v>
      </c>
      <c r="D92" s="9">
        <v>37</v>
      </c>
      <c r="E92" s="9">
        <v>2548</v>
      </c>
      <c r="F92" s="9">
        <v>1.4521193092621664E-2</v>
      </c>
    </row>
    <row r="93" spans="1:6">
      <c r="A93" s="8" t="s">
        <v>199</v>
      </c>
      <c r="B93" s="8" t="s">
        <v>200</v>
      </c>
      <c r="C93" s="8" t="s">
        <v>8</v>
      </c>
      <c r="D93" s="9">
        <v>33</v>
      </c>
      <c r="E93" s="9">
        <v>2969</v>
      </c>
      <c r="F93" s="9">
        <v>1.111485348602223E-2</v>
      </c>
    </row>
    <row r="94" spans="1:6">
      <c r="A94" s="8" t="s">
        <v>201</v>
      </c>
      <c r="B94" s="8" t="s">
        <v>200</v>
      </c>
      <c r="C94" s="8" t="s">
        <v>10</v>
      </c>
      <c r="D94" s="9">
        <v>9</v>
      </c>
      <c r="E94" s="9">
        <v>892</v>
      </c>
      <c r="F94" s="9">
        <v>1.0089686098654708E-2</v>
      </c>
    </row>
    <row r="95" spans="1:6">
      <c r="A95" s="8" t="s">
        <v>202</v>
      </c>
      <c r="B95" s="8" t="s">
        <v>200</v>
      </c>
      <c r="C95" s="8" t="s">
        <v>12</v>
      </c>
      <c r="D95" s="9">
        <v>23</v>
      </c>
      <c r="E95" s="9">
        <v>1752</v>
      </c>
      <c r="F95" s="9">
        <v>1.3127853881278538E-2</v>
      </c>
    </row>
    <row r="96" spans="1:6">
      <c r="A96" s="8" t="s">
        <v>203</v>
      </c>
      <c r="B96" s="8" t="s">
        <v>200</v>
      </c>
      <c r="C96" s="8" t="s">
        <v>14</v>
      </c>
      <c r="D96" s="9">
        <v>32</v>
      </c>
      <c r="E96" s="9">
        <v>2548</v>
      </c>
      <c r="F96" s="9">
        <v>1.2558869701726845E-2</v>
      </c>
    </row>
    <row r="97" spans="1:6">
      <c r="A97" s="8" t="s">
        <v>204</v>
      </c>
      <c r="B97" s="8" t="s">
        <v>205</v>
      </c>
      <c r="C97" s="8" t="s">
        <v>8</v>
      </c>
      <c r="D97" s="9">
        <v>83</v>
      </c>
      <c r="E97" s="9">
        <v>2969</v>
      </c>
      <c r="F97" s="9">
        <v>2.795554058605591E-2</v>
      </c>
    </row>
    <row r="98" spans="1:6">
      <c r="A98" s="8" t="s">
        <v>206</v>
      </c>
      <c r="B98" s="8" t="s">
        <v>205</v>
      </c>
      <c r="C98" s="8" t="s">
        <v>10</v>
      </c>
      <c r="D98" s="9">
        <v>26</v>
      </c>
      <c r="E98" s="9">
        <v>892</v>
      </c>
      <c r="F98" s="9">
        <v>2.914798206278027E-2</v>
      </c>
    </row>
    <row r="99" spans="1:6">
      <c r="A99" s="8" t="s">
        <v>207</v>
      </c>
      <c r="B99" s="8" t="s">
        <v>205</v>
      </c>
      <c r="C99" s="8" t="s">
        <v>12</v>
      </c>
      <c r="D99" s="9">
        <v>62</v>
      </c>
      <c r="E99" s="9">
        <v>1752</v>
      </c>
      <c r="F99" s="9">
        <v>3.5388127853881277E-2</v>
      </c>
    </row>
    <row r="100" spans="1:6">
      <c r="A100" s="8" t="s">
        <v>208</v>
      </c>
      <c r="B100" s="8" t="s">
        <v>205</v>
      </c>
      <c r="C100" s="8" t="s">
        <v>14</v>
      </c>
      <c r="D100" s="9">
        <v>93</v>
      </c>
      <c r="E100" s="9">
        <v>2548</v>
      </c>
      <c r="F100" s="9">
        <v>3.6499215070643645E-2</v>
      </c>
    </row>
    <row r="101" spans="1:6">
      <c r="A101" s="8" t="s">
        <v>209</v>
      </c>
      <c r="B101" s="8" t="s">
        <v>210</v>
      </c>
      <c r="C101" s="8" t="s">
        <v>8</v>
      </c>
      <c r="D101" s="9">
        <v>158</v>
      </c>
      <c r="E101" s="9">
        <v>2969</v>
      </c>
      <c r="F101" s="9">
        <v>5.321657123610643E-2</v>
      </c>
    </row>
    <row r="102" spans="1:6">
      <c r="A102" s="8" t="s">
        <v>211</v>
      </c>
      <c r="B102" s="8" t="s">
        <v>210</v>
      </c>
      <c r="C102" s="8" t="s">
        <v>10</v>
      </c>
      <c r="D102" s="9">
        <v>54</v>
      </c>
      <c r="E102" s="9">
        <v>892</v>
      </c>
      <c r="F102" s="9">
        <v>6.0538116591928252E-2</v>
      </c>
    </row>
    <row r="103" spans="1:6">
      <c r="A103" s="8" t="s">
        <v>212</v>
      </c>
      <c r="B103" s="8" t="s">
        <v>210</v>
      </c>
      <c r="C103" s="8" t="s">
        <v>12</v>
      </c>
      <c r="D103" s="9">
        <v>115</v>
      </c>
      <c r="E103" s="9">
        <v>1752</v>
      </c>
      <c r="F103" s="9">
        <v>6.5639269406392697E-2</v>
      </c>
    </row>
    <row r="104" spans="1:6">
      <c r="A104" s="8" t="s">
        <v>213</v>
      </c>
      <c r="B104" s="8" t="s">
        <v>210</v>
      </c>
      <c r="C104" s="8" t="s">
        <v>14</v>
      </c>
      <c r="D104" s="9">
        <v>160</v>
      </c>
      <c r="E104" s="9">
        <v>2548</v>
      </c>
      <c r="F104" s="9">
        <v>6.2794348508634218E-2</v>
      </c>
    </row>
    <row r="105" spans="1:6">
      <c r="A105" s="8" t="s">
        <v>214</v>
      </c>
      <c r="B105" s="8" t="s">
        <v>215</v>
      </c>
      <c r="C105" s="8" t="s">
        <v>8</v>
      </c>
      <c r="D105" s="9">
        <v>203</v>
      </c>
      <c r="E105" s="9">
        <v>2969</v>
      </c>
      <c r="F105" s="9">
        <v>6.8373189626136741E-2</v>
      </c>
    </row>
    <row r="106" spans="1:6">
      <c r="A106" s="8" t="s">
        <v>216</v>
      </c>
      <c r="B106" s="8" t="s">
        <v>215</v>
      </c>
      <c r="C106" s="8" t="s">
        <v>10</v>
      </c>
      <c r="D106" s="9">
        <v>76</v>
      </c>
      <c r="E106" s="9">
        <v>892</v>
      </c>
      <c r="F106" s="9">
        <v>8.520179372197309E-2</v>
      </c>
    </row>
    <row r="107" spans="1:6">
      <c r="A107" s="8" t="s">
        <v>217</v>
      </c>
      <c r="B107" s="8" t="s">
        <v>215</v>
      </c>
      <c r="C107" s="8" t="s">
        <v>12</v>
      </c>
      <c r="D107" s="9">
        <v>104</v>
      </c>
      <c r="E107" s="9">
        <v>1752</v>
      </c>
      <c r="F107" s="9">
        <v>5.9360730593607303E-2</v>
      </c>
    </row>
    <row r="108" spans="1:6">
      <c r="A108" s="8" t="s">
        <v>218</v>
      </c>
      <c r="B108" s="8" t="s">
        <v>215</v>
      </c>
      <c r="C108" s="8" t="s">
        <v>14</v>
      </c>
      <c r="D108" s="9">
        <v>174</v>
      </c>
      <c r="E108" s="9">
        <v>2548</v>
      </c>
      <c r="F108" s="9">
        <v>6.8288854003139721E-2</v>
      </c>
    </row>
    <row r="109" spans="1:6">
      <c r="A109" s="8" t="s">
        <v>219</v>
      </c>
      <c r="B109" s="8" t="s">
        <v>220</v>
      </c>
      <c r="C109" s="8" t="s">
        <v>8</v>
      </c>
      <c r="D109" s="9">
        <v>60</v>
      </c>
      <c r="E109" s="9">
        <v>2969</v>
      </c>
      <c r="F109" s="9">
        <v>2.0208824520040417E-2</v>
      </c>
    </row>
    <row r="110" spans="1:6">
      <c r="A110" s="8" t="s">
        <v>221</v>
      </c>
      <c r="B110" s="8" t="s">
        <v>220</v>
      </c>
      <c r="C110" s="8" t="s">
        <v>10</v>
      </c>
      <c r="D110" s="9">
        <v>16</v>
      </c>
      <c r="E110" s="9">
        <v>892</v>
      </c>
      <c r="F110" s="9">
        <v>1.7937219730941704E-2</v>
      </c>
    </row>
    <row r="111" spans="1:6">
      <c r="A111" s="8" t="s">
        <v>222</v>
      </c>
      <c r="B111" s="8" t="s">
        <v>220</v>
      </c>
      <c r="C111" s="8" t="s">
        <v>12</v>
      </c>
      <c r="D111" s="9">
        <v>45</v>
      </c>
      <c r="E111" s="9">
        <v>1752</v>
      </c>
      <c r="F111" s="9">
        <v>2.5684931506849314E-2</v>
      </c>
    </row>
    <row r="112" spans="1:6">
      <c r="A112" s="8" t="s">
        <v>223</v>
      </c>
      <c r="B112" s="8" t="s">
        <v>220</v>
      </c>
      <c r="C112" s="8" t="s">
        <v>14</v>
      </c>
      <c r="D112" s="9">
        <v>66</v>
      </c>
      <c r="E112" s="9">
        <v>2548</v>
      </c>
      <c r="F112" s="9">
        <v>2.5902668759811617E-2</v>
      </c>
    </row>
    <row r="113" spans="1:6">
      <c r="A113" s="8" t="s">
        <v>224</v>
      </c>
      <c r="B113" s="8" t="s">
        <v>225</v>
      </c>
      <c r="C113" s="8" t="s">
        <v>8</v>
      </c>
      <c r="D113" s="9">
        <v>1</v>
      </c>
      <c r="E113" s="9">
        <v>2969</v>
      </c>
      <c r="F113" s="9">
        <v>3.3681374200067362E-4</v>
      </c>
    </row>
    <row r="114" spans="1:6">
      <c r="A114" s="8" t="s">
        <v>226</v>
      </c>
      <c r="B114" s="8" t="s">
        <v>227</v>
      </c>
      <c r="C114" s="8" t="s">
        <v>8</v>
      </c>
      <c r="D114" s="9">
        <v>1</v>
      </c>
      <c r="E114" s="9">
        <v>2969</v>
      </c>
      <c r="F114" s="9">
        <v>3.3681374200067362E-4</v>
      </c>
    </row>
    <row r="115" spans="1:6">
      <c r="A115" s="8" t="s">
        <v>228</v>
      </c>
      <c r="B115" s="8" t="s">
        <v>227</v>
      </c>
      <c r="C115" s="8" t="s">
        <v>12</v>
      </c>
      <c r="D115" s="9">
        <v>1</v>
      </c>
      <c r="E115" s="9">
        <v>1752</v>
      </c>
      <c r="F115" s="9">
        <v>5.7077625570776253E-4</v>
      </c>
    </row>
    <row r="116" spans="1:6">
      <c r="A116" s="8" t="s">
        <v>229</v>
      </c>
      <c r="B116" s="8" t="s">
        <v>227</v>
      </c>
      <c r="C116" s="8" t="s">
        <v>14</v>
      </c>
      <c r="D116" s="9">
        <v>1</v>
      </c>
      <c r="E116" s="9">
        <v>2548</v>
      </c>
      <c r="F116" s="9">
        <v>3.9246467817896392E-4</v>
      </c>
    </row>
    <row r="117" spans="1:6">
      <c r="A117" s="8" t="s">
        <v>230</v>
      </c>
      <c r="B117" s="8" t="s">
        <v>231</v>
      </c>
      <c r="C117" s="8" t="s">
        <v>8</v>
      </c>
      <c r="D117" s="9">
        <v>7</v>
      </c>
      <c r="E117" s="9">
        <v>2969</v>
      </c>
      <c r="F117" s="9">
        <v>2.3576961940047153E-3</v>
      </c>
    </row>
    <row r="118" spans="1:6">
      <c r="A118" s="8" t="s">
        <v>232</v>
      </c>
      <c r="B118" s="8" t="s">
        <v>231</v>
      </c>
      <c r="C118" s="8" t="s">
        <v>12</v>
      </c>
      <c r="D118" s="9">
        <v>3</v>
      </c>
      <c r="E118" s="9">
        <v>1752</v>
      </c>
      <c r="F118" s="9">
        <v>1.7123287671232876E-3</v>
      </c>
    </row>
    <row r="119" spans="1:6">
      <c r="A119" s="8" t="s">
        <v>233</v>
      </c>
      <c r="B119" s="8" t="s">
        <v>231</v>
      </c>
      <c r="C119" s="8" t="s">
        <v>14</v>
      </c>
      <c r="D119" s="9">
        <v>6</v>
      </c>
      <c r="E119" s="9">
        <v>2548</v>
      </c>
      <c r="F119" s="9">
        <v>2.3547880690737832E-3</v>
      </c>
    </row>
    <row r="120" spans="1:6">
      <c r="A120" s="8" t="s">
        <v>234</v>
      </c>
      <c r="B120" s="8" t="s">
        <v>235</v>
      </c>
      <c r="C120" s="8" t="s">
        <v>8</v>
      </c>
      <c r="D120" s="9">
        <v>39</v>
      </c>
      <c r="E120" s="9">
        <v>2969</v>
      </c>
      <c r="F120" s="9">
        <v>1.3135735938026272E-2</v>
      </c>
    </row>
    <row r="121" spans="1:6">
      <c r="A121" s="8" t="s">
        <v>236</v>
      </c>
      <c r="B121" s="8" t="s">
        <v>235</v>
      </c>
      <c r="C121" s="8" t="s">
        <v>10</v>
      </c>
      <c r="D121" s="9">
        <v>4</v>
      </c>
      <c r="E121" s="9">
        <v>892</v>
      </c>
      <c r="F121" s="9">
        <v>4.4843049327354259E-3</v>
      </c>
    </row>
    <row r="122" spans="1:6">
      <c r="A122" s="8" t="s">
        <v>237</v>
      </c>
      <c r="B122" s="8" t="s">
        <v>235</v>
      </c>
      <c r="C122" s="8" t="s">
        <v>12</v>
      </c>
      <c r="D122" s="9">
        <v>29</v>
      </c>
      <c r="E122" s="9">
        <v>1752</v>
      </c>
      <c r="F122" s="9">
        <v>1.6552511415525113E-2</v>
      </c>
    </row>
    <row r="123" spans="1:6">
      <c r="A123" s="8" t="s">
        <v>238</v>
      </c>
      <c r="B123" s="8" t="s">
        <v>235</v>
      </c>
      <c r="C123" s="8" t="s">
        <v>14</v>
      </c>
      <c r="D123" s="9">
        <v>41</v>
      </c>
      <c r="E123" s="9">
        <v>2548</v>
      </c>
      <c r="F123" s="9">
        <v>1.6091051805337521E-2</v>
      </c>
    </row>
    <row r="124" spans="1:6">
      <c r="A124" s="8" t="s">
        <v>239</v>
      </c>
      <c r="B124" s="8" t="s">
        <v>240</v>
      </c>
      <c r="C124" s="8" t="s">
        <v>8</v>
      </c>
      <c r="D124" s="9">
        <v>67</v>
      </c>
      <c r="E124" s="9">
        <v>2969</v>
      </c>
      <c r="F124" s="9">
        <v>2.2566520714045132E-2</v>
      </c>
    </row>
    <row r="125" spans="1:6">
      <c r="A125" s="8" t="s">
        <v>241</v>
      </c>
      <c r="B125" s="8" t="s">
        <v>240</v>
      </c>
      <c r="C125" s="8" t="s">
        <v>10</v>
      </c>
      <c r="D125" s="9">
        <v>22</v>
      </c>
      <c r="E125" s="9">
        <v>892</v>
      </c>
      <c r="F125" s="9">
        <v>2.4663677130044841E-2</v>
      </c>
    </row>
    <row r="126" spans="1:6">
      <c r="A126" s="8" t="s">
        <v>242</v>
      </c>
      <c r="B126" s="8" t="s">
        <v>240</v>
      </c>
      <c r="C126" s="8" t="s">
        <v>12</v>
      </c>
      <c r="D126" s="9">
        <v>110</v>
      </c>
      <c r="E126" s="9">
        <v>1752</v>
      </c>
      <c r="F126" s="9">
        <v>6.2785388127853878E-2</v>
      </c>
    </row>
    <row r="127" spans="1:6">
      <c r="A127" s="8" t="s">
        <v>243</v>
      </c>
      <c r="B127" s="8" t="s">
        <v>240</v>
      </c>
      <c r="C127" s="8" t="s">
        <v>14</v>
      </c>
      <c r="D127" s="9">
        <v>40</v>
      </c>
      <c r="E127" s="9">
        <v>2548</v>
      </c>
      <c r="F127" s="9">
        <v>1.5698587127158554E-2</v>
      </c>
    </row>
    <row r="128" spans="1:6">
      <c r="A128" s="8" t="s">
        <v>244</v>
      </c>
      <c r="B128" s="8" t="s">
        <v>245</v>
      </c>
      <c r="C128" s="8" t="s">
        <v>8</v>
      </c>
      <c r="D128" s="9">
        <v>8</v>
      </c>
      <c r="E128" s="9">
        <v>2969</v>
      </c>
      <c r="F128" s="9">
        <v>2.694509936005389E-3</v>
      </c>
    </row>
    <row r="129" spans="1:6">
      <c r="A129" s="8" t="s">
        <v>246</v>
      </c>
      <c r="B129" s="8" t="s">
        <v>245</v>
      </c>
      <c r="C129" s="8" t="s">
        <v>10</v>
      </c>
      <c r="D129" s="9">
        <v>1</v>
      </c>
      <c r="E129" s="9">
        <v>892</v>
      </c>
      <c r="F129" s="9">
        <v>1.1210762331838565E-3</v>
      </c>
    </row>
    <row r="130" spans="1:6">
      <c r="A130" s="8" t="s">
        <v>247</v>
      </c>
      <c r="B130" s="8" t="s">
        <v>245</v>
      </c>
      <c r="C130" s="8" t="s">
        <v>14</v>
      </c>
      <c r="D130" s="9">
        <v>3</v>
      </c>
      <c r="E130" s="9">
        <v>2548</v>
      </c>
      <c r="F130" s="9">
        <v>1.1773940345368916E-3</v>
      </c>
    </row>
    <row r="131" spans="1:6">
      <c r="A131" s="8" t="s">
        <v>248</v>
      </c>
      <c r="B131" s="8" t="s">
        <v>249</v>
      </c>
      <c r="C131" s="8" t="s">
        <v>8</v>
      </c>
      <c r="D131" s="9">
        <v>18</v>
      </c>
      <c r="E131" s="9">
        <v>2969</v>
      </c>
      <c r="F131" s="9">
        <v>6.0626473560121252E-3</v>
      </c>
    </row>
    <row r="132" spans="1:6">
      <c r="A132" s="8" t="s">
        <v>250</v>
      </c>
      <c r="B132" s="8" t="s">
        <v>249</v>
      </c>
      <c r="C132" s="8" t="s">
        <v>10</v>
      </c>
      <c r="D132" s="9">
        <v>19</v>
      </c>
      <c r="E132" s="9">
        <v>892</v>
      </c>
      <c r="F132" s="9">
        <v>2.1300448430493273E-2</v>
      </c>
    </row>
    <row r="133" spans="1:6">
      <c r="A133" s="8" t="s">
        <v>251</v>
      </c>
      <c r="B133" s="8" t="s">
        <v>249</v>
      </c>
      <c r="C133" s="8" t="s">
        <v>12</v>
      </c>
      <c r="D133" s="9">
        <v>5</v>
      </c>
      <c r="E133" s="9">
        <v>1752</v>
      </c>
      <c r="F133" s="9">
        <v>2.8538812785388126E-3</v>
      </c>
    </row>
    <row r="134" spans="1:6">
      <c r="A134" s="8" t="s">
        <v>252</v>
      </c>
      <c r="B134" s="8" t="s">
        <v>249</v>
      </c>
      <c r="C134" s="8" t="s">
        <v>14</v>
      </c>
      <c r="D134" s="9">
        <v>79</v>
      </c>
      <c r="E134" s="9">
        <v>2548</v>
      </c>
      <c r="F134" s="9">
        <v>3.1004709576138146E-2</v>
      </c>
    </row>
    <row r="135" spans="1:6">
      <c r="A135" s="8" t="s">
        <v>253</v>
      </c>
      <c r="B135" s="8" t="s">
        <v>254</v>
      </c>
      <c r="C135" s="8" t="s">
        <v>8</v>
      </c>
      <c r="D135" s="9">
        <v>83</v>
      </c>
      <c r="E135" s="9">
        <v>2969</v>
      </c>
      <c r="F135" s="9">
        <v>2.795554058605591E-2</v>
      </c>
    </row>
    <row r="136" spans="1:6">
      <c r="A136" s="8" t="s">
        <v>255</v>
      </c>
      <c r="B136" s="8" t="s">
        <v>254</v>
      </c>
      <c r="C136" s="8" t="s">
        <v>10</v>
      </c>
      <c r="D136" s="9">
        <v>9</v>
      </c>
      <c r="E136" s="9">
        <v>892</v>
      </c>
      <c r="F136" s="9">
        <v>1.0089686098654708E-2</v>
      </c>
    </row>
    <row r="137" spans="1:6">
      <c r="A137" s="8" t="s">
        <v>256</v>
      </c>
      <c r="B137" s="8" t="s">
        <v>254</v>
      </c>
      <c r="C137" s="8" t="s">
        <v>12</v>
      </c>
      <c r="D137" s="9">
        <v>50</v>
      </c>
      <c r="E137" s="9">
        <v>1752</v>
      </c>
      <c r="F137" s="9">
        <v>2.8538812785388126E-2</v>
      </c>
    </row>
    <row r="138" spans="1:6">
      <c r="A138" s="8" t="s">
        <v>257</v>
      </c>
      <c r="B138" s="8" t="s">
        <v>254</v>
      </c>
      <c r="C138" s="8" t="s">
        <v>14</v>
      </c>
      <c r="D138" s="9">
        <v>65</v>
      </c>
      <c r="E138" s="9">
        <v>2548</v>
      </c>
      <c r="F138" s="9">
        <v>2.5510204081632654E-2</v>
      </c>
    </row>
    <row r="139" spans="1:6">
      <c r="A139" s="8" t="s">
        <v>258</v>
      </c>
      <c r="B139" s="8" t="s">
        <v>259</v>
      </c>
      <c r="C139" s="8" t="s">
        <v>8</v>
      </c>
      <c r="D139" s="9">
        <v>162</v>
      </c>
      <c r="E139" s="9">
        <v>2969</v>
      </c>
      <c r="F139" s="9">
        <v>5.4563826204109128E-2</v>
      </c>
    </row>
    <row r="140" spans="1:6">
      <c r="A140" s="8" t="s">
        <v>260</v>
      </c>
      <c r="B140" s="8" t="s">
        <v>259</v>
      </c>
      <c r="C140" s="8" t="s">
        <v>10</v>
      </c>
      <c r="D140" s="9">
        <v>40</v>
      </c>
      <c r="E140" s="9">
        <v>892</v>
      </c>
      <c r="F140" s="9">
        <v>4.4843049327354258E-2</v>
      </c>
    </row>
    <row r="141" spans="1:6">
      <c r="A141" s="8" t="s">
        <v>261</v>
      </c>
      <c r="B141" s="8" t="s">
        <v>259</v>
      </c>
      <c r="C141" s="8" t="s">
        <v>12</v>
      </c>
      <c r="D141" s="9">
        <v>74</v>
      </c>
      <c r="E141" s="9">
        <v>1752</v>
      </c>
      <c r="F141" s="9">
        <v>4.2237442922374427E-2</v>
      </c>
    </row>
    <row r="142" spans="1:6">
      <c r="A142" s="8" t="s">
        <v>262</v>
      </c>
      <c r="B142" s="8" t="s">
        <v>259</v>
      </c>
      <c r="C142" s="8" t="s">
        <v>14</v>
      </c>
      <c r="D142" s="9">
        <v>75</v>
      </c>
      <c r="E142" s="9">
        <v>2548</v>
      </c>
      <c r="F142" s="9">
        <v>2.9434850863422291E-2</v>
      </c>
    </row>
    <row r="143" spans="1:6">
      <c r="A143" s="8" t="s">
        <v>263</v>
      </c>
      <c r="B143" s="8" t="s">
        <v>264</v>
      </c>
      <c r="C143" s="8" t="s">
        <v>8</v>
      </c>
      <c r="D143" s="9">
        <v>111</v>
      </c>
      <c r="E143" s="9">
        <v>2969</v>
      </c>
      <c r="F143" s="9">
        <v>3.7386325362074771E-2</v>
      </c>
    </row>
    <row r="144" spans="1:6">
      <c r="A144" s="8" t="s">
        <v>265</v>
      </c>
      <c r="B144" s="8" t="s">
        <v>264</v>
      </c>
      <c r="C144" s="8" t="s">
        <v>10</v>
      </c>
      <c r="D144" s="9">
        <v>23</v>
      </c>
      <c r="E144" s="9">
        <v>892</v>
      </c>
      <c r="F144" s="9">
        <v>2.5784753363228701E-2</v>
      </c>
    </row>
    <row r="145" spans="1:6">
      <c r="A145" s="8" t="s">
        <v>266</v>
      </c>
      <c r="B145" s="8" t="s">
        <v>264</v>
      </c>
      <c r="C145" s="8" t="s">
        <v>12</v>
      </c>
      <c r="D145" s="9">
        <v>79</v>
      </c>
      <c r="E145" s="9">
        <v>1752</v>
      </c>
      <c r="F145" s="9">
        <v>4.509132420091324E-2</v>
      </c>
    </row>
    <row r="146" spans="1:6">
      <c r="A146" s="8" t="s">
        <v>267</v>
      </c>
      <c r="B146" s="8" t="s">
        <v>264</v>
      </c>
      <c r="C146" s="8" t="s">
        <v>14</v>
      </c>
      <c r="D146" s="9">
        <v>139</v>
      </c>
      <c r="E146" s="9">
        <v>2548</v>
      </c>
      <c r="F146" s="9">
        <v>5.4552590266875985E-2</v>
      </c>
    </row>
    <row r="147" spans="1:6">
      <c r="A147" s="8" t="s">
        <v>268</v>
      </c>
      <c r="B147" s="8" t="s">
        <v>269</v>
      </c>
      <c r="C147" s="8" t="s">
        <v>8</v>
      </c>
      <c r="D147" s="9">
        <v>99</v>
      </c>
      <c r="E147" s="9">
        <v>2969</v>
      </c>
      <c r="F147" s="9">
        <v>3.3344560458066691E-2</v>
      </c>
    </row>
    <row r="148" spans="1:6">
      <c r="A148" s="8" t="s">
        <v>270</v>
      </c>
      <c r="B148" s="8" t="s">
        <v>269</v>
      </c>
      <c r="C148" s="8" t="s">
        <v>10</v>
      </c>
      <c r="D148" s="9">
        <v>16</v>
      </c>
      <c r="E148" s="9">
        <v>892</v>
      </c>
      <c r="F148" s="9">
        <v>1.7937219730941704E-2</v>
      </c>
    </row>
    <row r="149" spans="1:6">
      <c r="A149" s="8" t="s">
        <v>271</v>
      </c>
      <c r="B149" s="8" t="s">
        <v>269</v>
      </c>
      <c r="C149" s="8" t="s">
        <v>12</v>
      </c>
      <c r="D149" s="9">
        <v>49</v>
      </c>
      <c r="E149" s="9">
        <v>1752</v>
      </c>
      <c r="F149" s="9">
        <v>2.7968036529680364E-2</v>
      </c>
    </row>
    <row r="150" spans="1:6">
      <c r="A150" s="8" t="s">
        <v>272</v>
      </c>
      <c r="B150" s="8" t="s">
        <v>269</v>
      </c>
      <c r="C150" s="8" t="s">
        <v>14</v>
      </c>
      <c r="D150" s="9">
        <v>65</v>
      </c>
      <c r="E150" s="9">
        <v>2548</v>
      </c>
      <c r="F150" s="9">
        <v>2.5510204081632654E-2</v>
      </c>
    </row>
    <row r="151" spans="1:6">
      <c r="A151" s="8" t="s">
        <v>273</v>
      </c>
      <c r="B151" s="8" t="s">
        <v>274</v>
      </c>
      <c r="C151" s="8" t="s">
        <v>8</v>
      </c>
      <c r="D151" s="9">
        <v>2</v>
      </c>
      <c r="E151" s="9">
        <v>2969</v>
      </c>
      <c r="F151" s="9">
        <v>6.7362748400134724E-4</v>
      </c>
    </row>
    <row r="152" spans="1:6">
      <c r="A152" s="8" t="s">
        <v>275</v>
      </c>
      <c r="B152" s="8" t="s">
        <v>274</v>
      </c>
      <c r="C152" s="8" t="s">
        <v>12</v>
      </c>
      <c r="D152" s="9">
        <v>5</v>
      </c>
      <c r="E152" s="9">
        <v>1752</v>
      </c>
      <c r="F152" s="9">
        <v>2.8538812785388126E-3</v>
      </c>
    </row>
    <row r="153" spans="1:6">
      <c r="A153" s="8" t="s">
        <v>276</v>
      </c>
      <c r="B153" s="8" t="s">
        <v>274</v>
      </c>
      <c r="C153" s="8" t="s">
        <v>14</v>
      </c>
      <c r="D153" s="9">
        <v>3</v>
      </c>
      <c r="E153" s="9">
        <v>2548</v>
      </c>
      <c r="F153" s="9">
        <v>1.1773940345368916E-3</v>
      </c>
    </row>
    <row r="154" spans="1:6">
      <c r="A154" s="8" t="s">
        <v>277</v>
      </c>
      <c r="B154" s="8" t="s">
        <v>278</v>
      </c>
      <c r="C154" s="8" t="s">
        <v>8</v>
      </c>
      <c r="D154" s="9">
        <v>63</v>
      </c>
      <c r="E154" s="9">
        <v>2969</v>
      </c>
      <c r="F154" s="9">
        <v>2.1219265746042437E-2</v>
      </c>
    </row>
    <row r="155" spans="1:6">
      <c r="A155" s="8" t="s">
        <v>279</v>
      </c>
      <c r="B155" s="8" t="s">
        <v>278</v>
      </c>
      <c r="C155" s="8" t="s">
        <v>10</v>
      </c>
      <c r="D155" s="9">
        <v>15</v>
      </c>
      <c r="E155" s="9">
        <v>892</v>
      </c>
      <c r="F155" s="9">
        <v>1.6816143497757848E-2</v>
      </c>
    </row>
    <row r="156" spans="1:6">
      <c r="A156" s="8" t="s">
        <v>280</v>
      </c>
      <c r="B156" s="8" t="s">
        <v>278</v>
      </c>
      <c r="C156" s="8" t="s">
        <v>12</v>
      </c>
      <c r="D156" s="9">
        <v>18</v>
      </c>
      <c r="E156" s="9">
        <v>1752</v>
      </c>
      <c r="F156" s="9">
        <v>1.0273972602739725E-2</v>
      </c>
    </row>
    <row r="157" spans="1:6">
      <c r="A157" s="8" t="s">
        <v>281</v>
      </c>
      <c r="B157" s="8" t="s">
        <v>278</v>
      </c>
      <c r="C157" s="8" t="s">
        <v>14</v>
      </c>
      <c r="D157" s="9">
        <v>33</v>
      </c>
      <c r="E157" s="9">
        <v>2548</v>
      </c>
      <c r="F157" s="9">
        <v>1.2951334379905808E-2</v>
      </c>
    </row>
    <row r="158" spans="1:6">
      <c r="A158" s="8" t="s">
        <v>282</v>
      </c>
      <c r="B158" s="8" t="s">
        <v>283</v>
      </c>
      <c r="C158" s="8" t="s">
        <v>8</v>
      </c>
      <c r="D158" s="9">
        <v>13</v>
      </c>
      <c r="E158" s="9">
        <v>2969</v>
      </c>
      <c r="F158" s="9">
        <v>4.3785786460087571E-3</v>
      </c>
    </row>
    <row r="159" spans="1:6">
      <c r="A159" s="8" t="s">
        <v>284</v>
      </c>
      <c r="B159" s="8" t="s">
        <v>283</v>
      </c>
      <c r="C159" s="8" t="s">
        <v>10</v>
      </c>
      <c r="D159" s="9">
        <v>5</v>
      </c>
      <c r="E159" s="9">
        <v>892</v>
      </c>
      <c r="F159" s="9">
        <v>5.6053811659192822E-3</v>
      </c>
    </row>
    <row r="160" spans="1:6">
      <c r="A160" s="8" t="s">
        <v>285</v>
      </c>
      <c r="B160" s="8" t="s">
        <v>283</v>
      </c>
      <c r="C160" s="8" t="s">
        <v>12</v>
      </c>
      <c r="D160" s="9">
        <v>13</v>
      </c>
      <c r="E160" s="9">
        <v>1752</v>
      </c>
      <c r="F160" s="9">
        <v>7.4200913242009128E-3</v>
      </c>
    </row>
    <row r="161" spans="1:6">
      <c r="A161" s="8" t="s">
        <v>286</v>
      </c>
      <c r="B161" s="8" t="s">
        <v>283</v>
      </c>
      <c r="C161" s="8" t="s">
        <v>14</v>
      </c>
      <c r="D161" s="9">
        <v>19</v>
      </c>
      <c r="E161" s="9">
        <v>2548</v>
      </c>
      <c r="F161" s="9">
        <v>7.4568288854003142E-3</v>
      </c>
    </row>
    <row r="162" spans="1:6">
      <c r="A162" s="8" t="s">
        <v>287</v>
      </c>
      <c r="B162" s="8" t="s">
        <v>288</v>
      </c>
      <c r="C162" s="8" t="s">
        <v>8</v>
      </c>
      <c r="D162" s="9">
        <v>372</v>
      </c>
      <c r="E162" s="9">
        <v>2969</v>
      </c>
      <c r="F162" s="9">
        <v>0.12529471202425058</v>
      </c>
    </row>
    <row r="163" spans="1:6">
      <c r="A163" s="8" t="s">
        <v>289</v>
      </c>
      <c r="B163" s="8" t="s">
        <v>288</v>
      </c>
      <c r="C163" s="8" t="s">
        <v>10</v>
      </c>
      <c r="D163" s="9">
        <v>113</v>
      </c>
      <c r="E163" s="9">
        <v>892</v>
      </c>
      <c r="F163" s="9">
        <v>0.12668161434977579</v>
      </c>
    </row>
    <row r="164" spans="1:6">
      <c r="A164" s="8" t="s">
        <v>290</v>
      </c>
      <c r="B164" s="8" t="s">
        <v>288</v>
      </c>
      <c r="C164" s="8" t="s">
        <v>12</v>
      </c>
      <c r="D164" s="9">
        <v>149</v>
      </c>
      <c r="E164" s="9">
        <v>1752</v>
      </c>
      <c r="F164" s="9">
        <v>8.5045662100456623E-2</v>
      </c>
    </row>
    <row r="165" spans="1:6">
      <c r="A165" s="8" t="s">
        <v>291</v>
      </c>
      <c r="B165" s="8" t="s">
        <v>288</v>
      </c>
      <c r="C165" s="8" t="s">
        <v>14</v>
      </c>
      <c r="D165" s="9">
        <v>196</v>
      </c>
      <c r="E165" s="9">
        <v>2548</v>
      </c>
      <c r="F165" s="9">
        <v>7.6923076923076927E-2</v>
      </c>
    </row>
    <row r="166" spans="1:6">
      <c r="A166" s="8" t="s">
        <v>292</v>
      </c>
      <c r="B166" s="8" t="s">
        <v>293</v>
      </c>
      <c r="C166" s="8" t="s">
        <v>8</v>
      </c>
      <c r="D166" s="9">
        <v>72</v>
      </c>
      <c r="E166" s="9">
        <v>2969</v>
      </c>
      <c r="F166" s="9">
        <v>2.4250589424048501E-2</v>
      </c>
    </row>
    <row r="167" spans="1:6">
      <c r="A167" s="8" t="s">
        <v>294</v>
      </c>
      <c r="B167" s="8" t="s">
        <v>293</v>
      </c>
      <c r="C167" s="8" t="s">
        <v>10</v>
      </c>
      <c r="D167" s="9">
        <v>13</v>
      </c>
      <c r="E167" s="9">
        <v>892</v>
      </c>
      <c r="F167" s="9">
        <v>1.4573991031390135E-2</v>
      </c>
    </row>
    <row r="168" spans="1:6">
      <c r="A168" s="8" t="s">
        <v>295</v>
      </c>
      <c r="B168" s="8" t="s">
        <v>293</v>
      </c>
      <c r="C168" s="8" t="s">
        <v>12</v>
      </c>
      <c r="D168" s="9">
        <v>35</v>
      </c>
      <c r="E168" s="9">
        <v>1752</v>
      </c>
      <c r="F168" s="9">
        <v>1.9977168949771688E-2</v>
      </c>
    </row>
    <row r="169" spans="1:6">
      <c r="A169" s="8" t="s">
        <v>296</v>
      </c>
      <c r="B169" s="8" t="s">
        <v>293</v>
      </c>
      <c r="C169" s="8" t="s">
        <v>14</v>
      </c>
      <c r="D169" s="9">
        <v>63</v>
      </c>
      <c r="E169" s="9">
        <v>2548</v>
      </c>
      <c r="F169" s="9">
        <v>2.4725274725274724E-2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E11" sqref="E11"/>
    </sheetView>
  </sheetViews>
  <sheetFormatPr defaultRowHeight="15"/>
  <cols>
    <col min="4" max="4" width="14.140625" customWidth="1"/>
  </cols>
  <sheetData>
    <row r="1" spans="1:4">
      <c r="A1" s="10" t="s">
        <v>2</v>
      </c>
      <c r="B1" s="10" t="s">
        <v>30</v>
      </c>
      <c r="C1" s="10" t="s">
        <v>4</v>
      </c>
      <c r="D1" s="10" t="s">
        <v>297</v>
      </c>
    </row>
    <row r="2" spans="1:4">
      <c r="A2" s="11" t="s">
        <v>8</v>
      </c>
      <c r="B2" s="12">
        <v>2969</v>
      </c>
      <c r="C2" s="12">
        <v>8161</v>
      </c>
      <c r="D2" s="12">
        <v>0.36380345545888987</v>
      </c>
    </row>
    <row r="3" spans="1:4">
      <c r="A3" s="11" t="s">
        <v>10</v>
      </c>
      <c r="B3" s="12">
        <v>892</v>
      </c>
      <c r="C3" s="12">
        <v>8161</v>
      </c>
      <c r="D3" s="12">
        <v>0.1093003308418086</v>
      </c>
    </row>
    <row r="4" spans="1:4">
      <c r="A4" s="11" t="s">
        <v>12</v>
      </c>
      <c r="B4" s="12">
        <v>1752</v>
      </c>
      <c r="C4" s="12">
        <v>8161</v>
      </c>
      <c r="D4" s="12">
        <v>0.21467957358166892</v>
      </c>
    </row>
    <row r="5" spans="1:4">
      <c r="A5" s="11" t="s">
        <v>14</v>
      </c>
      <c r="B5" s="12">
        <v>2548</v>
      </c>
      <c r="C5" s="12">
        <v>8161</v>
      </c>
      <c r="D5" s="12">
        <v>0.31221664011763262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Predictive Model</vt:lpstr>
      <vt:lpstr>Charlson</vt:lpstr>
      <vt:lpstr>Stay</vt:lpstr>
      <vt:lpstr>Condition</vt:lpstr>
      <vt:lpstr>Risk Levels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Freiling</dc:creator>
  <cp:lastModifiedBy>Mike Freiling</cp:lastModifiedBy>
  <dcterms:created xsi:type="dcterms:W3CDTF">2012-03-16T18:39:39Z</dcterms:created>
  <dcterms:modified xsi:type="dcterms:W3CDTF">2012-03-17T01:46:47Z</dcterms:modified>
</cp:coreProperties>
</file>