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\Documents\ETM 538\ETM538W2019\HW4\"/>
    </mc:Choice>
  </mc:AlternateContent>
  <xr:revisionPtr revIDLastSave="0" documentId="13_ncr:1_{3067A021-346D-4A95-8107-1902ED304DB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redictive Model" sheetId="1" r:id="rId1"/>
    <sheet name="Charlson" sheetId="2" r:id="rId2"/>
    <sheet name="Stay" sheetId="3" r:id="rId3"/>
    <sheet name="Condition" sheetId="4" r:id="rId4"/>
    <sheet name="Risk Leve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  <c r="C5" i="1" l="1"/>
  <c r="C6" i="1"/>
  <c r="C7" i="1"/>
  <c r="C8" i="1"/>
  <c r="C4" i="1"/>
  <c r="F5" i="1" l="1"/>
  <c r="F6" i="1"/>
  <c r="F7" i="1"/>
  <c r="F8" i="1"/>
  <c r="F4" i="1"/>
  <c r="E5" i="1"/>
  <c r="E6" i="1"/>
  <c r="E7" i="1"/>
  <c r="E8" i="1"/>
  <c r="E4" i="1"/>
  <c r="G7" i="1" l="1"/>
  <c r="G6" i="1" l="1"/>
  <c r="G8" i="1"/>
  <c r="G4" i="1"/>
  <c r="G5" i="1"/>
  <c r="G9" i="1" l="1"/>
  <c r="H4" i="1" s="1"/>
  <c r="H5" i="1" l="1"/>
  <c r="H6" i="1"/>
  <c r="H7" i="1"/>
  <c r="H8" i="1"/>
  <c r="H9" i="1" l="1"/>
</calcChain>
</file>

<file path=xl/sharedStrings.xml><?xml version="1.0" encoding="utf-8"?>
<sst xmlns="http://schemas.openxmlformats.org/spreadsheetml/2006/main" count="1020" uniqueCount="391">
  <si>
    <t>Label</t>
  </si>
  <si>
    <t>RiskLevel</t>
  </si>
  <si>
    <t>Count</t>
  </si>
  <si>
    <t>Total</t>
  </si>
  <si>
    <t>Prob</t>
  </si>
  <si>
    <t>0|A</t>
  </si>
  <si>
    <t>0</t>
  </si>
  <si>
    <t>A</t>
  </si>
  <si>
    <t>0|B</t>
  </si>
  <si>
    <t>B</t>
  </si>
  <si>
    <t>0|C</t>
  </si>
  <si>
    <t>C</t>
  </si>
  <si>
    <t>0|D</t>
  </si>
  <si>
    <t>D</t>
  </si>
  <si>
    <t>1-2|A</t>
  </si>
  <si>
    <t>1-2</t>
  </si>
  <si>
    <t>1-2|B</t>
  </si>
  <si>
    <t>1-2|C</t>
  </si>
  <si>
    <t>1-2|D</t>
  </si>
  <si>
    <t>3-4|A</t>
  </si>
  <si>
    <t>3-4</t>
  </si>
  <si>
    <t>3-4|B</t>
  </si>
  <si>
    <t>3-4|C</t>
  </si>
  <si>
    <t>3-4|D</t>
  </si>
  <si>
    <t>5+|A</t>
  </si>
  <si>
    <t>5+</t>
  </si>
  <si>
    <t>5+|C</t>
  </si>
  <si>
    <t>5+|D</t>
  </si>
  <si>
    <t>RiskCount</t>
  </si>
  <si>
    <t>1- 2 weeks|A</t>
  </si>
  <si>
    <t>1- 2 weeks</t>
  </si>
  <si>
    <t>1- 2 weeks|B</t>
  </si>
  <si>
    <t>1- 2 weeks|C</t>
  </si>
  <si>
    <t>1- 2 weeks|D</t>
  </si>
  <si>
    <t>1 day|A</t>
  </si>
  <si>
    <t>1 day</t>
  </si>
  <si>
    <t>1 day|B</t>
  </si>
  <si>
    <t>1 day|C</t>
  </si>
  <si>
    <t>1 day|D</t>
  </si>
  <si>
    <t>12-26 weeks|A</t>
  </si>
  <si>
    <t>12-26 weeks</t>
  </si>
  <si>
    <t>12-26 weeks|C</t>
  </si>
  <si>
    <t>2- 4 weeks|A</t>
  </si>
  <si>
    <t>2- 4 weeks</t>
  </si>
  <si>
    <t>2- 4 weeks|B</t>
  </si>
  <si>
    <t>2- 4 weeks|C</t>
  </si>
  <si>
    <t>2- 4 weeks|D</t>
  </si>
  <si>
    <t>2 days|A</t>
  </si>
  <si>
    <t>2 days</t>
  </si>
  <si>
    <t>2 days|B</t>
  </si>
  <si>
    <t>2 days|C</t>
  </si>
  <si>
    <t>2 days|D</t>
  </si>
  <si>
    <t>26+ weeks|D</t>
  </si>
  <si>
    <t>26+ weeks</t>
  </si>
  <si>
    <t>3 days|A</t>
  </si>
  <si>
    <t>3 days</t>
  </si>
  <si>
    <t>3 days|B</t>
  </si>
  <si>
    <t>3 days|C</t>
  </si>
  <si>
    <t>3 days|D</t>
  </si>
  <si>
    <t>4- 8 weeks|A</t>
  </si>
  <si>
    <t>4- 8 weeks</t>
  </si>
  <si>
    <t>4- 8 weeks|B</t>
  </si>
  <si>
    <t>4- 8 weeks|C</t>
  </si>
  <si>
    <t>4- 8 weeks|D</t>
  </si>
  <si>
    <t>4 days|A</t>
  </si>
  <si>
    <t>4 days</t>
  </si>
  <si>
    <t>4 days|B</t>
  </si>
  <si>
    <t>4 days|C</t>
  </si>
  <si>
    <t>4 days|D</t>
  </si>
  <si>
    <t>5 days|A</t>
  </si>
  <si>
    <t>5 days</t>
  </si>
  <si>
    <t>5 days|B</t>
  </si>
  <si>
    <t>5 days|C</t>
  </si>
  <si>
    <t>5 days|D</t>
  </si>
  <si>
    <t>6 days|A</t>
  </si>
  <si>
    <t>6 days</t>
  </si>
  <si>
    <t>6 days|B</t>
  </si>
  <si>
    <t>6 days|C</t>
  </si>
  <si>
    <t>6 days|D</t>
  </si>
  <si>
    <t>8-12 weeks|D</t>
  </si>
  <si>
    <t>8-12 weeks</t>
  </si>
  <si>
    <t>AMI|A</t>
  </si>
  <si>
    <t>AMI</t>
  </si>
  <si>
    <t>AMI|B</t>
  </si>
  <si>
    <t>AMI|C</t>
  </si>
  <si>
    <t>AMI|D</t>
  </si>
  <si>
    <t>APPCHOL|A</t>
  </si>
  <si>
    <t>APPCHOL</t>
  </si>
  <si>
    <t>APPCHOL|B</t>
  </si>
  <si>
    <t>APPCHOL|C</t>
  </si>
  <si>
    <t>APPCHOL|D</t>
  </si>
  <si>
    <t>ARTHSPIN|A</t>
  </si>
  <si>
    <t>ARTHSPIN</t>
  </si>
  <si>
    <t>ARTHSPIN|B</t>
  </si>
  <si>
    <t>ARTHSPIN|C</t>
  </si>
  <si>
    <t>ARTHSPIN|D</t>
  </si>
  <si>
    <t>CANCRA|A</t>
  </si>
  <si>
    <t>CANCRA</t>
  </si>
  <si>
    <t>CANCRA|C</t>
  </si>
  <si>
    <t>CANCRA|D</t>
  </si>
  <si>
    <t>CANCRB|A</t>
  </si>
  <si>
    <t>CANCRB</t>
  </si>
  <si>
    <t>CANCRB|B</t>
  </si>
  <si>
    <t>CANCRB|C</t>
  </si>
  <si>
    <t>CANCRB|D</t>
  </si>
  <si>
    <t>CANCRM|C</t>
  </si>
  <si>
    <t>CANCRM</t>
  </si>
  <si>
    <t>CANCRM|D</t>
  </si>
  <si>
    <t>CATAST|A</t>
  </si>
  <si>
    <t>CATAST</t>
  </si>
  <si>
    <t>CATAST|B</t>
  </si>
  <si>
    <t>CATAST|C</t>
  </si>
  <si>
    <t>CATAST|D</t>
  </si>
  <si>
    <t>CHF|A</t>
  </si>
  <si>
    <t>CHF</t>
  </si>
  <si>
    <t>CHF|B</t>
  </si>
  <si>
    <t>CHF|C</t>
  </si>
  <si>
    <t>CHF|D</t>
  </si>
  <si>
    <t>COPD|A</t>
  </si>
  <si>
    <t>COPD</t>
  </si>
  <si>
    <t>COPD|B</t>
  </si>
  <si>
    <t>COPD|C</t>
  </si>
  <si>
    <t>COPD|D</t>
  </si>
  <si>
    <t>FLaELEC|A</t>
  </si>
  <si>
    <t>FLaELEC</t>
  </si>
  <si>
    <t>FLaELEC|B</t>
  </si>
  <si>
    <t>FLaELEC|C</t>
  </si>
  <si>
    <t>FLaELEC|D</t>
  </si>
  <si>
    <t>FXDISLC|A</t>
  </si>
  <si>
    <t>FXDISLC</t>
  </si>
  <si>
    <t>FXDISLC|B</t>
  </si>
  <si>
    <t>FXDISLC|C</t>
  </si>
  <si>
    <t>FXDISLC|D</t>
  </si>
  <si>
    <t>GIBLEED|A</t>
  </si>
  <si>
    <t>GIBLEED</t>
  </si>
  <si>
    <t>GIBLEED|B</t>
  </si>
  <si>
    <t>GIBLEED|C</t>
  </si>
  <si>
    <t>GIBLEED|D</t>
  </si>
  <si>
    <t>GIOBSENT|A</t>
  </si>
  <si>
    <t>GIOBSENT</t>
  </si>
  <si>
    <t>GIOBSENT|B</t>
  </si>
  <si>
    <t>GIOBSENT|C</t>
  </si>
  <si>
    <t>GIOBSENT|D</t>
  </si>
  <si>
    <t>GYNEC1|A</t>
  </si>
  <si>
    <t>GYNEC1</t>
  </si>
  <si>
    <t>GYNEC1|B</t>
  </si>
  <si>
    <t>GYNEC1|C</t>
  </si>
  <si>
    <t>GYNEC1|D</t>
  </si>
  <si>
    <t>GYNECA|A</t>
  </si>
  <si>
    <t>GYNECA</t>
  </si>
  <si>
    <t>GYNECA|B</t>
  </si>
  <si>
    <t>GYNECA|C</t>
  </si>
  <si>
    <t>GYNECA|D</t>
  </si>
  <si>
    <t>HEART2|A</t>
  </si>
  <si>
    <t>HEART2</t>
  </si>
  <si>
    <t>HEART2|B</t>
  </si>
  <si>
    <t>HEART2|C</t>
  </si>
  <si>
    <t>HEART2|D</t>
  </si>
  <si>
    <t>HEART4|A</t>
  </si>
  <si>
    <t>HEART4</t>
  </si>
  <si>
    <t>HEART4|B</t>
  </si>
  <si>
    <t>HEART4|C</t>
  </si>
  <si>
    <t>HEART4|D</t>
  </si>
  <si>
    <t>HEMTOL|A</t>
  </si>
  <si>
    <t>HEMTOL</t>
  </si>
  <si>
    <t>HEMTOL|B</t>
  </si>
  <si>
    <t>HEMTOL|C</t>
  </si>
  <si>
    <t>HEMTOL|D</t>
  </si>
  <si>
    <t>HIPFX|A</t>
  </si>
  <si>
    <t>HIPFX</t>
  </si>
  <si>
    <t>HIPFX|B</t>
  </si>
  <si>
    <t>HIPFX|C</t>
  </si>
  <si>
    <t>HIPFX|D</t>
  </si>
  <si>
    <t>INFEC4|A</t>
  </si>
  <si>
    <t>INFEC4</t>
  </si>
  <si>
    <t>INFEC4|B</t>
  </si>
  <si>
    <t>INFEC4|C</t>
  </si>
  <si>
    <t>INFEC4|D</t>
  </si>
  <si>
    <t>LIVERDZ|C</t>
  </si>
  <si>
    <t>LIVERDZ</t>
  </si>
  <si>
    <t>LIVERDZ|D</t>
  </si>
  <si>
    <t>METAB1|A</t>
  </si>
  <si>
    <t>METAB1</t>
  </si>
  <si>
    <t>METAB1|B</t>
  </si>
  <si>
    <t>METAB1|C</t>
  </si>
  <si>
    <t>METAB1|D</t>
  </si>
  <si>
    <t>METAB3|A</t>
  </si>
  <si>
    <t>METAB3</t>
  </si>
  <si>
    <t>METAB3|B</t>
  </si>
  <si>
    <t>METAB3|C</t>
  </si>
  <si>
    <t>METAB3|D</t>
  </si>
  <si>
    <t>MISCHRT|A</t>
  </si>
  <si>
    <t>MISCHRT</t>
  </si>
  <si>
    <t>MISCHRT|B</t>
  </si>
  <si>
    <t>MISCHRT|C</t>
  </si>
  <si>
    <t>MISCHRT|D</t>
  </si>
  <si>
    <t>MISCL1|A</t>
  </si>
  <si>
    <t>MISCL1</t>
  </si>
  <si>
    <t>MISCL1|B</t>
  </si>
  <si>
    <t>MISCL1|C</t>
  </si>
  <si>
    <t>MISCL1|D</t>
  </si>
  <si>
    <t>MISCL5|A</t>
  </si>
  <si>
    <t>MISCL5</t>
  </si>
  <si>
    <t>MISCL5|B</t>
  </si>
  <si>
    <t>MISCL5|C</t>
  </si>
  <si>
    <t>MISCL5|D</t>
  </si>
  <si>
    <t>MSC2a3|A</t>
  </si>
  <si>
    <t>MSC2a3</t>
  </si>
  <si>
    <t>MSC2a3|B</t>
  </si>
  <si>
    <t>MSC2a3|C</t>
  </si>
  <si>
    <t>MSC2a3|D</t>
  </si>
  <si>
    <t>NEUMENT|A</t>
  </si>
  <si>
    <t>NEUMENT</t>
  </si>
  <si>
    <t>NEUMENT|B</t>
  </si>
  <si>
    <t>NEUMENT|C</t>
  </si>
  <si>
    <t>NEUMENT|D</t>
  </si>
  <si>
    <t>ODaBNCA|A</t>
  </si>
  <si>
    <t>ODaBNCA</t>
  </si>
  <si>
    <t>ODaBNCA|B</t>
  </si>
  <si>
    <t>ODaBNCA|C</t>
  </si>
  <si>
    <t>ODaBNCA|D</t>
  </si>
  <si>
    <t>PERINTL|A</t>
  </si>
  <si>
    <t>PERINTL</t>
  </si>
  <si>
    <t>PERVALV|A</t>
  </si>
  <si>
    <t>PERVALV</t>
  </si>
  <si>
    <t>PERVALV|C</t>
  </si>
  <si>
    <t>PERVALV|D</t>
  </si>
  <si>
    <t>PNCRDZ|A</t>
  </si>
  <si>
    <t>PNCRDZ</t>
  </si>
  <si>
    <t>PNCRDZ|C</t>
  </si>
  <si>
    <t>PNCRDZ|D</t>
  </si>
  <si>
    <t>PNEUM|A</t>
  </si>
  <si>
    <t>PNEUM</t>
  </si>
  <si>
    <t>PNEUM|B</t>
  </si>
  <si>
    <t>PNEUM|C</t>
  </si>
  <si>
    <t>PNEUM|D</t>
  </si>
  <si>
    <t>PRGNCY|A</t>
  </si>
  <si>
    <t>PRGNCY</t>
  </si>
  <si>
    <t>PRGNCY|B</t>
  </si>
  <si>
    <t>PRGNCY|C</t>
  </si>
  <si>
    <t>PRGNCY|D</t>
  </si>
  <si>
    <t>RENAL1|A</t>
  </si>
  <si>
    <t>RENAL1</t>
  </si>
  <si>
    <t>RENAL1|B</t>
  </si>
  <si>
    <t>RENAL1|D</t>
  </si>
  <si>
    <t>RENAL2|A</t>
  </si>
  <si>
    <t>RENAL2</t>
  </si>
  <si>
    <t>RENAL2|B</t>
  </si>
  <si>
    <t>RENAL2|C</t>
  </si>
  <si>
    <t>RENAL2|D</t>
  </si>
  <si>
    <t>RENAL3|A</t>
  </si>
  <si>
    <t>RENAL3</t>
  </si>
  <si>
    <t>RENAL3|B</t>
  </si>
  <si>
    <t>RENAL3|C</t>
  </si>
  <si>
    <t>RENAL3|D</t>
  </si>
  <si>
    <t>RESPR4|A</t>
  </si>
  <si>
    <t>RESPR4</t>
  </si>
  <si>
    <t>RESPR4|B</t>
  </si>
  <si>
    <t>RESPR4|C</t>
  </si>
  <si>
    <t>RESPR4|D</t>
  </si>
  <si>
    <t>ROAMI|A</t>
  </si>
  <si>
    <t>ROAMI</t>
  </si>
  <si>
    <t>ROAMI|B</t>
  </si>
  <si>
    <t>ROAMI|C</t>
  </si>
  <si>
    <t>ROAMI|D</t>
  </si>
  <si>
    <t>SEIZURE|A</t>
  </si>
  <si>
    <t>SEIZURE</t>
  </si>
  <si>
    <t>SEIZURE|B</t>
  </si>
  <si>
    <t>SEIZURE|C</t>
  </si>
  <si>
    <t>SEIZURE|D</t>
  </si>
  <si>
    <t>SEPSIS|A</t>
  </si>
  <si>
    <t>SEPSIS</t>
  </si>
  <si>
    <t>SEPSIS|C</t>
  </si>
  <si>
    <t>SEPSIS|D</t>
  </si>
  <si>
    <t>SKNAUT|A</t>
  </si>
  <si>
    <t>SKNAUT</t>
  </si>
  <si>
    <t>SKNAUT|B</t>
  </si>
  <si>
    <t>SKNAUT|C</t>
  </si>
  <si>
    <t>SKNAUT|D</t>
  </si>
  <si>
    <t>STROKE|A</t>
  </si>
  <si>
    <t>STROKE</t>
  </si>
  <si>
    <t>STROKE|B</t>
  </si>
  <si>
    <t>STROKE|C</t>
  </si>
  <si>
    <t>STROKE|D</t>
  </si>
  <si>
    <t>TRAUMA|A</t>
  </si>
  <si>
    <t>TRAUMA</t>
  </si>
  <si>
    <t>TRAUMA|B</t>
  </si>
  <si>
    <t>TRAUMA|C</t>
  </si>
  <si>
    <t>TRAUMA|D</t>
  </si>
  <si>
    <t>UTI|A</t>
  </si>
  <si>
    <t>UTI</t>
  </si>
  <si>
    <t>UTI|B</t>
  </si>
  <si>
    <t>UTI|C</t>
  </si>
  <si>
    <t>UTI|D</t>
  </si>
  <si>
    <t>Observation:</t>
  </si>
  <si>
    <t>Charlson</t>
  </si>
  <si>
    <t>Stay</t>
  </si>
  <si>
    <t>Condition</t>
  </si>
  <si>
    <t>Risk Level</t>
  </si>
  <si>
    <r>
      <t>Product (x 10</t>
    </r>
    <r>
      <rPr>
        <b/>
        <vertAlign val="superscript"/>
        <sz val="11"/>
        <color theme="1"/>
        <rFont val="Agency FB"/>
        <family val="2"/>
      </rPr>
      <t>-8</t>
    </r>
    <r>
      <rPr>
        <b/>
        <sz val="11"/>
        <color theme="1"/>
        <rFont val="Calibri"/>
        <family val="2"/>
        <scheme val="minor"/>
      </rPr>
      <t>)</t>
    </r>
  </si>
  <si>
    <t>TOTAL</t>
  </si>
  <si>
    <t>Likelihood (%)</t>
  </si>
  <si>
    <t>O</t>
  </si>
  <si>
    <t>pcg</t>
  </si>
  <si>
    <t>CANCRM|A</t>
  </si>
  <si>
    <t>LIVERDZ|A</t>
  </si>
  <si>
    <t>CANCRA|B</t>
  </si>
  <si>
    <t>CANCRM|B</t>
  </si>
  <si>
    <t>LIVERDZ|B</t>
  </si>
  <si>
    <t>PERINTL|B</t>
  </si>
  <si>
    <t>PERVALV|B</t>
  </si>
  <si>
    <t>SEPSIS|B</t>
  </si>
  <si>
    <t>PERINTL|C</t>
  </si>
  <si>
    <t>RENAL1|C</t>
  </si>
  <si>
    <t>PERINTL|D</t>
  </si>
  <si>
    <t>AMI|O</t>
  </si>
  <si>
    <t>APPCHOL|O</t>
  </si>
  <si>
    <t>ARTHSPIN|O</t>
  </si>
  <si>
    <t>CANCRA|O</t>
  </si>
  <si>
    <t>CANCRB|O</t>
  </si>
  <si>
    <t>CANCRM|O</t>
  </si>
  <si>
    <t>CATAST|O</t>
  </si>
  <si>
    <t>CHF|O</t>
  </si>
  <si>
    <t>COPD|O</t>
  </si>
  <si>
    <t>FLaELEC|O</t>
  </si>
  <si>
    <t>FXDISLC|O</t>
  </si>
  <si>
    <t>GIBLEED|O</t>
  </si>
  <si>
    <t>GIOBSENT|O</t>
  </si>
  <si>
    <t>GYNEC1|O</t>
  </si>
  <si>
    <t>GYNECA|O</t>
  </si>
  <si>
    <t>HEART2|O</t>
  </si>
  <si>
    <t>HEART4|O</t>
  </si>
  <si>
    <t>HEMTOL|O</t>
  </si>
  <si>
    <t>HIPFX|O</t>
  </si>
  <si>
    <t>INFEC4|O</t>
  </si>
  <si>
    <t>LIVERDZ|O</t>
  </si>
  <si>
    <t>METAB1|O</t>
  </si>
  <si>
    <t>METAB3|O</t>
  </si>
  <si>
    <t>MISCHRT|O</t>
  </si>
  <si>
    <t>MISCL1|O</t>
  </si>
  <si>
    <t>MISCL5|O</t>
  </si>
  <si>
    <t>MSC2a3|O</t>
  </si>
  <si>
    <t>NEUMENT|O</t>
  </si>
  <si>
    <t>ODaBNCA|O</t>
  </si>
  <si>
    <t>PERINTL|O</t>
  </si>
  <si>
    <t>PERVALV|O</t>
  </si>
  <si>
    <t>PNCRDZ|O</t>
  </si>
  <si>
    <t>PNEUM|O</t>
  </si>
  <si>
    <t>PRGNCY|O</t>
  </si>
  <si>
    <t>RENAL1|O</t>
  </si>
  <si>
    <t>RENAL2|O</t>
  </si>
  <si>
    <t>RENAL3|O</t>
  </si>
  <si>
    <t>RESPR4|O</t>
  </si>
  <si>
    <t>ROAMI|O</t>
  </si>
  <si>
    <t>SEIZURE|O</t>
  </si>
  <si>
    <t>SEPSIS|O</t>
  </si>
  <si>
    <t>SKNAUT|O</t>
  </si>
  <si>
    <t>STROKE|O</t>
  </si>
  <si>
    <t>TRAUMA|O</t>
  </si>
  <si>
    <t>UTI|O</t>
  </si>
  <si>
    <t>0 days|A</t>
  </si>
  <si>
    <t>0 days</t>
  </si>
  <si>
    <t>0 days|B</t>
  </si>
  <si>
    <t>0 days|C</t>
  </si>
  <si>
    <t>0 days|D</t>
  </si>
  <si>
    <t>0 days|O</t>
  </si>
  <si>
    <t>1- 2 weeks|O</t>
  </si>
  <si>
    <t>1 day|O</t>
  </si>
  <si>
    <t>12-26 weeks|O</t>
  </si>
  <si>
    <t>2- 4 weeks|O</t>
  </si>
  <si>
    <t>2 days|O</t>
  </si>
  <si>
    <t>26+ weeks|O</t>
  </si>
  <si>
    <t>3 days|O</t>
  </si>
  <si>
    <t>4- 8 weeks|O</t>
  </si>
  <si>
    <t>4 days|O</t>
  </si>
  <si>
    <t>5 days|O</t>
  </si>
  <si>
    <t>6 days|O</t>
  </si>
  <si>
    <t>8-12 weeks|O</t>
  </si>
  <si>
    <t>5+|B</t>
  </si>
  <si>
    <t>0|O</t>
  </si>
  <si>
    <t>1-2|O</t>
  </si>
  <si>
    <t>3-4|O</t>
  </si>
  <si>
    <t>5+|O</t>
  </si>
  <si>
    <t>26+ weeks|A</t>
  </si>
  <si>
    <t>8-12 weeks|A</t>
  </si>
  <si>
    <t>12-26 weeks|B</t>
  </si>
  <si>
    <t>26+ weeks|B</t>
  </si>
  <si>
    <t>8-12 weeks|B</t>
  </si>
  <si>
    <t>26+ weeks|C</t>
  </si>
  <si>
    <t>8-12 weeks|C</t>
  </si>
  <si>
    <t>12-26 weeks|D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</si>
</sst>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vertAlign val="superscript"/>
      <sz val="11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4" borderId="0" xfId="0" applyFont="1" applyFill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11" fontId="0" fillId="0" borderId="0" xfId="0" applyNumberFormat="1"/>
  </cellXfs>
  <cellStyles count="3">
    <cellStyle name="Normal" xfId="0" builtinId="0"/>
    <cellStyle name="Normal_Predictive Model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46"/>
  <sheetViews>
    <sheetView tabSelected="1" workbookViewId="0">
      <selection activeCell="E14" sqref="E14"/>
    </sheetView>
  </sheetViews>
  <sheetFormatPr defaultRowHeight="15" x14ac:dyDescent="0.25"/>
  <cols>
    <col min="2" max="2" width="10.5703125" customWidth="1"/>
    <col min="3" max="3" width="19.85546875" customWidth="1"/>
    <col min="4" max="4" width="16.140625" customWidth="1"/>
    <col min="5" max="5" width="23.42578125" customWidth="1"/>
    <col min="6" max="6" width="16.85546875" customWidth="1"/>
    <col min="7" max="7" width="15" customWidth="1"/>
    <col min="8" max="8" width="16.7109375" customWidth="1"/>
    <col min="10" max="10" width="10.85546875" customWidth="1"/>
    <col min="11" max="11" width="13" customWidth="1"/>
    <col min="12" max="12" width="13.85546875" customWidth="1"/>
  </cols>
  <sheetData>
    <row r="1" spans="2:12" ht="18" x14ac:dyDescent="0.25">
      <c r="B1" s="1"/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301</v>
      </c>
      <c r="J1" s="2" t="s">
        <v>295</v>
      </c>
      <c r="K1" s="2" t="s">
        <v>296</v>
      </c>
      <c r="L1" s="2" t="s">
        <v>297</v>
      </c>
    </row>
    <row r="2" spans="2:12" x14ac:dyDescent="0.25">
      <c r="B2" s="1" t="s">
        <v>294</v>
      </c>
      <c r="C2" s="6" t="s">
        <v>20</v>
      </c>
      <c r="D2" s="6" t="s">
        <v>53</v>
      </c>
      <c r="E2" s="6" t="s">
        <v>97</v>
      </c>
      <c r="J2" s="3" t="s">
        <v>6</v>
      </c>
      <c r="K2" t="s">
        <v>361</v>
      </c>
      <c r="L2" s="3" t="s">
        <v>82</v>
      </c>
    </row>
    <row r="3" spans="2:12" x14ac:dyDescent="0.25">
      <c r="J3" s="3" t="s">
        <v>15</v>
      </c>
      <c r="K3" s="3" t="s">
        <v>35</v>
      </c>
      <c r="L3" s="3" t="s">
        <v>87</v>
      </c>
    </row>
    <row r="4" spans="2:12" x14ac:dyDescent="0.25">
      <c r="B4" t="s">
        <v>302</v>
      </c>
      <c r="C4">
        <f>VLOOKUP(C$2&amp; "|" &amp;$B4,Charlson!$A$2:$F$21,6, FALSE)</f>
        <v>1.44231255090842E-2</v>
      </c>
      <c r="D4">
        <f>VLOOKUP(D$2&amp; "|" &amp;$B4,Stay!$A$2:$F$66,6, FALSE)</f>
        <v>2.0211779020577599E-5</v>
      </c>
      <c r="E4">
        <f>VLOOKUP(E$2&amp; "|" &amp;$B4,Condition!A2:F$225,6, FALSE)</f>
        <v>1.7503400631820199E-3</v>
      </c>
      <c r="F4">
        <f>VLOOKUP(B4,'Risk Levels'!$A$2:$D$6, 4, FALSE)</f>
        <v>0.767421119083737</v>
      </c>
      <c r="G4" s="7">
        <f>PRODUCT(C4:F4)*POWER(10,8)</f>
        <v>3.9157964118299839E-2</v>
      </c>
      <c r="H4" s="4">
        <f>G4/G$9</f>
        <v>0.39694306641186522</v>
      </c>
      <c r="J4" s="3" t="s">
        <v>20</v>
      </c>
      <c r="K4" s="3" t="s">
        <v>48</v>
      </c>
      <c r="L4" s="3" t="s">
        <v>92</v>
      </c>
    </row>
    <row r="5" spans="2:12" x14ac:dyDescent="0.25">
      <c r="B5" t="s">
        <v>7</v>
      </c>
      <c r="C5">
        <f>VLOOKUP(C$2&amp; "|" &amp;$B5,Charlson!$A$2:$F$21,6, FALSE)</f>
        <v>1.70662024861408E-2</v>
      </c>
      <c r="D5">
        <f>VLOOKUP(D$2&amp; "|" &amp;$B5,Stay!$A$2:$F$66,6, FALSE)</f>
        <v>1.89204018693357E-5</v>
      </c>
      <c r="E5">
        <f>VLOOKUP(E$2&amp; "|" &amp;$B5,Condition!A3:F$225,6, FALSE)</f>
        <v>1.5136321495468599E-3</v>
      </c>
      <c r="F5">
        <f>VLOOKUP(B5,'Risk Levels'!$A$2:$D$6, 4, FALSE)</f>
        <v>8.1980003288320599E-2</v>
      </c>
      <c r="G5" s="7">
        <f t="shared" ref="G5" si="0">PRODUCT(C5:F5)*POWER(10,8)</f>
        <v>4.0067802616540358E-3</v>
      </c>
      <c r="H5" s="4">
        <f t="shared" ref="H5:H8" si="1">G5/G$9</f>
        <v>4.0616607101803114E-2</v>
      </c>
      <c r="J5" s="3" t="s">
        <v>25</v>
      </c>
      <c r="K5" s="3" t="s">
        <v>55</v>
      </c>
      <c r="L5" s="3" t="s">
        <v>97</v>
      </c>
    </row>
    <row r="6" spans="2:12" x14ac:dyDescent="0.25">
      <c r="B6" t="s">
        <v>9</v>
      </c>
      <c r="C6">
        <f>VLOOKUP(C$2&amp; "|" &amp;$B6,Charlson!$A$2:$F$21,6, FALSE)</f>
        <v>1.80208268379373E-2</v>
      </c>
      <c r="D6">
        <f>VLOOKUP(D$2&amp; "|" &amp;$B6,Stay!$A$2:$F$66,6, FALSE)</f>
        <v>6.2355802207395396E-5</v>
      </c>
      <c r="E6">
        <f>VLOOKUP(E$2&amp; "|" &amp;$B6,Condition!A4:F$225,6, FALSE)</f>
        <v>4.3649061545176799E-4</v>
      </c>
      <c r="F6">
        <f>VLOOKUP(B6,'Risk Levels'!$A$2:$D$6, 4, FALSE)</f>
        <v>2.4874904219908001E-2</v>
      </c>
      <c r="G6" s="7">
        <f t="shared" ref="G6:G8" si="2">PRODUCT(C6:F6)*POWER(10,8)</f>
        <v>1.2200788882748095E-3</v>
      </c>
      <c r="H6" s="4">
        <f t="shared" si="1"/>
        <v>1.2367901806974989E-2</v>
      </c>
      <c r="K6" s="3" t="s">
        <v>65</v>
      </c>
      <c r="L6" s="3" t="s">
        <v>101</v>
      </c>
    </row>
    <row r="7" spans="2:12" x14ac:dyDescent="0.25">
      <c r="B7" t="s">
        <v>11</v>
      </c>
      <c r="C7">
        <f>VLOOKUP(C$2&amp; "|" &amp;$B7,Charlson!$A$2:$F$21,6, FALSE)</f>
        <v>2.1636551962251099E-2</v>
      </c>
      <c r="D7">
        <f>VLOOKUP(D$2&amp; "|" &amp;$B7,Stay!$A$2:$F$66,6, FALSE)</f>
        <v>2.8772010588099901E-5</v>
      </c>
      <c r="E7">
        <f>VLOOKUP(E$2&amp; "|" &amp;$B7,Condition!A5:F$225,6, FALSE)</f>
        <v>1.3522844976407E-3</v>
      </c>
      <c r="F7">
        <f>VLOOKUP(B7,'Risk Levels'!$A$2:$D$6, 4, FALSE)</f>
        <v>5.3909844177035697E-2</v>
      </c>
      <c r="G7" s="7">
        <f t="shared" si="2"/>
        <v>4.5383126263676176E-3</v>
      </c>
      <c r="H7" s="4">
        <f t="shared" si="1"/>
        <v>4.6004734178817237E-2</v>
      </c>
      <c r="K7" s="3" t="s">
        <v>70</v>
      </c>
      <c r="L7" s="3" t="s">
        <v>106</v>
      </c>
    </row>
    <row r="8" spans="2:12" x14ac:dyDescent="0.25">
      <c r="B8" t="s">
        <v>13</v>
      </c>
      <c r="C8">
        <f>VLOOKUP(C$2&amp; "|" &amp;$B8,Charlson!$A$2:$F$21,6, FALSE)</f>
        <v>3.6739454415862099E-2</v>
      </c>
      <c r="D8">
        <f>VLOOKUP(D$2&amp; "|" &amp;$B8,Stay!$A$2:$F$66,6, FALSE)</f>
        <v>8.6394954534655202E-5</v>
      </c>
      <c r="E8">
        <f>VLOOKUP(E$2&amp; "|" &amp;$B8,Condition!A6:F$225,6, FALSE)</f>
        <v>2.1814726020000399E-3</v>
      </c>
      <c r="F8">
        <f>VLOOKUP(B8,'Risk Levels'!$A$2:$D$6, 4, FALSE)</f>
        <v>7.1814129230998294E-2</v>
      </c>
      <c r="G8" s="7">
        <f t="shared" si="2"/>
        <v>4.9725681610304572E-2</v>
      </c>
      <c r="H8" s="4">
        <f t="shared" si="1"/>
        <v>0.50406769050053946</v>
      </c>
      <c r="K8" s="3" t="s">
        <v>75</v>
      </c>
      <c r="L8" s="3" t="s">
        <v>109</v>
      </c>
    </row>
    <row r="9" spans="2:12" x14ac:dyDescent="0.25">
      <c r="B9" t="s">
        <v>300</v>
      </c>
      <c r="F9" s="7"/>
      <c r="G9" s="7">
        <f>SUM(G4:G8)</f>
        <v>9.8648817504900871E-2</v>
      </c>
      <c r="H9" s="5">
        <f>SUM(H4:H8)</f>
        <v>1</v>
      </c>
      <c r="K9" s="3" t="s">
        <v>30</v>
      </c>
      <c r="L9" s="3" t="s">
        <v>114</v>
      </c>
    </row>
    <row r="10" spans="2:12" x14ac:dyDescent="0.25">
      <c r="K10" s="3" t="s">
        <v>43</v>
      </c>
      <c r="L10" s="3" t="s">
        <v>119</v>
      </c>
    </row>
    <row r="11" spans="2:12" x14ac:dyDescent="0.25">
      <c r="K11" s="3" t="s">
        <v>60</v>
      </c>
      <c r="L11" s="3" t="s">
        <v>124</v>
      </c>
    </row>
    <row r="12" spans="2:12" x14ac:dyDescent="0.25">
      <c r="K12" s="3" t="s">
        <v>80</v>
      </c>
      <c r="L12" s="3" t="s">
        <v>129</v>
      </c>
    </row>
    <row r="13" spans="2:12" x14ac:dyDescent="0.25">
      <c r="K13" s="3" t="s">
        <v>40</v>
      </c>
      <c r="L13" s="3" t="s">
        <v>134</v>
      </c>
    </row>
    <row r="14" spans="2:12" x14ac:dyDescent="0.25">
      <c r="K14" s="3" t="s">
        <v>53</v>
      </c>
      <c r="L14" s="3" t="s">
        <v>139</v>
      </c>
    </row>
    <row r="15" spans="2:12" x14ac:dyDescent="0.25">
      <c r="L15" s="3" t="s">
        <v>144</v>
      </c>
    </row>
    <row r="16" spans="2:12" x14ac:dyDescent="0.25">
      <c r="L16" s="3" t="s">
        <v>149</v>
      </c>
    </row>
    <row r="17" spans="12:12" x14ac:dyDescent="0.25">
      <c r="L17" s="3" t="s">
        <v>154</v>
      </c>
    </row>
    <row r="18" spans="12:12" x14ac:dyDescent="0.25">
      <c r="L18" s="3" t="s">
        <v>159</v>
      </c>
    </row>
    <row r="19" spans="12:12" x14ac:dyDescent="0.25">
      <c r="L19" s="3" t="s">
        <v>164</v>
      </c>
    </row>
    <row r="20" spans="12:12" x14ac:dyDescent="0.25">
      <c r="L20" s="3" t="s">
        <v>169</v>
      </c>
    </row>
    <row r="21" spans="12:12" x14ac:dyDescent="0.25">
      <c r="L21" s="3" t="s">
        <v>174</v>
      </c>
    </row>
    <row r="22" spans="12:12" x14ac:dyDescent="0.25">
      <c r="L22" s="3" t="s">
        <v>179</v>
      </c>
    </row>
    <row r="23" spans="12:12" x14ac:dyDescent="0.25">
      <c r="L23" s="3" t="s">
        <v>182</v>
      </c>
    </row>
    <row r="24" spans="12:12" x14ac:dyDescent="0.25">
      <c r="L24" s="3" t="s">
        <v>187</v>
      </c>
    </row>
    <row r="25" spans="12:12" x14ac:dyDescent="0.25">
      <c r="L25" s="3" t="s">
        <v>192</v>
      </c>
    </row>
    <row r="26" spans="12:12" x14ac:dyDescent="0.25">
      <c r="L26" s="3" t="s">
        <v>197</v>
      </c>
    </row>
    <row r="27" spans="12:12" x14ac:dyDescent="0.25">
      <c r="L27" s="3" t="s">
        <v>202</v>
      </c>
    </row>
    <row r="28" spans="12:12" x14ac:dyDescent="0.25">
      <c r="L28" s="3" t="s">
        <v>207</v>
      </c>
    </row>
    <row r="29" spans="12:12" x14ac:dyDescent="0.25">
      <c r="L29" s="3" t="s">
        <v>212</v>
      </c>
    </row>
    <row r="30" spans="12:12" x14ac:dyDescent="0.25">
      <c r="L30" s="3" t="s">
        <v>217</v>
      </c>
    </row>
    <row r="31" spans="12:12" x14ac:dyDescent="0.25">
      <c r="L31" s="3" t="s">
        <v>222</v>
      </c>
    </row>
    <row r="32" spans="12:12" x14ac:dyDescent="0.25">
      <c r="L32" s="3" t="s">
        <v>224</v>
      </c>
    </row>
    <row r="33" spans="12:12" x14ac:dyDescent="0.25">
      <c r="L33" s="3" t="s">
        <v>228</v>
      </c>
    </row>
    <row r="34" spans="12:12" x14ac:dyDescent="0.25">
      <c r="L34" s="3" t="s">
        <v>232</v>
      </c>
    </row>
    <row r="35" spans="12:12" x14ac:dyDescent="0.25">
      <c r="L35" s="3" t="s">
        <v>237</v>
      </c>
    </row>
    <row r="36" spans="12:12" x14ac:dyDescent="0.25">
      <c r="L36" s="3" t="s">
        <v>242</v>
      </c>
    </row>
    <row r="37" spans="12:12" x14ac:dyDescent="0.25">
      <c r="L37" s="3" t="s">
        <v>246</v>
      </c>
    </row>
    <row r="38" spans="12:12" x14ac:dyDescent="0.25">
      <c r="L38" s="3" t="s">
        <v>251</v>
      </c>
    </row>
    <row r="39" spans="12:12" x14ac:dyDescent="0.25">
      <c r="L39" s="3" t="s">
        <v>256</v>
      </c>
    </row>
    <row r="40" spans="12:12" x14ac:dyDescent="0.25">
      <c r="L40" s="3" t="s">
        <v>261</v>
      </c>
    </row>
    <row r="41" spans="12:12" x14ac:dyDescent="0.25">
      <c r="L41" s="3" t="s">
        <v>266</v>
      </c>
    </row>
    <row r="42" spans="12:12" x14ac:dyDescent="0.25">
      <c r="L42" s="3" t="s">
        <v>271</v>
      </c>
    </row>
    <row r="43" spans="12:12" x14ac:dyDescent="0.25">
      <c r="L43" s="3" t="s">
        <v>275</v>
      </c>
    </row>
    <row r="44" spans="12:12" x14ac:dyDescent="0.25">
      <c r="L44" s="3" t="s">
        <v>280</v>
      </c>
    </row>
    <row r="45" spans="12:12" x14ac:dyDescent="0.25">
      <c r="L45" s="3" t="s">
        <v>285</v>
      </c>
    </row>
    <row r="46" spans="12:12" x14ac:dyDescent="0.25">
      <c r="L46" s="3" t="s">
        <v>290</v>
      </c>
    </row>
  </sheetData>
  <conditionalFormatting sqref="H4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C2" xr:uid="{00000000-0002-0000-0000-000000000000}">
      <formula1>$J$2:$J$5</formula1>
    </dataValidation>
    <dataValidation type="list" allowBlank="1" showInputMessage="1" showErrorMessage="1" sqref="E2" xr:uid="{00000000-0002-0000-0000-000001000000}">
      <formula1>$L$2:$L$46</formula1>
    </dataValidation>
    <dataValidation type="list" allowBlank="1" showInputMessage="1" showErrorMessage="1" sqref="D2" xr:uid="{00000000-0002-0000-0000-000002000000}">
      <formula1>$K$2:$K$14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7"/>
  <sheetViews>
    <sheetView workbookViewId="0">
      <selection activeCell="F27" sqref="F27"/>
    </sheetView>
  </sheetViews>
  <sheetFormatPr defaultRowHeight="15" x14ac:dyDescent="0.25"/>
  <cols>
    <col min="5" max="5" width="11.7109375" customWidth="1"/>
    <col min="6" max="6" width="23.28515625" customWidth="1"/>
  </cols>
  <sheetData>
    <row r="1" spans="1:13" x14ac:dyDescent="0.25">
      <c r="A1" t="s">
        <v>0</v>
      </c>
      <c r="B1" t="s">
        <v>295</v>
      </c>
      <c r="C1" t="s">
        <v>1</v>
      </c>
      <c r="D1" t="s">
        <v>2</v>
      </c>
      <c r="E1" t="s">
        <v>28</v>
      </c>
      <c r="F1" t="s">
        <v>4</v>
      </c>
    </row>
    <row r="2" spans="1:13" x14ac:dyDescent="0.25">
      <c r="A2" t="s">
        <v>5</v>
      </c>
      <c r="B2">
        <v>0</v>
      </c>
      <c r="C2" t="s">
        <v>7</v>
      </c>
      <c r="D2">
        <v>27731</v>
      </c>
      <c r="E2">
        <v>52853</v>
      </c>
      <c r="F2">
        <v>0.52468166423854801</v>
      </c>
    </row>
    <row r="3" spans="1:13" x14ac:dyDescent="0.25">
      <c r="A3" t="s">
        <v>14</v>
      </c>
      <c r="B3" s="8">
        <v>43467</v>
      </c>
      <c r="C3" t="s">
        <v>7</v>
      </c>
      <c r="D3">
        <v>24094</v>
      </c>
      <c r="E3">
        <v>52853</v>
      </c>
      <c r="F3">
        <v>0.45586816263977398</v>
      </c>
    </row>
    <row r="4" spans="1:13" x14ac:dyDescent="0.25">
      <c r="A4" t="s">
        <v>19</v>
      </c>
      <c r="B4" s="8">
        <v>43528</v>
      </c>
      <c r="C4" t="s">
        <v>7</v>
      </c>
      <c r="D4">
        <v>902</v>
      </c>
      <c r="E4">
        <v>52853</v>
      </c>
      <c r="F4">
        <v>1.70662024861408E-2</v>
      </c>
    </row>
    <row r="5" spans="1:13" x14ac:dyDescent="0.25">
      <c r="A5" t="s">
        <v>24</v>
      </c>
      <c r="B5" t="s">
        <v>25</v>
      </c>
      <c r="C5" t="s">
        <v>7</v>
      </c>
      <c r="D5">
        <v>126</v>
      </c>
      <c r="E5">
        <v>52853</v>
      </c>
      <c r="F5">
        <v>2.3839706355362998E-3</v>
      </c>
    </row>
    <row r="6" spans="1:13" x14ac:dyDescent="0.25">
      <c r="A6" t="s">
        <v>8</v>
      </c>
      <c r="B6">
        <v>0</v>
      </c>
      <c r="C6" t="s">
        <v>9</v>
      </c>
      <c r="D6">
        <v>7933</v>
      </c>
      <c r="E6">
        <v>16037</v>
      </c>
      <c r="F6">
        <v>0.49466857891126798</v>
      </c>
    </row>
    <row r="7" spans="1:13" x14ac:dyDescent="0.25">
      <c r="A7" t="s">
        <v>16</v>
      </c>
      <c r="B7" s="8">
        <v>43467</v>
      </c>
      <c r="C7" t="s">
        <v>9</v>
      </c>
      <c r="D7">
        <v>7796</v>
      </c>
      <c r="E7">
        <v>16037</v>
      </c>
      <c r="F7">
        <v>0.48612583400885501</v>
      </c>
    </row>
    <row r="8" spans="1:13" x14ac:dyDescent="0.25">
      <c r="A8" t="s">
        <v>21</v>
      </c>
      <c r="B8" s="8">
        <v>43528</v>
      </c>
      <c r="C8" t="s">
        <v>9</v>
      </c>
      <c r="D8">
        <v>289</v>
      </c>
      <c r="E8">
        <v>16037</v>
      </c>
      <c r="F8">
        <v>1.80208268379373E-2</v>
      </c>
    </row>
    <row r="9" spans="1:13" x14ac:dyDescent="0.25">
      <c r="A9" t="s">
        <v>378</v>
      </c>
      <c r="B9" t="s">
        <v>25</v>
      </c>
      <c r="C9" t="s">
        <v>9</v>
      </c>
      <c r="D9">
        <v>19</v>
      </c>
      <c r="E9">
        <v>16037</v>
      </c>
      <c r="F9">
        <v>1.1847602419405099E-3</v>
      </c>
    </row>
    <row r="10" spans="1:13" x14ac:dyDescent="0.25">
      <c r="A10" t="s">
        <v>10</v>
      </c>
      <c r="B10">
        <v>0</v>
      </c>
      <c r="C10" t="s">
        <v>11</v>
      </c>
      <c r="D10">
        <v>17561</v>
      </c>
      <c r="E10">
        <v>34756</v>
      </c>
      <c r="F10">
        <v>0.50526527793762199</v>
      </c>
      <c r="M10" s="8"/>
    </row>
    <row r="11" spans="1:13" x14ac:dyDescent="0.25">
      <c r="A11" t="s">
        <v>17</v>
      </c>
      <c r="B11" s="8">
        <v>43467</v>
      </c>
      <c r="C11" t="s">
        <v>11</v>
      </c>
      <c r="D11">
        <v>16352</v>
      </c>
      <c r="E11">
        <v>34756</v>
      </c>
      <c r="F11">
        <v>0.47047991713661003</v>
      </c>
      <c r="M11" s="8"/>
    </row>
    <row r="12" spans="1:13" x14ac:dyDescent="0.25">
      <c r="A12" t="s">
        <v>22</v>
      </c>
      <c r="B12" s="8">
        <v>43528</v>
      </c>
      <c r="C12" t="s">
        <v>11</v>
      </c>
      <c r="D12">
        <v>752</v>
      </c>
      <c r="E12">
        <v>34756</v>
      </c>
      <c r="F12">
        <v>2.1636551962251099E-2</v>
      </c>
    </row>
    <row r="13" spans="1:13" x14ac:dyDescent="0.25">
      <c r="A13" t="s">
        <v>26</v>
      </c>
      <c r="B13" t="s">
        <v>25</v>
      </c>
      <c r="C13" t="s">
        <v>11</v>
      </c>
      <c r="D13">
        <v>91</v>
      </c>
      <c r="E13">
        <v>34756</v>
      </c>
      <c r="F13">
        <v>2.6182529635170901E-3</v>
      </c>
    </row>
    <row r="14" spans="1:13" x14ac:dyDescent="0.25">
      <c r="A14" t="s">
        <v>12</v>
      </c>
      <c r="B14">
        <v>0</v>
      </c>
      <c r="C14" t="s">
        <v>13</v>
      </c>
      <c r="D14">
        <v>16051</v>
      </c>
      <c r="E14">
        <v>46299</v>
      </c>
      <c r="F14">
        <v>0.346681353808938</v>
      </c>
      <c r="M14" s="8"/>
    </row>
    <row r="15" spans="1:13" x14ac:dyDescent="0.25">
      <c r="A15" t="s">
        <v>18</v>
      </c>
      <c r="B15" s="8">
        <v>43467</v>
      </c>
      <c r="C15" t="s">
        <v>13</v>
      </c>
      <c r="D15">
        <v>28407</v>
      </c>
      <c r="E15">
        <v>46299</v>
      </c>
      <c r="F15">
        <v>0.61355536836648705</v>
      </c>
      <c r="M15" s="8"/>
    </row>
    <row r="16" spans="1:13" x14ac:dyDescent="0.25">
      <c r="A16" t="s">
        <v>23</v>
      </c>
      <c r="B16" s="8">
        <v>43528</v>
      </c>
      <c r="C16" t="s">
        <v>13</v>
      </c>
      <c r="D16">
        <v>1701</v>
      </c>
      <c r="E16">
        <v>46299</v>
      </c>
      <c r="F16">
        <v>3.6739454415862099E-2</v>
      </c>
    </row>
    <row r="17" spans="1:13" x14ac:dyDescent="0.25">
      <c r="A17" t="s">
        <v>27</v>
      </c>
      <c r="B17" t="s">
        <v>25</v>
      </c>
      <c r="C17" t="s">
        <v>13</v>
      </c>
      <c r="D17">
        <v>140</v>
      </c>
      <c r="E17">
        <v>46299</v>
      </c>
      <c r="F17">
        <v>3.02382340871293E-3</v>
      </c>
    </row>
    <row r="18" spans="1:13" x14ac:dyDescent="0.25">
      <c r="A18" t="s">
        <v>379</v>
      </c>
      <c r="B18">
        <v>0</v>
      </c>
      <c r="C18" t="s">
        <v>302</v>
      </c>
      <c r="D18">
        <v>299915</v>
      </c>
      <c r="E18">
        <v>494761</v>
      </c>
      <c r="F18">
        <v>0.60618157049565302</v>
      </c>
      <c r="M18" s="8"/>
    </row>
    <row r="19" spans="1:13" x14ac:dyDescent="0.25">
      <c r="A19" t="s">
        <v>380</v>
      </c>
      <c r="B19" s="8">
        <v>43467</v>
      </c>
      <c r="C19" t="s">
        <v>302</v>
      </c>
      <c r="D19">
        <v>186875</v>
      </c>
      <c r="E19">
        <v>494761</v>
      </c>
      <c r="F19">
        <v>0.37770762044704398</v>
      </c>
      <c r="M19" s="8"/>
    </row>
    <row r="20" spans="1:13" x14ac:dyDescent="0.25">
      <c r="A20" t="s">
        <v>381</v>
      </c>
      <c r="B20" s="8">
        <v>43528</v>
      </c>
      <c r="C20" t="s">
        <v>302</v>
      </c>
      <c r="D20">
        <v>7136</v>
      </c>
      <c r="E20">
        <v>494761</v>
      </c>
      <c r="F20">
        <v>1.44231255090842E-2</v>
      </c>
    </row>
    <row r="21" spans="1:13" x14ac:dyDescent="0.25">
      <c r="A21" t="s">
        <v>382</v>
      </c>
      <c r="B21" t="s">
        <v>25</v>
      </c>
      <c r="C21" t="s">
        <v>302</v>
      </c>
      <c r="D21">
        <v>835</v>
      </c>
      <c r="E21">
        <v>494761</v>
      </c>
      <c r="F21">
        <v>1.6876835482182301E-3</v>
      </c>
    </row>
    <row r="22" spans="1:13" x14ac:dyDescent="0.25">
      <c r="M22" s="8"/>
    </row>
    <row r="23" spans="1:13" x14ac:dyDescent="0.25">
      <c r="M23" s="8"/>
    </row>
    <row r="26" spans="1:13" x14ac:dyDescent="0.25">
      <c r="M26" s="8"/>
    </row>
    <row r="27" spans="1:13" x14ac:dyDescent="0.25">
      <c r="M27" s="8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66"/>
  <sheetViews>
    <sheetView topLeftCell="A37" workbookViewId="0">
      <selection activeCell="B68" sqref="B68"/>
    </sheetView>
  </sheetViews>
  <sheetFormatPr defaultRowHeight="15" x14ac:dyDescent="0.25"/>
  <cols>
    <col min="1" max="1" width="20.5703125" customWidth="1"/>
    <col min="2" max="2" width="15.85546875" customWidth="1"/>
    <col min="6" max="6" width="14.85546875" customWidth="1"/>
    <col min="7" max="7" width="16.140625" customWidth="1"/>
  </cols>
  <sheetData>
    <row r="1" spans="1:6" x14ac:dyDescent="0.25">
      <c r="A1" t="s">
        <v>0</v>
      </c>
      <c r="B1" t="s">
        <v>296</v>
      </c>
      <c r="C1" t="s">
        <v>1</v>
      </c>
      <c r="D1" t="s">
        <v>2</v>
      </c>
      <c r="E1" t="s">
        <v>28</v>
      </c>
      <c r="F1" t="s">
        <v>4</v>
      </c>
    </row>
    <row r="2" spans="1:6" x14ac:dyDescent="0.25">
      <c r="A2" t="s">
        <v>360</v>
      </c>
      <c r="B2" t="s">
        <v>361</v>
      </c>
      <c r="C2" t="s">
        <v>7</v>
      </c>
      <c r="D2">
        <v>49885</v>
      </c>
      <c r="E2">
        <v>52853</v>
      </c>
      <c r="F2">
        <v>0.94384424725181204</v>
      </c>
    </row>
    <row r="3" spans="1:6" x14ac:dyDescent="0.25">
      <c r="A3" t="s">
        <v>29</v>
      </c>
      <c r="B3" t="s">
        <v>30</v>
      </c>
      <c r="C3" t="s">
        <v>7</v>
      </c>
      <c r="D3">
        <v>36</v>
      </c>
      <c r="E3">
        <v>52853</v>
      </c>
      <c r="F3">
        <v>6.8113446729608498E-4</v>
      </c>
    </row>
    <row r="4" spans="1:6" x14ac:dyDescent="0.25">
      <c r="A4" t="s">
        <v>34</v>
      </c>
      <c r="B4" t="s">
        <v>35</v>
      </c>
      <c r="C4" t="s">
        <v>7</v>
      </c>
      <c r="D4">
        <v>2495</v>
      </c>
      <c r="E4">
        <v>52853</v>
      </c>
      <c r="F4">
        <v>4.7206402663992598E-2</v>
      </c>
    </row>
    <row r="5" spans="1:6" x14ac:dyDescent="0.25">
      <c r="A5" t="s">
        <v>39</v>
      </c>
      <c r="B5" t="s">
        <v>40</v>
      </c>
      <c r="C5" t="s">
        <v>7</v>
      </c>
      <c r="D5">
        <v>3</v>
      </c>
      <c r="E5">
        <v>52853</v>
      </c>
      <c r="F5" s="9">
        <v>5.6761205608007102E-5</v>
      </c>
    </row>
    <row r="6" spans="1:6" x14ac:dyDescent="0.25">
      <c r="A6" t="s">
        <v>42</v>
      </c>
      <c r="B6" t="s">
        <v>43</v>
      </c>
      <c r="C6" t="s">
        <v>7</v>
      </c>
      <c r="D6">
        <v>21</v>
      </c>
      <c r="E6">
        <v>52853</v>
      </c>
      <c r="F6">
        <v>3.9732843925605001E-4</v>
      </c>
    </row>
    <row r="7" spans="1:6" x14ac:dyDescent="0.25">
      <c r="A7" t="s">
        <v>47</v>
      </c>
      <c r="B7" t="s">
        <v>48</v>
      </c>
      <c r="C7" t="s">
        <v>7</v>
      </c>
      <c r="D7">
        <v>238</v>
      </c>
      <c r="E7">
        <v>52853</v>
      </c>
      <c r="F7">
        <v>4.5030556449018998E-3</v>
      </c>
    </row>
    <row r="8" spans="1:6" x14ac:dyDescent="0.25">
      <c r="A8" t="s">
        <v>383</v>
      </c>
      <c r="B8" t="s">
        <v>53</v>
      </c>
      <c r="C8" t="s">
        <v>7</v>
      </c>
      <c r="D8">
        <v>1</v>
      </c>
      <c r="E8">
        <v>52853</v>
      </c>
      <c r="F8" s="9">
        <v>1.89204018693357E-5</v>
      </c>
    </row>
    <row r="9" spans="1:6" x14ac:dyDescent="0.25">
      <c r="A9" t="s">
        <v>54</v>
      </c>
      <c r="B9" t="s">
        <v>55</v>
      </c>
      <c r="C9" t="s">
        <v>7</v>
      </c>
      <c r="D9">
        <v>90</v>
      </c>
      <c r="E9">
        <v>52853</v>
      </c>
      <c r="F9">
        <v>1.7028361682402101E-3</v>
      </c>
    </row>
    <row r="10" spans="1:6" x14ac:dyDescent="0.25">
      <c r="A10" t="s">
        <v>59</v>
      </c>
      <c r="B10" t="s">
        <v>60</v>
      </c>
      <c r="C10" t="s">
        <v>7</v>
      </c>
      <c r="D10">
        <v>24</v>
      </c>
      <c r="E10">
        <v>52853</v>
      </c>
      <c r="F10">
        <v>4.5408964486405698E-4</v>
      </c>
    </row>
    <row r="11" spans="1:6" x14ac:dyDescent="0.25">
      <c r="A11" t="s">
        <v>64</v>
      </c>
      <c r="B11" t="s">
        <v>65</v>
      </c>
      <c r="C11" t="s">
        <v>7</v>
      </c>
      <c r="D11">
        <v>43</v>
      </c>
      <c r="E11">
        <v>52853</v>
      </c>
      <c r="F11">
        <v>8.1357728038143498E-4</v>
      </c>
    </row>
    <row r="12" spans="1:6" x14ac:dyDescent="0.25">
      <c r="A12" t="s">
        <v>69</v>
      </c>
      <c r="B12" t="s">
        <v>70</v>
      </c>
      <c r="C12" t="s">
        <v>7</v>
      </c>
      <c r="D12">
        <v>17</v>
      </c>
      <c r="E12">
        <v>52853</v>
      </c>
      <c r="F12">
        <v>3.2164683177870698E-4</v>
      </c>
    </row>
    <row r="13" spans="1:6" x14ac:dyDescent="0.25">
      <c r="A13" t="s">
        <v>74</v>
      </c>
      <c r="B13" t="s">
        <v>75</v>
      </c>
      <c r="C13" t="s">
        <v>7</v>
      </c>
      <c r="D13">
        <v>12</v>
      </c>
      <c r="E13">
        <v>52853</v>
      </c>
      <c r="F13">
        <v>2.27044822432028E-4</v>
      </c>
    </row>
    <row r="14" spans="1:6" x14ac:dyDescent="0.25">
      <c r="A14" t="s">
        <v>384</v>
      </c>
      <c r="B14" t="s">
        <v>80</v>
      </c>
      <c r="C14" t="s">
        <v>7</v>
      </c>
      <c r="D14">
        <v>1</v>
      </c>
      <c r="E14">
        <v>52853</v>
      </c>
      <c r="F14" s="9">
        <v>1.89204018693357E-5</v>
      </c>
    </row>
    <row r="15" spans="1:6" x14ac:dyDescent="0.25">
      <c r="A15" t="s">
        <v>362</v>
      </c>
      <c r="B15" t="s">
        <v>361</v>
      </c>
      <c r="C15" t="s">
        <v>9</v>
      </c>
      <c r="D15">
        <v>15146</v>
      </c>
      <c r="E15">
        <v>16037</v>
      </c>
      <c r="F15">
        <v>0.94444098023321099</v>
      </c>
    </row>
    <row r="16" spans="1:6" x14ac:dyDescent="0.25">
      <c r="A16" t="s">
        <v>31</v>
      </c>
      <c r="B16" t="s">
        <v>30</v>
      </c>
      <c r="C16" t="s">
        <v>9</v>
      </c>
      <c r="D16">
        <v>16</v>
      </c>
      <c r="E16">
        <v>16037</v>
      </c>
      <c r="F16">
        <v>9.976928353183259E-4</v>
      </c>
    </row>
    <row r="17" spans="1:6" x14ac:dyDescent="0.25">
      <c r="A17" t="s">
        <v>36</v>
      </c>
      <c r="B17" t="s">
        <v>35</v>
      </c>
      <c r="C17" t="s">
        <v>9</v>
      </c>
      <c r="D17">
        <v>741</v>
      </c>
      <c r="E17">
        <v>16037</v>
      </c>
      <c r="F17">
        <v>4.620564943568E-2</v>
      </c>
    </row>
    <row r="18" spans="1:6" x14ac:dyDescent="0.25">
      <c r="A18" t="s">
        <v>385</v>
      </c>
      <c r="B18" t="s">
        <v>40</v>
      </c>
      <c r="C18" t="s">
        <v>9</v>
      </c>
      <c r="D18">
        <v>1</v>
      </c>
      <c r="E18">
        <v>16037</v>
      </c>
      <c r="F18" s="9">
        <v>6.2355802207395396E-5</v>
      </c>
    </row>
    <row r="19" spans="1:6" x14ac:dyDescent="0.25">
      <c r="A19" t="s">
        <v>44</v>
      </c>
      <c r="B19" t="s">
        <v>43</v>
      </c>
      <c r="C19" t="s">
        <v>9</v>
      </c>
      <c r="D19">
        <v>10</v>
      </c>
      <c r="E19">
        <v>16037</v>
      </c>
      <c r="F19">
        <v>6.2355802207395396E-4</v>
      </c>
    </row>
    <row r="20" spans="1:6" x14ac:dyDescent="0.25">
      <c r="A20" t="s">
        <v>49</v>
      </c>
      <c r="B20" t="s">
        <v>48</v>
      </c>
      <c r="C20" t="s">
        <v>9</v>
      </c>
      <c r="D20">
        <v>74</v>
      </c>
      <c r="E20">
        <v>16037</v>
      </c>
      <c r="F20">
        <v>4.6143293633472597E-3</v>
      </c>
    </row>
    <row r="21" spans="1:6" x14ac:dyDescent="0.25">
      <c r="A21" t="s">
        <v>386</v>
      </c>
      <c r="B21" t="s">
        <v>53</v>
      </c>
      <c r="C21" t="s">
        <v>9</v>
      </c>
      <c r="D21">
        <v>1</v>
      </c>
      <c r="E21">
        <v>16037</v>
      </c>
      <c r="F21" s="9">
        <v>6.2355802207395396E-5</v>
      </c>
    </row>
    <row r="22" spans="1:6" x14ac:dyDescent="0.25">
      <c r="A22" t="s">
        <v>56</v>
      </c>
      <c r="B22" t="s">
        <v>55</v>
      </c>
      <c r="C22" t="s">
        <v>9</v>
      </c>
      <c r="D22">
        <v>20</v>
      </c>
      <c r="E22">
        <v>16037</v>
      </c>
      <c r="F22">
        <v>1.2471160441479101E-3</v>
      </c>
    </row>
    <row r="23" spans="1:6" x14ac:dyDescent="0.25">
      <c r="A23" t="s">
        <v>61</v>
      </c>
      <c r="B23" t="s">
        <v>60</v>
      </c>
      <c r="C23" t="s">
        <v>9</v>
      </c>
      <c r="D23">
        <v>17</v>
      </c>
      <c r="E23">
        <v>16037</v>
      </c>
      <c r="F23">
        <v>1.06004863752572E-3</v>
      </c>
    </row>
    <row r="24" spans="1:6" x14ac:dyDescent="0.25">
      <c r="A24" t="s">
        <v>66</v>
      </c>
      <c r="B24" t="s">
        <v>65</v>
      </c>
      <c r="C24" t="s">
        <v>9</v>
      </c>
      <c r="D24">
        <v>12</v>
      </c>
      <c r="E24">
        <v>16037</v>
      </c>
      <c r="F24">
        <v>7.4826962648874497E-4</v>
      </c>
    </row>
    <row r="25" spans="1:6" x14ac:dyDescent="0.25">
      <c r="A25" t="s">
        <v>71</v>
      </c>
      <c r="B25" t="s">
        <v>70</v>
      </c>
      <c r="C25" t="s">
        <v>9</v>
      </c>
      <c r="D25">
        <v>6</v>
      </c>
      <c r="E25">
        <v>16037</v>
      </c>
      <c r="F25">
        <v>3.74134813244372E-4</v>
      </c>
    </row>
    <row r="26" spans="1:6" x14ac:dyDescent="0.25">
      <c r="A26" t="s">
        <v>76</v>
      </c>
      <c r="B26" t="s">
        <v>75</v>
      </c>
      <c r="C26" t="s">
        <v>9</v>
      </c>
      <c r="D26">
        <v>5</v>
      </c>
      <c r="E26">
        <v>16037</v>
      </c>
      <c r="F26">
        <v>3.1177901103697698E-4</v>
      </c>
    </row>
    <row r="27" spans="1:6" x14ac:dyDescent="0.25">
      <c r="A27" t="s">
        <v>387</v>
      </c>
      <c r="B27" t="s">
        <v>80</v>
      </c>
      <c r="C27" t="s">
        <v>9</v>
      </c>
      <c r="D27">
        <v>1</v>
      </c>
      <c r="E27">
        <v>16037</v>
      </c>
      <c r="F27" s="9">
        <v>6.2355802207395396E-5</v>
      </c>
    </row>
    <row r="28" spans="1:6" x14ac:dyDescent="0.25">
      <c r="A28" t="s">
        <v>363</v>
      </c>
      <c r="B28" t="s">
        <v>361</v>
      </c>
      <c r="C28" t="s">
        <v>11</v>
      </c>
      <c r="D28">
        <v>33005</v>
      </c>
      <c r="E28">
        <v>34756</v>
      </c>
      <c r="F28">
        <v>0.94962020946023695</v>
      </c>
    </row>
    <row r="29" spans="1:6" x14ac:dyDescent="0.25">
      <c r="A29" t="s">
        <v>32</v>
      </c>
      <c r="B29" t="s">
        <v>30</v>
      </c>
      <c r="C29" t="s">
        <v>11</v>
      </c>
      <c r="D29">
        <v>20</v>
      </c>
      <c r="E29">
        <v>34756</v>
      </c>
      <c r="F29">
        <v>5.75440211761998E-4</v>
      </c>
    </row>
    <row r="30" spans="1:6" x14ac:dyDescent="0.25">
      <c r="A30" t="s">
        <v>37</v>
      </c>
      <c r="B30" t="s">
        <v>35</v>
      </c>
      <c r="C30" t="s">
        <v>11</v>
      </c>
      <c r="D30">
        <v>1435</v>
      </c>
      <c r="E30">
        <v>34756</v>
      </c>
      <c r="F30">
        <v>4.12878351939234E-2</v>
      </c>
    </row>
    <row r="31" spans="1:6" x14ac:dyDescent="0.25">
      <c r="A31" t="s">
        <v>41</v>
      </c>
      <c r="B31" t="s">
        <v>40</v>
      </c>
      <c r="C31" t="s">
        <v>11</v>
      </c>
      <c r="D31">
        <v>2</v>
      </c>
      <c r="E31">
        <v>34756</v>
      </c>
      <c r="F31" s="9">
        <v>5.7544021176199801E-5</v>
      </c>
    </row>
    <row r="32" spans="1:6" x14ac:dyDescent="0.25">
      <c r="A32" t="s">
        <v>45</v>
      </c>
      <c r="B32" t="s">
        <v>43</v>
      </c>
      <c r="C32" t="s">
        <v>11</v>
      </c>
      <c r="D32">
        <v>11</v>
      </c>
      <c r="E32">
        <v>34756</v>
      </c>
      <c r="F32">
        <v>3.1649211646909899E-4</v>
      </c>
    </row>
    <row r="33" spans="1:6" x14ac:dyDescent="0.25">
      <c r="A33" t="s">
        <v>50</v>
      </c>
      <c r="B33" t="s">
        <v>48</v>
      </c>
      <c r="C33" t="s">
        <v>11</v>
      </c>
      <c r="D33">
        <v>162</v>
      </c>
      <c r="E33">
        <v>34756</v>
      </c>
      <c r="F33">
        <v>4.6610657152721799E-3</v>
      </c>
    </row>
    <row r="34" spans="1:6" x14ac:dyDescent="0.25">
      <c r="A34" t="s">
        <v>388</v>
      </c>
      <c r="B34" t="s">
        <v>53</v>
      </c>
      <c r="C34" t="s">
        <v>11</v>
      </c>
      <c r="D34">
        <v>1</v>
      </c>
      <c r="E34">
        <v>34756</v>
      </c>
      <c r="F34" s="9">
        <v>2.8772010588099901E-5</v>
      </c>
    </row>
    <row r="35" spans="1:6" x14ac:dyDescent="0.25">
      <c r="A35" t="s">
        <v>57</v>
      </c>
      <c r="B35" t="s">
        <v>55</v>
      </c>
      <c r="C35" t="s">
        <v>11</v>
      </c>
      <c r="D35">
        <v>61</v>
      </c>
      <c r="E35">
        <v>34756</v>
      </c>
      <c r="F35">
        <v>1.7550926458740901E-3</v>
      </c>
    </row>
    <row r="36" spans="1:6" x14ac:dyDescent="0.25">
      <c r="A36" t="s">
        <v>62</v>
      </c>
      <c r="B36" t="s">
        <v>60</v>
      </c>
      <c r="C36" t="s">
        <v>11</v>
      </c>
      <c r="D36">
        <v>4</v>
      </c>
      <c r="E36">
        <v>34756</v>
      </c>
      <c r="F36">
        <v>1.150880423524E-4</v>
      </c>
    </row>
    <row r="37" spans="1:6" x14ac:dyDescent="0.25">
      <c r="A37" t="s">
        <v>67</v>
      </c>
      <c r="B37" t="s">
        <v>65</v>
      </c>
      <c r="C37" t="s">
        <v>11</v>
      </c>
      <c r="D37">
        <v>38</v>
      </c>
      <c r="E37">
        <v>34756</v>
      </c>
      <c r="F37">
        <v>1.0933364023477999E-3</v>
      </c>
    </row>
    <row r="38" spans="1:6" x14ac:dyDescent="0.25">
      <c r="A38" t="s">
        <v>72</v>
      </c>
      <c r="B38" t="s">
        <v>70</v>
      </c>
      <c r="C38" t="s">
        <v>11</v>
      </c>
      <c r="D38">
        <v>27</v>
      </c>
      <c r="E38">
        <v>34756</v>
      </c>
      <c r="F38">
        <v>7.7684428587869697E-4</v>
      </c>
    </row>
    <row r="39" spans="1:6" x14ac:dyDescent="0.25">
      <c r="A39" t="s">
        <v>77</v>
      </c>
      <c r="B39" t="s">
        <v>75</v>
      </c>
      <c r="C39" t="s">
        <v>11</v>
      </c>
      <c r="D39">
        <v>2</v>
      </c>
      <c r="E39">
        <v>34756</v>
      </c>
      <c r="F39" s="9">
        <v>5.7544021176199801E-5</v>
      </c>
    </row>
    <row r="40" spans="1:6" x14ac:dyDescent="0.25">
      <c r="A40" t="s">
        <v>389</v>
      </c>
      <c r="B40" t="s">
        <v>80</v>
      </c>
      <c r="C40" t="s">
        <v>11</v>
      </c>
      <c r="D40">
        <v>1</v>
      </c>
      <c r="E40">
        <v>34756</v>
      </c>
      <c r="F40" s="9">
        <v>2.8772010588099901E-5</v>
      </c>
    </row>
    <row r="41" spans="1:6" x14ac:dyDescent="0.25">
      <c r="A41" t="s">
        <v>364</v>
      </c>
      <c r="B41" t="s">
        <v>361</v>
      </c>
      <c r="C41" t="s">
        <v>13</v>
      </c>
      <c r="D41">
        <v>43752</v>
      </c>
      <c r="E41">
        <v>46299</v>
      </c>
      <c r="F41">
        <v>0.94498801270005806</v>
      </c>
    </row>
    <row r="42" spans="1:6" x14ac:dyDescent="0.25">
      <c r="A42" t="s">
        <v>33</v>
      </c>
      <c r="B42" t="s">
        <v>30</v>
      </c>
      <c r="C42" t="s">
        <v>13</v>
      </c>
      <c r="D42">
        <v>73</v>
      </c>
      <c r="E42">
        <v>46299</v>
      </c>
      <c r="F42">
        <v>1.57670792025746E-3</v>
      </c>
    </row>
    <row r="43" spans="1:6" x14ac:dyDescent="0.25">
      <c r="A43" t="s">
        <v>38</v>
      </c>
      <c r="B43" t="s">
        <v>35</v>
      </c>
      <c r="C43" t="s">
        <v>13</v>
      </c>
      <c r="D43">
        <v>1969</v>
      </c>
      <c r="E43">
        <v>46299</v>
      </c>
      <c r="F43">
        <v>4.2527916369683998E-2</v>
      </c>
    </row>
    <row r="44" spans="1:6" x14ac:dyDescent="0.25">
      <c r="A44" t="s">
        <v>390</v>
      </c>
      <c r="B44" t="s">
        <v>40</v>
      </c>
      <c r="C44" t="s">
        <v>13</v>
      </c>
      <c r="D44">
        <v>1</v>
      </c>
      <c r="E44">
        <v>46299</v>
      </c>
      <c r="F44" s="9">
        <v>2.15987386336638E-5</v>
      </c>
    </row>
    <row r="45" spans="1:6" x14ac:dyDescent="0.25">
      <c r="A45" t="s">
        <v>46</v>
      </c>
      <c r="B45" t="s">
        <v>43</v>
      </c>
      <c r="C45" t="s">
        <v>13</v>
      </c>
      <c r="D45">
        <v>44</v>
      </c>
      <c r="E45">
        <v>46299</v>
      </c>
      <c r="F45">
        <v>9.5034449988120695E-4</v>
      </c>
    </row>
    <row r="46" spans="1:6" x14ac:dyDescent="0.25">
      <c r="A46" t="s">
        <v>51</v>
      </c>
      <c r="B46" t="s">
        <v>48</v>
      </c>
      <c r="C46" t="s">
        <v>13</v>
      </c>
      <c r="D46">
        <v>233</v>
      </c>
      <c r="E46">
        <v>46299</v>
      </c>
      <c r="F46">
        <v>5.0325061016436596E-3</v>
      </c>
    </row>
    <row r="47" spans="1:6" x14ac:dyDescent="0.25">
      <c r="A47" t="s">
        <v>52</v>
      </c>
      <c r="B47" t="s">
        <v>53</v>
      </c>
      <c r="C47" t="s">
        <v>13</v>
      </c>
      <c r="D47">
        <v>4</v>
      </c>
      <c r="E47">
        <v>46299</v>
      </c>
      <c r="F47" s="9">
        <v>8.6394954534655202E-5</v>
      </c>
    </row>
    <row r="48" spans="1:6" x14ac:dyDescent="0.25">
      <c r="A48" t="s">
        <v>58</v>
      </c>
      <c r="B48" t="s">
        <v>55</v>
      </c>
      <c r="C48" t="s">
        <v>13</v>
      </c>
      <c r="D48">
        <v>87</v>
      </c>
      <c r="E48">
        <v>46299</v>
      </c>
      <c r="F48">
        <v>1.8790902611287501E-3</v>
      </c>
    </row>
    <row r="49" spans="1:6" x14ac:dyDescent="0.25">
      <c r="A49" t="s">
        <v>63</v>
      </c>
      <c r="B49" t="s">
        <v>60</v>
      </c>
      <c r="C49" t="s">
        <v>13</v>
      </c>
      <c r="D49">
        <v>69</v>
      </c>
      <c r="E49">
        <v>46299</v>
      </c>
      <c r="F49">
        <v>1.4903129657228001E-3</v>
      </c>
    </row>
    <row r="50" spans="1:6" x14ac:dyDescent="0.25">
      <c r="A50" t="s">
        <v>68</v>
      </c>
      <c r="B50" t="s">
        <v>65</v>
      </c>
      <c r="C50" t="s">
        <v>13</v>
      </c>
      <c r="D50">
        <v>41</v>
      </c>
      <c r="E50">
        <v>46299</v>
      </c>
      <c r="F50">
        <v>8.8554828398021597E-4</v>
      </c>
    </row>
    <row r="51" spans="1:6" x14ac:dyDescent="0.25">
      <c r="A51" t="s">
        <v>73</v>
      </c>
      <c r="B51" t="s">
        <v>70</v>
      </c>
      <c r="C51" t="s">
        <v>13</v>
      </c>
      <c r="D51">
        <v>25</v>
      </c>
      <c r="E51">
        <v>46299</v>
      </c>
      <c r="F51">
        <v>5.3996846584159505E-4</v>
      </c>
    </row>
    <row r="52" spans="1:6" x14ac:dyDescent="0.25">
      <c r="A52" t="s">
        <v>78</v>
      </c>
      <c r="B52" t="s">
        <v>75</v>
      </c>
      <c r="C52" t="s">
        <v>13</v>
      </c>
      <c r="D52">
        <v>10</v>
      </c>
      <c r="E52">
        <v>46299</v>
      </c>
      <c r="F52">
        <v>2.15987386336638E-4</v>
      </c>
    </row>
    <row r="53" spans="1:6" x14ac:dyDescent="0.25">
      <c r="A53" t="s">
        <v>79</v>
      </c>
      <c r="B53" t="s">
        <v>80</v>
      </c>
      <c r="C53" t="s">
        <v>13</v>
      </c>
      <c r="D53">
        <v>4</v>
      </c>
      <c r="E53">
        <v>46299</v>
      </c>
      <c r="F53" s="9">
        <v>8.6394954534655202E-5</v>
      </c>
    </row>
    <row r="54" spans="1:6" x14ac:dyDescent="0.25">
      <c r="A54" t="s">
        <v>365</v>
      </c>
      <c r="B54" t="s">
        <v>361</v>
      </c>
      <c r="C54" t="s">
        <v>302</v>
      </c>
      <c r="D54">
        <v>476044</v>
      </c>
      <c r="E54">
        <v>494761</v>
      </c>
      <c r="F54">
        <v>0.96216961320718497</v>
      </c>
    </row>
    <row r="55" spans="1:6" x14ac:dyDescent="0.25">
      <c r="A55" t="s">
        <v>366</v>
      </c>
      <c r="B55" t="s">
        <v>30</v>
      </c>
      <c r="C55" t="s">
        <v>302</v>
      </c>
      <c r="D55">
        <v>162</v>
      </c>
      <c r="E55">
        <v>494761</v>
      </c>
      <c r="F55">
        <v>3.2743082013335698E-4</v>
      </c>
    </row>
    <row r="56" spans="1:6" x14ac:dyDescent="0.25">
      <c r="A56" t="s">
        <v>367</v>
      </c>
      <c r="B56" t="s">
        <v>35</v>
      </c>
      <c r="C56" t="s">
        <v>302</v>
      </c>
      <c r="D56">
        <v>15646</v>
      </c>
      <c r="E56">
        <v>494761</v>
      </c>
      <c r="F56">
        <v>3.1623349455595702E-2</v>
      </c>
    </row>
    <row r="57" spans="1:6" x14ac:dyDescent="0.25">
      <c r="A57" t="s">
        <v>368</v>
      </c>
      <c r="B57" t="s">
        <v>40</v>
      </c>
      <c r="C57" t="s">
        <v>302</v>
      </c>
      <c r="D57">
        <v>7</v>
      </c>
      <c r="E57">
        <v>494761</v>
      </c>
      <c r="F57" s="9">
        <v>1.4148245314404299E-5</v>
      </c>
    </row>
    <row r="58" spans="1:6" x14ac:dyDescent="0.25">
      <c r="A58" t="s">
        <v>369</v>
      </c>
      <c r="B58" t="s">
        <v>43</v>
      </c>
      <c r="C58" t="s">
        <v>302</v>
      </c>
      <c r="D58">
        <v>104</v>
      </c>
      <c r="E58">
        <v>494761</v>
      </c>
      <c r="F58">
        <v>2.1020250181400701E-4</v>
      </c>
    </row>
    <row r="59" spans="1:6" x14ac:dyDescent="0.25">
      <c r="A59" t="s">
        <v>370</v>
      </c>
      <c r="B59" t="s">
        <v>48</v>
      </c>
      <c r="C59" t="s">
        <v>302</v>
      </c>
      <c r="D59">
        <v>1460</v>
      </c>
      <c r="E59">
        <v>494761</v>
      </c>
      <c r="F59">
        <v>2.9509197370043302E-3</v>
      </c>
    </row>
    <row r="60" spans="1:6" x14ac:dyDescent="0.25">
      <c r="A60" t="s">
        <v>371</v>
      </c>
      <c r="B60" t="s">
        <v>53</v>
      </c>
      <c r="C60" t="s">
        <v>302</v>
      </c>
      <c r="D60">
        <v>10</v>
      </c>
      <c r="E60">
        <v>494761</v>
      </c>
      <c r="F60" s="9">
        <v>2.0211779020577599E-5</v>
      </c>
    </row>
    <row r="61" spans="1:6" x14ac:dyDescent="0.25">
      <c r="A61" t="s">
        <v>372</v>
      </c>
      <c r="B61" t="s">
        <v>55</v>
      </c>
      <c r="C61" t="s">
        <v>302</v>
      </c>
      <c r="D61">
        <v>643</v>
      </c>
      <c r="E61">
        <v>494761</v>
      </c>
      <c r="F61">
        <v>1.29961739102314E-3</v>
      </c>
    </row>
    <row r="62" spans="1:6" x14ac:dyDescent="0.25">
      <c r="A62" t="s">
        <v>373</v>
      </c>
      <c r="B62" t="s">
        <v>60</v>
      </c>
      <c r="C62" t="s">
        <v>302</v>
      </c>
      <c r="D62">
        <v>136</v>
      </c>
      <c r="E62">
        <v>494761</v>
      </c>
      <c r="F62">
        <v>2.7488019467985597E-4</v>
      </c>
    </row>
    <row r="63" spans="1:6" x14ac:dyDescent="0.25">
      <c r="A63" t="s">
        <v>374</v>
      </c>
      <c r="B63" t="s">
        <v>65</v>
      </c>
      <c r="C63" t="s">
        <v>302</v>
      </c>
      <c r="D63">
        <v>337</v>
      </c>
      <c r="E63">
        <v>494761</v>
      </c>
      <c r="F63">
        <v>6.8113695299346598E-4</v>
      </c>
    </row>
    <row r="64" spans="1:6" x14ac:dyDescent="0.25">
      <c r="A64" t="s">
        <v>375</v>
      </c>
      <c r="B64" t="s">
        <v>70</v>
      </c>
      <c r="C64" t="s">
        <v>302</v>
      </c>
      <c r="D64">
        <v>141</v>
      </c>
      <c r="E64">
        <v>494761</v>
      </c>
      <c r="F64">
        <v>2.8498608419014399E-4</v>
      </c>
    </row>
    <row r="65" spans="1:6" x14ac:dyDescent="0.25">
      <c r="A65" t="s">
        <v>376</v>
      </c>
      <c r="B65" t="s">
        <v>75</v>
      </c>
      <c r="C65" t="s">
        <v>302</v>
      </c>
      <c r="D65">
        <v>75</v>
      </c>
      <c r="E65">
        <v>494761</v>
      </c>
      <c r="F65">
        <v>1.5158834265433199E-4</v>
      </c>
    </row>
    <row r="66" spans="1:6" x14ac:dyDescent="0.25">
      <c r="A66" t="s">
        <v>377</v>
      </c>
      <c r="B66" t="s">
        <v>80</v>
      </c>
      <c r="C66" t="s">
        <v>302</v>
      </c>
      <c r="D66">
        <v>9</v>
      </c>
      <c r="E66">
        <v>494761</v>
      </c>
      <c r="F66" s="9">
        <v>1.8190601118519799E-5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25"/>
  <sheetViews>
    <sheetView workbookViewId="0">
      <selection activeCell="F24" sqref="F24"/>
    </sheetView>
  </sheetViews>
  <sheetFormatPr defaultRowHeight="15" x14ac:dyDescent="0.25"/>
  <cols>
    <col min="1" max="1" width="21.140625" customWidth="1"/>
    <col min="2" max="2" width="14.28515625" customWidth="1"/>
    <col min="6" max="6" width="14.85546875" customWidth="1"/>
  </cols>
  <sheetData>
    <row r="1" spans="1:6" x14ac:dyDescent="0.25">
      <c r="A1" t="s">
        <v>0</v>
      </c>
      <c r="B1" t="s">
        <v>303</v>
      </c>
      <c r="C1" t="s">
        <v>1</v>
      </c>
      <c r="D1" t="s">
        <v>2</v>
      </c>
      <c r="E1" t="s">
        <v>28</v>
      </c>
      <c r="F1" t="s">
        <v>4</v>
      </c>
    </row>
    <row r="2" spans="1:6" x14ac:dyDescent="0.25">
      <c r="A2" t="s">
        <v>81</v>
      </c>
      <c r="B2" t="s">
        <v>82</v>
      </c>
      <c r="C2" t="s">
        <v>7</v>
      </c>
      <c r="D2">
        <v>713</v>
      </c>
      <c r="E2">
        <v>52853</v>
      </c>
      <c r="F2">
        <v>1.3490246532836399E-2</v>
      </c>
    </row>
    <row r="3" spans="1:6" x14ac:dyDescent="0.25">
      <c r="A3" t="s">
        <v>86</v>
      </c>
      <c r="B3" t="s">
        <v>87</v>
      </c>
      <c r="C3" t="s">
        <v>7</v>
      </c>
      <c r="D3">
        <v>461</v>
      </c>
      <c r="E3">
        <v>52853</v>
      </c>
      <c r="F3">
        <v>8.7223052617637596E-3</v>
      </c>
    </row>
    <row r="4" spans="1:6" x14ac:dyDescent="0.25">
      <c r="A4" t="s">
        <v>91</v>
      </c>
      <c r="B4" t="s">
        <v>92</v>
      </c>
      <c r="C4" t="s">
        <v>7</v>
      </c>
      <c r="D4">
        <v>6096</v>
      </c>
      <c r="E4">
        <v>52853</v>
      </c>
      <c r="F4">
        <v>0.11533876979547</v>
      </c>
    </row>
    <row r="5" spans="1:6" x14ac:dyDescent="0.25">
      <c r="A5" t="s">
        <v>96</v>
      </c>
      <c r="B5" t="s">
        <v>97</v>
      </c>
      <c r="C5" t="s">
        <v>7</v>
      </c>
      <c r="D5">
        <v>80</v>
      </c>
      <c r="E5">
        <v>52853</v>
      </c>
      <c r="F5">
        <v>1.5136321495468599E-3</v>
      </c>
    </row>
    <row r="6" spans="1:6" x14ac:dyDescent="0.25">
      <c r="A6" t="s">
        <v>100</v>
      </c>
      <c r="B6" t="s">
        <v>101</v>
      </c>
      <c r="C6" t="s">
        <v>7</v>
      </c>
      <c r="D6">
        <v>685</v>
      </c>
      <c r="E6">
        <v>52853</v>
      </c>
      <c r="F6">
        <v>1.2960475280495E-2</v>
      </c>
    </row>
    <row r="7" spans="1:6" x14ac:dyDescent="0.25">
      <c r="A7" t="s">
        <v>304</v>
      </c>
      <c r="B7" t="s">
        <v>106</v>
      </c>
      <c r="C7" t="s">
        <v>7</v>
      </c>
      <c r="D7">
        <v>21</v>
      </c>
      <c r="E7">
        <v>52853</v>
      </c>
      <c r="F7">
        <v>3.9732843925605001E-4</v>
      </c>
    </row>
    <row r="8" spans="1:6" x14ac:dyDescent="0.25">
      <c r="A8" t="s">
        <v>108</v>
      </c>
      <c r="B8" t="s">
        <v>109</v>
      </c>
      <c r="C8" t="s">
        <v>7</v>
      </c>
      <c r="D8">
        <v>33</v>
      </c>
      <c r="E8">
        <v>52853</v>
      </c>
      <c r="F8">
        <v>6.2437326168807801E-4</v>
      </c>
    </row>
    <row r="9" spans="1:6" x14ac:dyDescent="0.25">
      <c r="A9" t="s">
        <v>113</v>
      </c>
      <c r="B9" t="s">
        <v>114</v>
      </c>
      <c r="C9" t="s">
        <v>7</v>
      </c>
      <c r="D9">
        <v>322</v>
      </c>
      <c r="E9">
        <v>52853</v>
      </c>
      <c r="F9">
        <v>6.0923694019261003E-3</v>
      </c>
    </row>
    <row r="10" spans="1:6" x14ac:dyDescent="0.25">
      <c r="A10" t="s">
        <v>118</v>
      </c>
      <c r="B10" t="s">
        <v>119</v>
      </c>
      <c r="C10" t="s">
        <v>7</v>
      </c>
      <c r="D10">
        <v>1007</v>
      </c>
      <c r="E10">
        <v>52853</v>
      </c>
      <c r="F10">
        <v>1.9052844682421102E-2</v>
      </c>
    </row>
    <row r="11" spans="1:6" x14ac:dyDescent="0.25">
      <c r="A11" t="s">
        <v>123</v>
      </c>
      <c r="B11" t="s">
        <v>124</v>
      </c>
      <c r="C11" t="s">
        <v>7</v>
      </c>
      <c r="D11">
        <v>104</v>
      </c>
      <c r="E11">
        <v>52853</v>
      </c>
      <c r="F11">
        <v>1.9677217944109099E-3</v>
      </c>
    </row>
    <row r="12" spans="1:6" x14ac:dyDescent="0.25">
      <c r="A12" t="s">
        <v>128</v>
      </c>
      <c r="B12" t="s">
        <v>129</v>
      </c>
      <c r="C12" t="s">
        <v>7</v>
      </c>
      <c r="D12">
        <v>710</v>
      </c>
      <c r="E12">
        <v>52853</v>
      </c>
      <c r="F12">
        <v>1.3433485327228401E-2</v>
      </c>
    </row>
    <row r="13" spans="1:6" x14ac:dyDescent="0.25">
      <c r="A13" t="s">
        <v>133</v>
      </c>
      <c r="B13" t="s">
        <v>134</v>
      </c>
      <c r="C13" t="s">
        <v>7</v>
      </c>
      <c r="D13">
        <v>2755</v>
      </c>
      <c r="E13">
        <v>52853</v>
      </c>
      <c r="F13">
        <v>5.21257071500199E-2</v>
      </c>
    </row>
    <row r="14" spans="1:6" x14ac:dyDescent="0.25">
      <c r="A14" t="s">
        <v>138</v>
      </c>
      <c r="B14" t="s">
        <v>139</v>
      </c>
      <c r="C14" t="s">
        <v>7</v>
      </c>
      <c r="D14">
        <v>230</v>
      </c>
      <c r="E14">
        <v>52853</v>
      </c>
      <c r="F14">
        <v>4.3516924299472097E-3</v>
      </c>
    </row>
    <row r="15" spans="1:6" x14ac:dyDescent="0.25">
      <c r="A15" t="s">
        <v>143</v>
      </c>
      <c r="B15" t="s">
        <v>144</v>
      </c>
      <c r="C15" t="s">
        <v>7</v>
      </c>
      <c r="D15">
        <v>775</v>
      </c>
      <c r="E15">
        <v>52853</v>
      </c>
      <c r="F15">
        <v>1.46633114487352E-2</v>
      </c>
    </row>
    <row r="16" spans="1:6" x14ac:dyDescent="0.25">
      <c r="A16" t="s">
        <v>148</v>
      </c>
      <c r="B16" t="s">
        <v>149</v>
      </c>
      <c r="C16" t="s">
        <v>7</v>
      </c>
      <c r="D16">
        <v>162</v>
      </c>
      <c r="E16">
        <v>52853</v>
      </c>
      <c r="F16">
        <v>3.06510510283238E-3</v>
      </c>
    </row>
    <row r="17" spans="1:6" x14ac:dyDescent="0.25">
      <c r="A17" t="s">
        <v>153</v>
      </c>
      <c r="B17" t="s">
        <v>154</v>
      </c>
      <c r="C17" t="s">
        <v>7</v>
      </c>
      <c r="D17">
        <v>1124</v>
      </c>
      <c r="E17">
        <v>52853</v>
      </c>
      <c r="F17">
        <v>2.1266531701133299E-2</v>
      </c>
    </row>
    <row r="18" spans="1:6" x14ac:dyDescent="0.25">
      <c r="A18" t="s">
        <v>158</v>
      </c>
      <c r="B18" t="s">
        <v>159</v>
      </c>
      <c r="C18" t="s">
        <v>7</v>
      </c>
      <c r="D18">
        <v>612</v>
      </c>
      <c r="E18">
        <v>52853</v>
      </c>
      <c r="F18">
        <v>1.1579285944033501E-2</v>
      </c>
    </row>
    <row r="19" spans="1:6" x14ac:dyDescent="0.25">
      <c r="A19" t="s">
        <v>163</v>
      </c>
      <c r="B19" t="s">
        <v>164</v>
      </c>
      <c r="C19" t="s">
        <v>7</v>
      </c>
      <c r="D19">
        <v>461</v>
      </c>
      <c r="E19">
        <v>52853</v>
      </c>
      <c r="F19">
        <v>8.7223052617637596E-3</v>
      </c>
    </row>
    <row r="20" spans="1:6" x14ac:dyDescent="0.25">
      <c r="A20" t="s">
        <v>168</v>
      </c>
      <c r="B20" t="s">
        <v>169</v>
      </c>
      <c r="C20" t="s">
        <v>7</v>
      </c>
      <c r="D20">
        <v>106</v>
      </c>
      <c r="E20">
        <v>52853</v>
      </c>
      <c r="F20">
        <v>2.00556259814958E-3</v>
      </c>
    </row>
    <row r="21" spans="1:6" x14ac:dyDescent="0.25">
      <c r="A21" t="s">
        <v>173</v>
      </c>
      <c r="B21" t="s">
        <v>174</v>
      </c>
      <c r="C21" t="s">
        <v>7</v>
      </c>
      <c r="D21">
        <v>1864</v>
      </c>
      <c r="E21">
        <v>52853</v>
      </c>
      <c r="F21">
        <v>3.5267629084441803E-2</v>
      </c>
    </row>
    <row r="22" spans="1:6" x14ac:dyDescent="0.25">
      <c r="A22" t="s">
        <v>305</v>
      </c>
      <c r="B22" t="s">
        <v>179</v>
      </c>
      <c r="C22" t="s">
        <v>7</v>
      </c>
      <c r="D22">
        <v>57</v>
      </c>
      <c r="E22">
        <v>52853</v>
      </c>
      <c r="F22">
        <v>1.0784629065521401E-3</v>
      </c>
    </row>
    <row r="23" spans="1:6" x14ac:dyDescent="0.25">
      <c r="A23" t="s">
        <v>181</v>
      </c>
      <c r="B23" t="s">
        <v>182</v>
      </c>
      <c r="C23" t="s">
        <v>7</v>
      </c>
      <c r="D23">
        <v>95</v>
      </c>
      <c r="E23">
        <v>52853</v>
      </c>
      <c r="F23">
        <v>1.79743817758689E-3</v>
      </c>
    </row>
    <row r="24" spans="1:6" x14ac:dyDescent="0.25">
      <c r="A24" t="s">
        <v>186</v>
      </c>
      <c r="B24" t="s">
        <v>187</v>
      </c>
      <c r="C24" t="s">
        <v>7</v>
      </c>
      <c r="D24">
        <v>5377</v>
      </c>
      <c r="E24">
        <v>52853</v>
      </c>
      <c r="F24">
        <v>0.101735000851418</v>
      </c>
    </row>
    <row r="25" spans="1:6" x14ac:dyDescent="0.25">
      <c r="A25" t="s">
        <v>191</v>
      </c>
      <c r="B25" t="s">
        <v>192</v>
      </c>
      <c r="C25" t="s">
        <v>7</v>
      </c>
      <c r="D25">
        <v>2585</v>
      </c>
      <c r="E25">
        <v>52853</v>
      </c>
      <c r="F25">
        <v>4.8909238832232797E-2</v>
      </c>
    </row>
    <row r="26" spans="1:6" x14ac:dyDescent="0.25">
      <c r="A26" t="s">
        <v>196</v>
      </c>
      <c r="B26" t="s">
        <v>197</v>
      </c>
      <c r="C26" t="s">
        <v>7</v>
      </c>
      <c r="D26">
        <v>125</v>
      </c>
      <c r="E26">
        <v>52853</v>
      </c>
      <c r="F26">
        <v>2.36505023366696E-3</v>
      </c>
    </row>
    <row r="27" spans="1:6" x14ac:dyDescent="0.25">
      <c r="A27" t="s">
        <v>201</v>
      </c>
      <c r="B27" t="s">
        <v>202</v>
      </c>
      <c r="C27" t="s">
        <v>7</v>
      </c>
      <c r="D27">
        <v>1098</v>
      </c>
      <c r="E27">
        <v>52853</v>
      </c>
      <c r="F27">
        <v>2.0774601252530601E-2</v>
      </c>
    </row>
    <row r="28" spans="1:6" x14ac:dyDescent="0.25">
      <c r="A28" t="s">
        <v>206</v>
      </c>
      <c r="B28" t="s">
        <v>207</v>
      </c>
      <c r="C28" t="s">
        <v>7</v>
      </c>
      <c r="D28">
        <v>8331</v>
      </c>
      <c r="E28">
        <v>52853</v>
      </c>
      <c r="F28">
        <v>0.157625867973436</v>
      </c>
    </row>
    <row r="29" spans="1:6" x14ac:dyDescent="0.25">
      <c r="A29" t="s">
        <v>211</v>
      </c>
      <c r="B29" t="s">
        <v>212</v>
      </c>
      <c r="C29" t="s">
        <v>7</v>
      </c>
      <c r="D29">
        <v>3936</v>
      </c>
      <c r="E29">
        <v>52853</v>
      </c>
      <c r="F29">
        <v>7.4470701757705302E-2</v>
      </c>
    </row>
    <row r="30" spans="1:6" x14ac:dyDescent="0.25">
      <c r="A30" t="s">
        <v>216</v>
      </c>
      <c r="B30" t="s">
        <v>217</v>
      </c>
      <c r="C30" t="s">
        <v>7</v>
      </c>
      <c r="D30">
        <v>844</v>
      </c>
      <c r="E30">
        <v>52853</v>
      </c>
      <c r="F30">
        <v>1.59688191777193E-2</v>
      </c>
    </row>
    <row r="31" spans="1:6" x14ac:dyDescent="0.25">
      <c r="A31" t="s">
        <v>221</v>
      </c>
      <c r="B31" t="s">
        <v>222</v>
      </c>
      <c r="C31" t="s">
        <v>7</v>
      </c>
      <c r="D31">
        <v>9</v>
      </c>
      <c r="E31">
        <v>52853</v>
      </c>
      <c r="F31">
        <v>1.70283616824021E-4</v>
      </c>
    </row>
    <row r="32" spans="1:6" x14ac:dyDescent="0.25">
      <c r="A32" t="s">
        <v>223</v>
      </c>
      <c r="B32" t="s">
        <v>224</v>
      </c>
      <c r="C32" t="s">
        <v>7</v>
      </c>
      <c r="D32">
        <v>61</v>
      </c>
      <c r="E32">
        <v>52853</v>
      </c>
      <c r="F32">
        <v>1.15414451402948E-3</v>
      </c>
    </row>
    <row r="33" spans="1:6" x14ac:dyDescent="0.25">
      <c r="A33" t="s">
        <v>227</v>
      </c>
      <c r="B33" t="s">
        <v>228</v>
      </c>
      <c r="C33" t="s">
        <v>7</v>
      </c>
      <c r="D33">
        <v>40</v>
      </c>
      <c r="E33">
        <v>52853</v>
      </c>
      <c r="F33">
        <v>7.5681607477342801E-4</v>
      </c>
    </row>
    <row r="34" spans="1:6" x14ac:dyDescent="0.25">
      <c r="A34" t="s">
        <v>231</v>
      </c>
      <c r="B34" t="s">
        <v>232</v>
      </c>
      <c r="C34" t="s">
        <v>7</v>
      </c>
      <c r="D34">
        <v>238</v>
      </c>
      <c r="E34">
        <v>52853</v>
      </c>
      <c r="F34">
        <v>4.5030556449018998E-3</v>
      </c>
    </row>
    <row r="35" spans="1:6" x14ac:dyDescent="0.25">
      <c r="A35" t="s">
        <v>236</v>
      </c>
      <c r="B35" t="s">
        <v>237</v>
      </c>
      <c r="C35" t="s">
        <v>7</v>
      </c>
      <c r="D35">
        <v>411</v>
      </c>
      <c r="E35">
        <v>52853</v>
      </c>
      <c r="F35">
        <v>7.7762851682969701E-3</v>
      </c>
    </row>
    <row r="36" spans="1:6" x14ac:dyDescent="0.25">
      <c r="A36" t="s">
        <v>241</v>
      </c>
      <c r="B36" t="s">
        <v>242</v>
      </c>
      <c r="C36" t="s">
        <v>7</v>
      </c>
      <c r="D36">
        <v>35</v>
      </c>
      <c r="E36">
        <v>52853</v>
      </c>
      <c r="F36">
        <v>6.6221406542675001E-4</v>
      </c>
    </row>
    <row r="37" spans="1:6" x14ac:dyDescent="0.25">
      <c r="A37" t="s">
        <v>245</v>
      </c>
      <c r="B37" t="s">
        <v>246</v>
      </c>
      <c r="C37" t="s">
        <v>7</v>
      </c>
      <c r="D37">
        <v>178</v>
      </c>
      <c r="E37">
        <v>52853</v>
      </c>
      <c r="F37">
        <v>3.3678315327417599E-3</v>
      </c>
    </row>
    <row r="38" spans="1:6" x14ac:dyDescent="0.25">
      <c r="A38" t="s">
        <v>250</v>
      </c>
      <c r="B38" t="s">
        <v>251</v>
      </c>
      <c r="C38" t="s">
        <v>7</v>
      </c>
      <c r="D38">
        <v>1070</v>
      </c>
      <c r="E38">
        <v>52853</v>
      </c>
      <c r="F38">
        <v>2.0244830000189201E-2</v>
      </c>
    </row>
    <row r="39" spans="1:6" x14ac:dyDescent="0.25">
      <c r="A39" t="s">
        <v>255</v>
      </c>
      <c r="B39" t="s">
        <v>256</v>
      </c>
      <c r="C39" t="s">
        <v>7</v>
      </c>
      <c r="D39">
        <v>3274</v>
      </c>
      <c r="E39">
        <v>52853</v>
      </c>
      <c r="F39">
        <v>6.1945395720205097E-2</v>
      </c>
    </row>
    <row r="40" spans="1:6" x14ac:dyDescent="0.25">
      <c r="A40" t="s">
        <v>260</v>
      </c>
      <c r="B40" t="s">
        <v>261</v>
      </c>
      <c r="C40" t="s">
        <v>7</v>
      </c>
      <c r="D40">
        <v>1200</v>
      </c>
      <c r="E40">
        <v>52853</v>
      </c>
      <c r="F40">
        <v>2.27044822432028E-2</v>
      </c>
    </row>
    <row r="41" spans="1:6" x14ac:dyDescent="0.25">
      <c r="A41" t="s">
        <v>265</v>
      </c>
      <c r="B41" t="s">
        <v>266</v>
      </c>
      <c r="C41" t="s">
        <v>7</v>
      </c>
      <c r="D41">
        <v>625</v>
      </c>
      <c r="E41">
        <v>52853</v>
      </c>
      <c r="F41">
        <v>1.1825251168334799E-2</v>
      </c>
    </row>
    <row r="42" spans="1:6" x14ac:dyDescent="0.25">
      <c r="A42" t="s">
        <v>270</v>
      </c>
      <c r="B42" t="s">
        <v>271</v>
      </c>
      <c r="C42" t="s">
        <v>7</v>
      </c>
      <c r="D42">
        <v>12</v>
      </c>
      <c r="E42">
        <v>52853</v>
      </c>
      <c r="F42">
        <v>2.27044822432028E-4</v>
      </c>
    </row>
    <row r="43" spans="1:6" x14ac:dyDescent="0.25">
      <c r="A43" t="s">
        <v>274</v>
      </c>
      <c r="B43" t="s">
        <v>275</v>
      </c>
      <c r="C43" t="s">
        <v>7</v>
      </c>
      <c r="D43">
        <v>2150</v>
      </c>
      <c r="E43">
        <v>52853</v>
      </c>
      <c r="F43">
        <v>4.0678864019071802E-2</v>
      </c>
    </row>
    <row r="44" spans="1:6" x14ac:dyDescent="0.25">
      <c r="A44" t="s">
        <v>279</v>
      </c>
      <c r="B44" t="s">
        <v>280</v>
      </c>
      <c r="C44" t="s">
        <v>7</v>
      </c>
      <c r="D44">
        <v>207</v>
      </c>
      <c r="E44">
        <v>52853</v>
      </c>
      <c r="F44">
        <v>3.9165231869524898E-3</v>
      </c>
    </row>
    <row r="45" spans="1:6" x14ac:dyDescent="0.25">
      <c r="A45" t="s">
        <v>284</v>
      </c>
      <c r="B45" t="s">
        <v>285</v>
      </c>
      <c r="C45" t="s">
        <v>7</v>
      </c>
      <c r="D45">
        <v>1752</v>
      </c>
      <c r="E45">
        <v>52853</v>
      </c>
      <c r="F45">
        <v>3.3148544075076197E-2</v>
      </c>
    </row>
    <row r="46" spans="1:6" x14ac:dyDescent="0.25">
      <c r="A46" t="s">
        <v>289</v>
      </c>
      <c r="B46" t="s">
        <v>290</v>
      </c>
      <c r="C46" t="s">
        <v>7</v>
      </c>
      <c r="D46">
        <v>822</v>
      </c>
      <c r="E46">
        <v>52853</v>
      </c>
      <c r="F46">
        <v>1.55525703365939E-2</v>
      </c>
    </row>
    <row r="47" spans="1:6" x14ac:dyDescent="0.25">
      <c r="A47" t="s">
        <v>83</v>
      </c>
      <c r="B47" t="s">
        <v>82</v>
      </c>
      <c r="C47" t="s">
        <v>9</v>
      </c>
      <c r="D47">
        <v>299</v>
      </c>
      <c r="E47">
        <v>16037</v>
      </c>
      <c r="F47">
        <v>1.8644384860011201E-2</v>
      </c>
    </row>
    <row r="48" spans="1:6" x14ac:dyDescent="0.25">
      <c r="A48" t="s">
        <v>88</v>
      </c>
      <c r="B48" t="s">
        <v>87</v>
      </c>
      <c r="C48" t="s">
        <v>9</v>
      </c>
      <c r="D48">
        <v>138</v>
      </c>
      <c r="E48">
        <v>16037</v>
      </c>
      <c r="F48">
        <v>8.6051007046205608E-3</v>
      </c>
    </row>
    <row r="49" spans="1:6" x14ac:dyDescent="0.25">
      <c r="A49" t="s">
        <v>93</v>
      </c>
      <c r="B49" t="s">
        <v>92</v>
      </c>
      <c r="C49" t="s">
        <v>9</v>
      </c>
      <c r="D49">
        <v>1823</v>
      </c>
      <c r="E49">
        <v>16037</v>
      </c>
      <c r="F49">
        <v>0.11367462742408201</v>
      </c>
    </row>
    <row r="50" spans="1:6" x14ac:dyDescent="0.25">
      <c r="A50" t="s">
        <v>306</v>
      </c>
      <c r="B50" t="s">
        <v>97</v>
      </c>
      <c r="C50" t="s">
        <v>9</v>
      </c>
      <c r="D50">
        <v>7</v>
      </c>
      <c r="E50">
        <v>16037</v>
      </c>
      <c r="F50">
        <v>4.3649061545176799E-4</v>
      </c>
    </row>
    <row r="51" spans="1:6" x14ac:dyDescent="0.25">
      <c r="A51" t="s">
        <v>102</v>
      </c>
      <c r="B51" t="s">
        <v>101</v>
      </c>
      <c r="C51" t="s">
        <v>9</v>
      </c>
      <c r="D51">
        <v>236</v>
      </c>
      <c r="E51">
        <v>16037</v>
      </c>
      <c r="F51">
        <v>1.47159693209453E-2</v>
      </c>
    </row>
    <row r="52" spans="1:6" x14ac:dyDescent="0.25">
      <c r="A52" t="s">
        <v>307</v>
      </c>
      <c r="B52" t="s">
        <v>106</v>
      </c>
      <c r="C52" t="s">
        <v>9</v>
      </c>
      <c r="D52">
        <v>3</v>
      </c>
      <c r="E52">
        <v>16037</v>
      </c>
      <c r="F52">
        <v>1.87067406622186E-4</v>
      </c>
    </row>
    <row r="53" spans="1:6" x14ac:dyDescent="0.25">
      <c r="A53" t="s">
        <v>110</v>
      </c>
      <c r="B53" t="s">
        <v>109</v>
      </c>
      <c r="C53" t="s">
        <v>9</v>
      </c>
      <c r="D53">
        <v>14</v>
      </c>
      <c r="E53">
        <v>16037</v>
      </c>
      <c r="F53">
        <v>8.7298123090353598E-4</v>
      </c>
    </row>
    <row r="54" spans="1:6" x14ac:dyDescent="0.25">
      <c r="A54" t="s">
        <v>115</v>
      </c>
      <c r="B54" t="s">
        <v>114</v>
      </c>
      <c r="C54" t="s">
        <v>9</v>
      </c>
      <c r="D54">
        <v>88</v>
      </c>
      <c r="E54">
        <v>16037</v>
      </c>
      <c r="F54">
        <v>5.4873105942507897E-3</v>
      </c>
    </row>
    <row r="55" spans="1:6" x14ac:dyDescent="0.25">
      <c r="A55" t="s">
        <v>120</v>
      </c>
      <c r="B55" t="s">
        <v>119</v>
      </c>
      <c r="C55" t="s">
        <v>9</v>
      </c>
      <c r="D55">
        <v>284</v>
      </c>
      <c r="E55">
        <v>16037</v>
      </c>
      <c r="F55">
        <v>1.77090478269003E-2</v>
      </c>
    </row>
    <row r="56" spans="1:6" x14ac:dyDescent="0.25">
      <c r="A56" t="s">
        <v>125</v>
      </c>
      <c r="B56" t="s">
        <v>124</v>
      </c>
      <c r="C56" t="s">
        <v>9</v>
      </c>
      <c r="D56">
        <v>23</v>
      </c>
      <c r="E56">
        <v>16037</v>
      </c>
      <c r="F56">
        <v>1.43418345077009E-3</v>
      </c>
    </row>
    <row r="57" spans="1:6" x14ac:dyDescent="0.25">
      <c r="A57" t="s">
        <v>130</v>
      </c>
      <c r="B57" t="s">
        <v>129</v>
      </c>
      <c r="C57" t="s">
        <v>9</v>
      </c>
      <c r="D57">
        <v>203</v>
      </c>
      <c r="E57">
        <v>16037</v>
      </c>
      <c r="F57">
        <v>1.26582278481013E-2</v>
      </c>
    </row>
    <row r="58" spans="1:6" x14ac:dyDescent="0.25">
      <c r="A58" t="s">
        <v>135</v>
      </c>
      <c r="B58" t="s">
        <v>134</v>
      </c>
      <c r="C58" t="s">
        <v>9</v>
      </c>
      <c r="D58">
        <v>880</v>
      </c>
      <c r="E58">
        <v>16037</v>
      </c>
      <c r="F58">
        <v>5.4873105942508001E-2</v>
      </c>
    </row>
    <row r="59" spans="1:6" x14ac:dyDescent="0.25">
      <c r="A59" t="s">
        <v>140</v>
      </c>
      <c r="B59" t="s">
        <v>139</v>
      </c>
      <c r="C59" t="s">
        <v>9</v>
      </c>
      <c r="D59">
        <v>97</v>
      </c>
      <c r="E59">
        <v>16037</v>
      </c>
      <c r="F59">
        <v>6.0485128141173497E-3</v>
      </c>
    </row>
    <row r="60" spans="1:6" x14ac:dyDescent="0.25">
      <c r="A60" t="s">
        <v>145</v>
      </c>
      <c r="B60" t="s">
        <v>144</v>
      </c>
      <c r="C60" t="s">
        <v>9</v>
      </c>
      <c r="D60">
        <v>345</v>
      </c>
      <c r="E60">
        <v>16037</v>
      </c>
      <c r="F60">
        <v>2.1512751761551398E-2</v>
      </c>
    </row>
    <row r="61" spans="1:6" x14ac:dyDescent="0.25">
      <c r="A61" t="s">
        <v>150</v>
      </c>
      <c r="B61" t="s">
        <v>149</v>
      </c>
      <c r="C61" t="s">
        <v>9</v>
      </c>
      <c r="D61">
        <v>126</v>
      </c>
      <c r="E61">
        <v>16037</v>
      </c>
      <c r="F61">
        <v>7.8568310781318203E-3</v>
      </c>
    </row>
    <row r="62" spans="1:6" x14ac:dyDescent="0.25">
      <c r="A62" t="s">
        <v>155</v>
      </c>
      <c r="B62" t="s">
        <v>154</v>
      </c>
      <c r="C62" t="s">
        <v>9</v>
      </c>
      <c r="D62">
        <v>392</v>
      </c>
      <c r="E62">
        <v>16037</v>
      </c>
      <c r="F62">
        <v>2.4443474465299E-2</v>
      </c>
    </row>
    <row r="63" spans="1:6" x14ac:dyDescent="0.25">
      <c r="A63" t="s">
        <v>160</v>
      </c>
      <c r="B63" t="s">
        <v>159</v>
      </c>
      <c r="C63" t="s">
        <v>9</v>
      </c>
      <c r="D63">
        <v>241</v>
      </c>
      <c r="E63">
        <v>16037</v>
      </c>
      <c r="F63">
        <v>1.50277483319823E-2</v>
      </c>
    </row>
    <row r="64" spans="1:6" x14ac:dyDescent="0.25">
      <c r="A64" t="s">
        <v>165</v>
      </c>
      <c r="B64" t="s">
        <v>164</v>
      </c>
      <c r="C64" t="s">
        <v>9</v>
      </c>
      <c r="D64">
        <v>124</v>
      </c>
      <c r="E64">
        <v>16037</v>
      </c>
      <c r="F64">
        <v>7.73211947371703E-3</v>
      </c>
    </row>
    <row r="65" spans="1:6" x14ac:dyDescent="0.25">
      <c r="A65" t="s">
        <v>170</v>
      </c>
      <c r="B65" t="s">
        <v>169</v>
      </c>
      <c r="C65" t="s">
        <v>9</v>
      </c>
      <c r="D65">
        <v>67</v>
      </c>
      <c r="E65">
        <v>16037</v>
      </c>
      <c r="F65">
        <v>4.17783874789549E-3</v>
      </c>
    </row>
    <row r="66" spans="1:6" x14ac:dyDescent="0.25">
      <c r="A66" t="s">
        <v>175</v>
      </c>
      <c r="B66" t="s">
        <v>174</v>
      </c>
      <c r="C66" t="s">
        <v>9</v>
      </c>
      <c r="D66">
        <v>502</v>
      </c>
      <c r="E66">
        <v>16037</v>
      </c>
      <c r="F66">
        <v>3.13026127081125E-2</v>
      </c>
    </row>
    <row r="67" spans="1:6" x14ac:dyDescent="0.25">
      <c r="A67" t="s">
        <v>308</v>
      </c>
      <c r="B67" t="s">
        <v>179</v>
      </c>
      <c r="C67" t="s">
        <v>9</v>
      </c>
      <c r="D67">
        <v>15</v>
      </c>
      <c r="E67">
        <v>16037</v>
      </c>
      <c r="F67">
        <v>9.3533703311093105E-4</v>
      </c>
    </row>
    <row r="68" spans="1:6" x14ac:dyDescent="0.25">
      <c r="A68" t="s">
        <v>183</v>
      </c>
      <c r="B68" t="s">
        <v>182</v>
      </c>
      <c r="C68" t="s">
        <v>9</v>
      </c>
      <c r="D68">
        <v>26</v>
      </c>
      <c r="E68">
        <v>16037</v>
      </c>
      <c r="F68">
        <v>1.6212508573922801E-3</v>
      </c>
    </row>
    <row r="69" spans="1:6" x14ac:dyDescent="0.25">
      <c r="A69" t="s">
        <v>188</v>
      </c>
      <c r="B69" t="s">
        <v>187</v>
      </c>
      <c r="C69" t="s">
        <v>9</v>
      </c>
      <c r="D69">
        <v>1585</v>
      </c>
      <c r="E69">
        <v>16037</v>
      </c>
      <c r="F69">
        <v>9.8833946498721695E-2</v>
      </c>
    </row>
    <row r="70" spans="1:6" x14ac:dyDescent="0.25">
      <c r="A70" t="s">
        <v>193</v>
      </c>
      <c r="B70" t="s">
        <v>192</v>
      </c>
      <c r="C70" t="s">
        <v>9</v>
      </c>
      <c r="D70">
        <v>688</v>
      </c>
      <c r="E70">
        <v>16037</v>
      </c>
      <c r="F70">
        <v>4.2900791918688001E-2</v>
      </c>
    </row>
    <row r="71" spans="1:6" x14ac:dyDescent="0.25">
      <c r="A71" t="s">
        <v>198</v>
      </c>
      <c r="B71" t="s">
        <v>197</v>
      </c>
      <c r="C71" t="s">
        <v>9</v>
      </c>
      <c r="D71">
        <v>44</v>
      </c>
      <c r="E71">
        <v>16037</v>
      </c>
      <c r="F71">
        <v>2.7436552971254E-3</v>
      </c>
    </row>
    <row r="72" spans="1:6" x14ac:dyDescent="0.25">
      <c r="A72" t="s">
        <v>203</v>
      </c>
      <c r="B72" t="s">
        <v>202</v>
      </c>
      <c r="C72" t="s">
        <v>9</v>
      </c>
      <c r="D72">
        <v>284</v>
      </c>
      <c r="E72">
        <v>16037</v>
      </c>
      <c r="F72">
        <v>1.77090478269003E-2</v>
      </c>
    </row>
    <row r="73" spans="1:6" x14ac:dyDescent="0.25">
      <c r="A73" t="s">
        <v>208</v>
      </c>
      <c r="B73" t="s">
        <v>207</v>
      </c>
      <c r="C73" t="s">
        <v>9</v>
      </c>
      <c r="D73">
        <v>2451</v>
      </c>
      <c r="E73">
        <v>16037</v>
      </c>
      <c r="F73">
        <v>0.15283407121032599</v>
      </c>
    </row>
    <row r="74" spans="1:6" x14ac:dyDescent="0.25">
      <c r="A74" t="s">
        <v>213</v>
      </c>
      <c r="B74" t="s">
        <v>212</v>
      </c>
      <c r="C74" t="s">
        <v>9</v>
      </c>
      <c r="D74">
        <v>1095</v>
      </c>
      <c r="E74">
        <v>16037</v>
      </c>
      <c r="F74">
        <v>6.8279603417098003E-2</v>
      </c>
    </row>
    <row r="75" spans="1:6" x14ac:dyDescent="0.25">
      <c r="A75" t="s">
        <v>218</v>
      </c>
      <c r="B75" t="s">
        <v>217</v>
      </c>
      <c r="C75" t="s">
        <v>9</v>
      </c>
      <c r="D75">
        <v>241</v>
      </c>
      <c r="E75">
        <v>16037</v>
      </c>
      <c r="F75">
        <v>1.50277483319823E-2</v>
      </c>
    </row>
    <row r="76" spans="1:6" x14ac:dyDescent="0.25">
      <c r="A76" t="s">
        <v>309</v>
      </c>
      <c r="B76" t="s">
        <v>222</v>
      </c>
      <c r="C76" t="s">
        <v>9</v>
      </c>
      <c r="D76">
        <v>4</v>
      </c>
      <c r="E76">
        <v>16037</v>
      </c>
      <c r="F76">
        <v>2.4942320882958202E-4</v>
      </c>
    </row>
    <row r="77" spans="1:6" x14ac:dyDescent="0.25">
      <c r="A77" t="s">
        <v>310</v>
      </c>
      <c r="B77" t="s">
        <v>224</v>
      </c>
      <c r="C77" t="s">
        <v>9</v>
      </c>
      <c r="D77">
        <v>19</v>
      </c>
      <c r="E77">
        <v>16037</v>
      </c>
      <c r="F77">
        <v>1.1847602419405099E-3</v>
      </c>
    </row>
    <row r="78" spans="1:6" x14ac:dyDescent="0.25">
      <c r="A78" t="s">
        <v>233</v>
      </c>
      <c r="B78" t="s">
        <v>232</v>
      </c>
      <c r="C78" t="s">
        <v>9</v>
      </c>
      <c r="D78">
        <v>63</v>
      </c>
      <c r="E78">
        <v>16037</v>
      </c>
      <c r="F78">
        <v>3.9284155390659102E-3</v>
      </c>
    </row>
    <row r="79" spans="1:6" x14ac:dyDescent="0.25">
      <c r="A79" t="s">
        <v>238</v>
      </c>
      <c r="B79" t="s">
        <v>237</v>
      </c>
      <c r="C79" t="s">
        <v>9</v>
      </c>
      <c r="D79">
        <v>359</v>
      </c>
      <c r="E79">
        <v>16037</v>
      </c>
      <c r="F79">
        <v>2.2385732992454901E-2</v>
      </c>
    </row>
    <row r="80" spans="1:6" x14ac:dyDescent="0.25">
      <c r="A80" t="s">
        <v>243</v>
      </c>
      <c r="B80" t="s">
        <v>242</v>
      </c>
      <c r="C80" t="s">
        <v>9</v>
      </c>
      <c r="D80">
        <v>7</v>
      </c>
      <c r="E80">
        <v>16037</v>
      </c>
      <c r="F80">
        <v>4.3649061545176799E-4</v>
      </c>
    </row>
    <row r="81" spans="1:6" x14ac:dyDescent="0.25">
      <c r="A81" t="s">
        <v>247</v>
      </c>
      <c r="B81" t="s">
        <v>246</v>
      </c>
      <c r="C81" t="s">
        <v>9</v>
      </c>
      <c r="D81">
        <v>63</v>
      </c>
      <c r="E81">
        <v>16037</v>
      </c>
      <c r="F81">
        <v>3.9284155390659102E-3</v>
      </c>
    </row>
    <row r="82" spans="1:6" x14ac:dyDescent="0.25">
      <c r="A82" t="s">
        <v>252</v>
      </c>
      <c r="B82" t="s">
        <v>251</v>
      </c>
      <c r="C82" t="s">
        <v>9</v>
      </c>
      <c r="D82">
        <v>300</v>
      </c>
      <c r="E82">
        <v>16037</v>
      </c>
      <c r="F82">
        <v>1.8706740662218599E-2</v>
      </c>
    </row>
    <row r="83" spans="1:6" x14ac:dyDescent="0.25">
      <c r="A83" t="s">
        <v>257</v>
      </c>
      <c r="B83" t="s">
        <v>256</v>
      </c>
      <c r="C83" t="s">
        <v>9</v>
      </c>
      <c r="D83">
        <v>959</v>
      </c>
      <c r="E83">
        <v>16037</v>
      </c>
      <c r="F83">
        <v>5.9799214316892203E-2</v>
      </c>
    </row>
    <row r="84" spans="1:6" x14ac:dyDescent="0.25">
      <c r="A84" t="s">
        <v>262</v>
      </c>
      <c r="B84" t="s">
        <v>261</v>
      </c>
      <c r="C84" t="s">
        <v>9</v>
      </c>
      <c r="D84">
        <v>385</v>
      </c>
      <c r="E84">
        <v>16037</v>
      </c>
      <c r="F84">
        <v>2.4006983849847199E-2</v>
      </c>
    </row>
    <row r="85" spans="1:6" x14ac:dyDescent="0.25">
      <c r="A85" t="s">
        <v>267</v>
      </c>
      <c r="B85" t="s">
        <v>266</v>
      </c>
      <c r="C85" t="s">
        <v>9</v>
      </c>
      <c r="D85">
        <v>212</v>
      </c>
      <c r="E85">
        <v>16037</v>
      </c>
      <c r="F85">
        <v>1.3219430067967801E-2</v>
      </c>
    </row>
    <row r="86" spans="1:6" x14ac:dyDescent="0.25">
      <c r="A86" t="s">
        <v>311</v>
      </c>
      <c r="B86" t="s">
        <v>271</v>
      </c>
      <c r="C86" t="s">
        <v>9</v>
      </c>
      <c r="D86">
        <v>2</v>
      </c>
      <c r="E86">
        <v>16037</v>
      </c>
      <c r="F86">
        <v>1.2471160441479101E-4</v>
      </c>
    </row>
    <row r="87" spans="1:6" x14ac:dyDescent="0.25">
      <c r="A87" t="s">
        <v>276</v>
      </c>
      <c r="B87" t="s">
        <v>275</v>
      </c>
      <c r="C87" t="s">
        <v>9</v>
      </c>
      <c r="D87">
        <v>534</v>
      </c>
      <c r="E87">
        <v>16037</v>
      </c>
      <c r="F87">
        <v>3.3297998378749097E-2</v>
      </c>
    </row>
    <row r="88" spans="1:6" x14ac:dyDescent="0.25">
      <c r="A88" t="s">
        <v>281</v>
      </c>
      <c r="B88" t="s">
        <v>280</v>
      </c>
      <c r="C88" t="s">
        <v>9</v>
      </c>
      <c r="D88">
        <v>91</v>
      </c>
      <c r="E88">
        <v>16037</v>
      </c>
      <c r="F88">
        <v>5.6743780008729804E-3</v>
      </c>
    </row>
    <row r="89" spans="1:6" x14ac:dyDescent="0.25">
      <c r="A89" t="s">
        <v>286</v>
      </c>
      <c r="B89" t="s">
        <v>285</v>
      </c>
      <c r="C89" t="s">
        <v>9</v>
      </c>
      <c r="D89">
        <v>479</v>
      </c>
      <c r="E89">
        <v>16037</v>
      </c>
      <c r="F89">
        <v>2.9868429257342399E-2</v>
      </c>
    </row>
    <row r="90" spans="1:6" x14ac:dyDescent="0.25">
      <c r="A90" t="s">
        <v>291</v>
      </c>
      <c r="B90" t="s">
        <v>290</v>
      </c>
      <c r="C90" t="s">
        <v>9</v>
      </c>
      <c r="D90">
        <v>239</v>
      </c>
      <c r="E90">
        <v>16037</v>
      </c>
      <c r="F90">
        <v>1.4903036727567501E-2</v>
      </c>
    </row>
    <row r="91" spans="1:6" x14ac:dyDescent="0.25">
      <c r="A91" t="s">
        <v>84</v>
      </c>
      <c r="B91" t="s">
        <v>82</v>
      </c>
      <c r="C91" t="s">
        <v>11</v>
      </c>
      <c r="D91">
        <v>772</v>
      </c>
      <c r="E91">
        <v>34756</v>
      </c>
      <c r="F91">
        <v>2.2211992174013099E-2</v>
      </c>
    </row>
    <row r="92" spans="1:6" x14ac:dyDescent="0.25">
      <c r="A92" t="s">
        <v>89</v>
      </c>
      <c r="B92" t="s">
        <v>87</v>
      </c>
      <c r="C92" t="s">
        <v>11</v>
      </c>
      <c r="D92">
        <v>282</v>
      </c>
      <c r="E92">
        <v>34756</v>
      </c>
      <c r="F92">
        <v>8.1137069858441702E-3</v>
      </c>
    </row>
    <row r="93" spans="1:6" x14ac:dyDescent="0.25">
      <c r="A93" t="s">
        <v>94</v>
      </c>
      <c r="B93" t="s">
        <v>92</v>
      </c>
      <c r="C93" t="s">
        <v>11</v>
      </c>
      <c r="D93">
        <v>4344</v>
      </c>
      <c r="E93">
        <v>34756</v>
      </c>
      <c r="F93">
        <v>0.12498561399470599</v>
      </c>
    </row>
    <row r="94" spans="1:6" x14ac:dyDescent="0.25">
      <c r="A94" t="s">
        <v>98</v>
      </c>
      <c r="B94" t="s">
        <v>97</v>
      </c>
      <c r="C94" t="s">
        <v>11</v>
      </c>
      <c r="D94">
        <v>47</v>
      </c>
      <c r="E94">
        <v>34756</v>
      </c>
      <c r="F94">
        <v>1.3522844976407E-3</v>
      </c>
    </row>
    <row r="95" spans="1:6" x14ac:dyDescent="0.25">
      <c r="A95" t="s">
        <v>103</v>
      </c>
      <c r="B95" t="s">
        <v>101</v>
      </c>
      <c r="C95" t="s">
        <v>11</v>
      </c>
      <c r="D95">
        <v>531</v>
      </c>
      <c r="E95">
        <v>34756</v>
      </c>
      <c r="F95">
        <v>1.5277937622280999E-2</v>
      </c>
    </row>
    <row r="96" spans="1:6" x14ac:dyDescent="0.25">
      <c r="A96" t="s">
        <v>105</v>
      </c>
      <c r="B96" t="s">
        <v>106</v>
      </c>
      <c r="C96" t="s">
        <v>11</v>
      </c>
      <c r="D96">
        <v>15</v>
      </c>
      <c r="E96">
        <v>34756</v>
      </c>
      <c r="F96">
        <v>4.3158015882149798E-4</v>
      </c>
    </row>
    <row r="97" spans="1:6" x14ac:dyDescent="0.25">
      <c r="A97" t="s">
        <v>111</v>
      </c>
      <c r="B97" t="s">
        <v>109</v>
      </c>
      <c r="C97" t="s">
        <v>11</v>
      </c>
      <c r="D97">
        <v>21</v>
      </c>
      <c r="E97">
        <v>34756</v>
      </c>
      <c r="F97">
        <v>6.0421222235009799E-4</v>
      </c>
    </row>
    <row r="98" spans="1:6" x14ac:dyDescent="0.25">
      <c r="A98" t="s">
        <v>116</v>
      </c>
      <c r="B98" t="s">
        <v>114</v>
      </c>
      <c r="C98" t="s">
        <v>11</v>
      </c>
      <c r="D98">
        <v>195</v>
      </c>
      <c r="E98">
        <v>34756</v>
      </c>
      <c r="F98">
        <v>5.6105420646794801E-3</v>
      </c>
    </row>
    <row r="99" spans="1:6" x14ac:dyDescent="0.25">
      <c r="A99" t="s">
        <v>121</v>
      </c>
      <c r="B99" t="s">
        <v>119</v>
      </c>
      <c r="C99" t="s">
        <v>11</v>
      </c>
      <c r="D99">
        <v>700</v>
      </c>
      <c r="E99">
        <v>34756</v>
      </c>
      <c r="F99">
        <v>2.0140407411669899E-2</v>
      </c>
    </row>
    <row r="100" spans="1:6" x14ac:dyDescent="0.25">
      <c r="A100" t="s">
        <v>126</v>
      </c>
      <c r="B100" t="s">
        <v>124</v>
      </c>
      <c r="C100" t="s">
        <v>11</v>
      </c>
      <c r="D100">
        <v>77</v>
      </c>
      <c r="E100">
        <v>34756</v>
      </c>
      <c r="F100">
        <v>2.21544481528369E-3</v>
      </c>
    </row>
    <row r="101" spans="1:6" x14ac:dyDescent="0.25">
      <c r="A101" t="s">
        <v>131</v>
      </c>
      <c r="B101" t="s">
        <v>129</v>
      </c>
      <c r="C101" t="s">
        <v>11</v>
      </c>
      <c r="D101">
        <v>348</v>
      </c>
      <c r="E101">
        <v>34756</v>
      </c>
      <c r="F101">
        <v>1.00126596846588E-2</v>
      </c>
    </row>
    <row r="102" spans="1:6" x14ac:dyDescent="0.25">
      <c r="A102" t="s">
        <v>136</v>
      </c>
      <c r="B102" t="s">
        <v>134</v>
      </c>
      <c r="C102" t="s">
        <v>11</v>
      </c>
      <c r="D102">
        <v>1685</v>
      </c>
      <c r="E102">
        <v>34756</v>
      </c>
      <c r="F102">
        <v>4.8480837840948303E-2</v>
      </c>
    </row>
    <row r="103" spans="1:6" x14ac:dyDescent="0.25">
      <c r="A103" t="s">
        <v>141</v>
      </c>
      <c r="B103" t="s">
        <v>139</v>
      </c>
      <c r="C103" t="s">
        <v>11</v>
      </c>
      <c r="D103">
        <v>129</v>
      </c>
      <c r="E103">
        <v>34756</v>
      </c>
      <c r="F103">
        <v>3.71158936586489E-3</v>
      </c>
    </row>
    <row r="104" spans="1:6" x14ac:dyDescent="0.25">
      <c r="A104" t="s">
        <v>146</v>
      </c>
      <c r="B104" t="s">
        <v>144</v>
      </c>
      <c r="C104" t="s">
        <v>11</v>
      </c>
      <c r="D104">
        <v>942</v>
      </c>
      <c r="E104">
        <v>34756</v>
      </c>
      <c r="F104">
        <v>2.7103233973990101E-2</v>
      </c>
    </row>
    <row r="105" spans="1:6" x14ac:dyDescent="0.25">
      <c r="A105" t="s">
        <v>151</v>
      </c>
      <c r="B105" t="s">
        <v>149</v>
      </c>
      <c r="C105" t="s">
        <v>11</v>
      </c>
      <c r="D105">
        <v>128</v>
      </c>
      <c r="E105">
        <v>34756</v>
      </c>
      <c r="F105">
        <v>3.6828173552767899E-3</v>
      </c>
    </row>
    <row r="106" spans="1:6" x14ac:dyDescent="0.25">
      <c r="A106" t="s">
        <v>156</v>
      </c>
      <c r="B106" t="s">
        <v>154</v>
      </c>
      <c r="C106" t="s">
        <v>11</v>
      </c>
      <c r="D106">
        <v>866</v>
      </c>
      <c r="E106">
        <v>34756</v>
      </c>
      <c r="F106">
        <v>2.4916561169294499E-2</v>
      </c>
    </row>
    <row r="107" spans="1:6" x14ac:dyDescent="0.25">
      <c r="A107" t="s">
        <v>161</v>
      </c>
      <c r="B107" t="s">
        <v>159</v>
      </c>
      <c r="C107" t="s">
        <v>11</v>
      </c>
      <c r="D107">
        <v>356</v>
      </c>
      <c r="E107">
        <v>34756</v>
      </c>
      <c r="F107">
        <v>1.0242835769363599E-2</v>
      </c>
    </row>
    <row r="108" spans="1:6" x14ac:dyDescent="0.25">
      <c r="A108" t="s">
        <v>166</v>
      </c>
      <c r="B108" t="s">
        <v>164</v>
      </c>
      <c r="C108" t="s">
        <v>11</v>
      </c>
      <c r="D108">
        <v>339</v>
      </c>
      <c r="E108">
        <v>34756</v>
      </c>
      <c r="F108">
        <v>9.7537115893658703E-3</v>
      </c>
    </row>
    <row r="109" spans="1:6" x14ac:dyDescent="0.25">
      <c r="A109" t="s">
        <v>171</v>
      </c>
      <c r="B109" t="s">
        <v>169</v>
      </c>
      <c r="C109" t="s">
        <v>11</v>
      </c>
      <c r="D109">
        <v>65</v>
      </c>
      <c r="E109">
        <v>34756</v>
      </c>
      <c r="F109">
        <v>1.8701806882264901E-3</v>
      </c>
    </row>
    <row r="110" spans="1:6" x14ac:dyDescent="0.25">
      <c r="A110" t="s">
        <v>176</v>
      </c>
      <c r="B110" t="s">
        <v>174</v>
      </c>
      <c r="C110" t="s">
        <v>11</v>
      </c>
      <c r="D110">
        <v>972</v>
      </c>
      <c r="E110">
        <v>34756</v>
      </c>
      <c r="F110">
        <v>2.7966394291633102E-2</v>
      </c>
    </row>
    <row r="111" spans="1:6" x14ac:dyDescent="0.25">
      <c r="A111" t="s">
        <v>178</v>
      </c>
      <c r="B111" t="s">
        <v>179</v>
      </c>
      <c r="C111" t="s">
        <v>11</v>
      </c>
      <c r="D111">
        <v>35</v>
      </c>
      <c r="E111">
        <v>34756</v>
      </c>
      <c r="F111">
        <v>1.0070203705835E-3</v>
      </c>
    </row>
    <row r="112" spans="1:6" x14ac:dyDescent="0.25">
      <c r="A112" t="s">
        <v>184</v>
      </c>
      <c r="B112" t="s">
        <v>182</v>
      </c>
      <c r="C112" t="s">
        <v>11</v>
      </c>
      <c r="D112">
        <v>65</v>
      </c>
      <c r="E112">
        <v>34756</v>
      </c>
      <c r="F112">
        <v>1.8701806882264901E-3</v>
      </c>
    </row>
    <row r="113" spans="1:6" x14ac:dyDescent="0.25">
      <c r="A113" t="s">
        <v>189</v>
      </c>
      <c r="B113" t="s">
        <v>187</v>
      </c>
      <c r="C113" t="s">
        <v>11</v>
      </c>
      <c r="D113">
        <v>3460</v>
      </c>
      <c r="E113">
        <v>34756</v>
      </c>
      <c r="F113">
        <v>9.9551156634825597E-2</v>
      </c>
    </row>
    <row r="114" spans="1:6" x14ac:dyDescent="0.25">
      <c r="A114" t="s">
        <v>194</v>
      </c>
      <c r="B114" t="s">
        <v>192</v>
      </c>
      <c r="C114" t="s">
        <v>11</v>
      </c>
      <c r="D114">
        <v>1570</v>
      </c>
      <c r="E114">
        <v>34756</v>
      </c>
      <c r="F114">
        <v>4.5172056623316803E-2</v>
      </c>
    </row>
    <row r="115" spans="1:6" x14ac:dyDescent="0.25">
      <c r="A115" t="s">
        <v>199</v>
      </c>
      <c r="B115" t="s">
        <v>197</v>
      </c>
      <c r="C115" t="s">
        <v>11</v>
      </c>
      <c r="D115">
        <v>66</v>
      </c>
      <c r="E115">
        <v>34756</v>
      </c>
      <c r="F115">
        <v>1.8989526988145899E-3</v>
      </c>
    </row>
    <row r="116" spans="1:6" x14ac:dyDescent="0.25">
      <c r="A116" t="s">
        <v>204</v>
      </c>
      <c r="B116" t="s">
        <v>202</v>
      </c>
      <c r="C116" t="s">
        <v>11</v>
      </c>
      <c r="D116">
        <v>736</v>
      </c>
      <c r="E116">
        <v>34756</v>
      </c>
      <c r="F116">
        <v>2.1176199792841501E-2</v>
      </c>
    </row>
    <row r="117" spans="1:6" x14ac:dyDescent="0.25">
      <c r="A117" t="s">
        <v>209</v>
      </c>
      <c r="B117" t="s">
        <v>207</v>
      </c>
      <c r="C117" t="s">
        <v>11</v>
      </c>
      <c r="D117">
        <v>5217</v>
      </c>
      <c r="E117">
        <v>34756</v>
      </c>
      <c r="F117">
        <v>0.15010357923811701</v>
      </c>
    </row>
    <row r="118" spans="1:6" x14ac:dyDescent="0.25">
      <c r="A118" t="s">
        <v>214</v>
      </c>
      <c r="B118" t="s">
        <v>212</v>
      </c>
      <c r="C118" t="s">
        <v>11</v>
      </c>
      <c r="D118">
        <v>2142</v>
      </c>
      <c r="E118">
        <v>34756</v>
      </c>
      <c r="F118">
        <v>6.162964667971E-2</v>
      </c>
    </row>
    <row r="119" spans="1:6" x14ac:dyDescent="0.25">
      <c r="A119" t="s">
        <v>219</v>
      </c>
      <c r="B119" t="s">
        <v>217</v>
      </c>
      <c r="C119" t="s">
        <v>11</v>
      </c>
      <c r="D119">
        <v>524</v>
      </c>
      <c r="E119">
        <v>34756</v>
      </c>
      <c r="F119">
        <v>1.50765335481643E-2</v>
      </c>
    </row>
    <row r="120" spans="1:6" x14ac:dyDescent="0.25">
      <c r="A120" t="s">
        <v>312</v>
      </c>
      <c r="B120" t="s">
        <v>222</v>
      </c>
      <c r="C120" t="s">
        <v>11</v>
      </c>
      <c r="D120">
        <v>10</v>
      </c>
      <c r="E120">
        <v>34756</v>
      </c>
      <c r="F120">
        <v>2.87720105880999E-4</v>
      </c>
    </row>
    <row r="121" spans="1:6" x14ac:dyDescent="0.25">
      <c r="A121" t="s">
        <v>225</v>
      </c>
      <c r="B121" t="s">
        <v>224</v>
      </c>
      <c r="C121" t="s">
        <v>11</v>
      </c>
      <c r="D121">
        <v>67</v>
      </c>
      <c r="E121">
        <v>34756</v>
      </c>
      <c r="F121">
        <v>1.92772470940269E-3</v>
      </c>
    </row>
    <row r="122" spans="1:6" x14ac:dyDescent="0.25">
      <c r="A122" t="s">
        <v>229</v>
      </c>
      <c r="B122" t="s">
        <v>228</v>
      </c>
      <c r="C122" t="s">
        <v>11</v>
      </c>
      <c r="D122">
        <v>20</v>
      </c>
      <c r="E122">
        <v>34756</v>
      </c>
      <c r="F122">
        <v>5.75440211761998E-4</v>
      </c>
    </row>
    <row r="123" spans="1:6" x14ac:dyDescent="0.25">
      <c r="A123" t="s">
        <v>234</v>
      </c>
      <c r="B123" t="s">
        <v>232</v>
      </c>
      <c r="C123" t="s">
        <v>11</v>
      </c>
      <c r="D123">
        <v>149</v>
      </c>
      <c r="E123">
        <v>34756</v>
      </c>
      <c r="F123">
        <v>4.2870295776268798E-3</v>
      </c>
    </row>
    <row r="124" spans="1:6" x14ac:dyDescent="0.25">
      <c r="A124" t="s">
        <v>239</v>
      </c>
      <c r="B124" t="s">
        <v>237</v>
      </c>
      <c r="C124" t="s">
        <v>11</v>
      </c>
      <c r="D124">
        <v>1298</v>
      </c>
      <c r="E124">
        <v>34756</v>
      </c>
      <c r="F124">
        <v>3.7346069743353701E-2</v>
      </c>
    </row>
    <row r="125" spans="1:6" x14ac:dyDescent="0.25">
      <c r="A125" t="s">
        <v>313</v>
      </c>
      <c r="B125" t="s">
        <v>242</v>
      </c>
      <c r="C125" t="s">
        <v>11</v>
      </c>
      <c r="D125">
        <v>6</v>
      </c>
      <c r="E125">
        <v>34756</v>
      </c>
      <c r="F125">
        <v>1.72632063528599E-4</v>
      </c>
    </row>
    <row r="126" spans="1:6" x14ac:dyDescent="0.25">
      <c r="A126" t="s">
        <v>248</v>
      </c>
      <c r="B126" t="s">
        <v>246</v>
      </c>
      <c r="C126" t="s">
        <v>11</v>
      </c>
      <c r="D126">
        <v>110</v>
      </c>
      <c r="E126">
        <v>34756</v>
      </c>
      <c r="F126">
        <v>3.1649211646909898E-3</v>
      </c>
    </row>
    <row r="127" spans="1:6" x14ac:dyDescent="0.25">
      <c r="A127" t="s">
        <v>253</v>
      </c>
      <c r="B127" t="s">
        <v>251</v>
      </c>
      <c r="C127" t="s">
        <v>11</v>
      </c>
      <c r="D127">
        <v>750</v>
      </c>
      <c r="E127">
        <v>34756</v>
      </c>
      <c r="F127">
        <v>2.1579007941074899E-2</v>
      </c>
    </row>
    <row r="128" spans="1:6" x14ac:dyDescent="0.25">
      <c r="A128" t="s">
        <v>258</v>
      </c>
      <c r="B128" t="s">
        <v>256</v>
      </c>
      <c r="C128" t="s">
        <v>11</v>
      </c>
      <c r="D128">
        <v>1662</v>
      </c>
      <c r="E128">
        <v>34756</v>
      </c>
      <c r="F128">
        <v>4.7819081597422E-2</v>
      </c>
    </row>
    <row r="129" spans="1:6" x14ac:dyDescent="0.25">
      <c r="A129" t="s">
        <v>263</v>
      </c>
      <c r="B129" t="s">
        <v>261</v>
      </c>
      <c r="C129" t="s">
        <v>11</v>
      </c>
      <c r="D129">
        <v>913</v>
      </c>
      <c r="E129">
        <v>34756</v>
      </c>
      <c r="F129">
        <v>2.6268845666935201E-2</v>
      </c>
    </row>
    <row r="130" spans="1:6" x14ac:dyDescent="0.25">
      <c r="A130" t="s">
        <v>268</v>
      </c>
      <c r="B130" t="s">
        <v>266</v>
      </c>
      <c r="C130" t="s">
        <v>11</v>
      </c>
      <c r="D130">
        <v>337</v>
      </c>
      <c r="E130">
        <v>34756</v>
      </c>
      <c r="F130">
        <v>9.6961675681896693E-3</v>
      </c>
    </row>
    <row r="131" spans="1:6" x14ac:dyDescent="0.25">
      <c r="A131" t="s">
        <v>272</v>
      </c>
      <c r="B131" t="s">
        <v>271</v>
      </c>
      <c r="C131" t="s">
        <v>11</v>
      </c>
      <c r="D131">
        <v>13</v>
      </c>
      <c r="E131">
        <v>34756</v>
      </c>
      <c r="F131">
        <v>3.7403613764529898E-4</v>
      </c>
    </row>
    <row r="132" spans="1:6" x14ac:dyDescent="0.25">
      <c r="A132" t="s">
        <v>277</v>
      </c>
      <c r="B132" t="s">
        <v>275</v>
      </c>
      <c r="C132" t="s">
        <v>11</v>
      </c>
      <c r="D132">
        <v>1216</v>
      </c>
      <c r="E132">
        <v>34756</v>
      </c>
      <c r="F132">
        <v>3.49867648751295E-2</v>
      </c>
    </row>
    <row r="133" spans="1:6" x14ac:dyDescent="0.25">
      <c r="A133" t="s">
        <v>282</v>
      </c>
      <c r="B133" t="s">
        <v>280</v>
      </c>
      <c r="C133" t="s">
        <v>11</v>
      </c>
      <c r="D133">
        <v>141</v>
      </c>
      <c r="E133">
        <v>34756</v>
      </c>
      <c r="F133">
        <v>4.0568534929220903E-3</v>
      </c>
    </row>
    <row r="134" spans="1:6" x14ac:dyDescent="0.25">
      <c r="A134" t="s">
        <v>287</v>
      </c>
      <c r="B134" t="s">
        <v>285</v>
      </c>
      <c r="C134" t="s">
        <v>11</v>
      </c>
      <c r="D134">
        <v>838</v>
      </c>
      <c r="E134">
        <v>34756</v>
      </c>
      <c r="F134">
        <v>2.4110944872827701E-2</v>
      </c>
    </row>
    <row r="135" spans="1:6" x14ac:dyDescent="0.25">
      <c r="A135" t="s">
        <v>292</v>
      </c>
      <c r="B135" t="s">
        <v>290</v>
      </c>
      <c r="C135" t="s">
        <v>11</v>
      </c>
      <c r="D135">
        <v>597</v>
      </c>
      <c r="E135">
        <v>34756</v>
      </c>
      <c r="F135">
        <v>1.7176890321095602E-2</v>
      </c>
    </row>
    <row r="136" spans="1:6" x14ac:dyDescent="0.25">
      <c r="A136" t="s">
        <v>85</v>
      </c>
      <c r="B136" t="s">
        <v>82</v>
      </c>
      <c r="C136" t="s">
        <v>13</v>
      </c>
      <c r="D136">
        <v>1188</v>
      </c>
      <c r="E136">
        <v>46299</v>
      </c>
      <c r="F136">
        <v>2.5659301496792599E-2</v>
      </c>
    </row>
    <row r="137" spans="1:6" x14ac:dyDescent="0.25">
      <c r="A137" t="s">
        <v>90</v>
      </c>
      <c r="B137" t="s">
        <v>87</v>
      </c>
      <c r="C137" t="s">
        <v>13</v>
      </c>
      <c r="D137">
        <v>355</v>
      </c>
      <c r="E137">
        <v>46299</v>
      </c>
      <c r="F137">
        <v>7.6675522149506504E-3</v>
      </c>
    </row>
    <row r="138" spans="1:6" x14ac:dyDescent="0.25">
      <c r="A138" t="s">
        <v>95</v>
      </c>
      <c r="B138" t="s">
        <v>92</v>
      </c>
      <c r="C138" t="s">
        <v>13</v>
      </c>
      <c r="D138">
        <v>4873</v>
      </c>
      <c r="E138">
        <v>46299</v>
      </c>
      <c r="F138">
        <v>0.105250653361844</v>
      </c>
    </row>
    <row r="139" spans="1:6" x14ac:dyDescent="0.25">
      <c r="A139" t="s">
        <v>99</v>
      </c>
      <c r="B139" t="s">
        <v>97</v>
      </c>
      <c r="C139" t="s">
        <v>13</v>
      </c>
      <c r="D139">
        <v>101</v>
      </c>
      <c r="E139">
        <v>46299</v>
      </c>
      <c r="F139">
        <v>2.1814726020000399E-3</v>
      </c>
    </row>
    <row r="140" spans="1:6" x14ac:dyDescent="0.25">
      <c r="A140" t="s">
        <v>104</v>
      </c>
      <c r="B140" t="s">
        <v>101</v>
      </c>
      <c r="C140" t="s">
        <v>13</v>
      </c>
      <c r="D140">
        <v>944</v>
      </c>
      <c r="E140">
        <v>46299</v>
      </c>
      <c r="F140">
        <v>2.03892092701786E-2</v>
      </c>
    </row>
    <row r="141" spans="1:6" x14ac:dyDescent="0.25">
      <c r="A141" t="s">
        <v>107</v>
      </c>
      <c r="B141" t="s">
        <v>106</v>
      </c>
      <c r="C141" t="s">
        <v>13</v>
      </c>
      <c r="D141">
        <v>22</v>
      </c>
      <c r="E141">
        <v>46299</v>
      </c>
      <c r="F141">
        <v>4.7517224994060299E-4</v>
      </c>
    </row>
    <row r="142" spans="1:6" x14ac:dyDescent="0.25">
      <c r="A142" t="s">
        <v>112</v>
      </c>
      <c r="B142" t="s">
        <v>109</v>
      </c>
      <c r="C142" t="s">
        <v>13</v>
      </c>
      <c r="D142">
        <v>68</v>
      </c>
      <c r="E142">
        <v>46299</v>
      </c>
      <c r="F142">
        <v>1.4687142270891399E-3</v>
      </c>
    </row>
    <row r="143" spans="1:6" x14ac:dyDescent="0.25">
      <c r="A143" t="s">
        <v>117</v>
      </c>
      <c r="B143" t="s">
        <v>114</v>
      </c>
      <c r="C143" t="s">
        <v>13</v>
      </c>
      <c r="D143">
        <v>563</v>
      </c>
      <c r="E143">
        <v>46299</v>
      </c>
      <c r="F143">
        <v>1.21600898507527E-2</v>
      </c>
    </row>
    <row r="144" spans="1:6" x14ac:dyDescent="0.25">
      <c r="A144" t="s">
        <v>122</v>
      </c>
      <c r="B144" t="s">
        <v>119</v>
      </c>
      <c r="C144" t="s">
        <v>13</v>
      </c>
      <c r="D144">
        <v>1199</v>
      </c>
      <c r="E144">
        <v>46299</v>
      </c>
      <c r="F144">
        <v>2.5896887621762898E-2</v>
      </c>
    </row>
    <row r="145" spans="1:6" x14ac:dyDescent="0.25">
      <c r="A145" t="s">
        <v>127</v>
      </c>
      <c r="B145" t="s">
        <v>124</v>
      </c>
      <c r="C145" t="s">
        <v>13</v>
      </c>
      <c r="D145">
        <v>144</v>
      </c>
      <c r="E145">
        <v>46299</v>
      </c>
      <c r="F145">
        <v>3.1102183632475901E-3</v>
      </c>
    </row>
    <row r="146" spans="1:6" x14ac:dyDescent="0.25">
      <c r="A146" t="s">
        <v>132</v>
      </c>
      <c r="B146" t="s">
        <v>129</v>
      </c>
      <c r="C146" t="s">
        <v>13</v>
      </c>
      <c r="D146">
        <v>470</v>
      </c>
      <c r="E146">
        <v>46299</v>
      </c>
      <c r="F146">
        <v>1.0151407157822E-2</v>
      </c>
    </row>
    <row r="147" spans="1:6" x14ac:dyDescent="0.25">
      <c r="A147" t="s">
        <v>137</v>
      </c>
      <c r="B147" t="s">
        <v>134</v>
      </c>
      <c r="C147" t="s">
        <v>13</v>
      </c>
      <c r="D147">
        <v>2524</v>
      </c>
      <c r="E147">
        <v>46299</v>
      </c>
      <c r="F147">
        <v>5.4515216311367402E-2</v>
      </c>
    </row>
    <row r="148" spans="1:6" x14ac:dyDescent="0.25">
      <c r="A148" t="s">
        <v>142</v>
      </c>
      <c r="B148" t="s">
        <v>139</v>
      </c>
      <c r="C148" t="s">
        <v>13</v>
      </c>
      <c r="D148">
        <v>189</v>
      </c>
      <c r="E148">
        <v>46299</v>
      </c>
      <c r="F148">
        <v>4.0821616017624601E-3</v>
      </c>
    </row>
    <row r="149" spans="1:6" x14ac:dyDescent="0.25">
      <c r="A149" t="s">
        <v>147</v>
      </c>
      <c r="B149" t="s">
        <v>144</v>
      </c>
      <c r="C149" t="s">
        <v>13</v>
      </c>
      <c r="D149">
        <v>379</v>
      </c>
      <c r="E149">
        <v>46299</v>
      </c>
      <c r="F149">
        <v>8.1859219421585808E-3</v>
      </c>
    </row>
    <row r="150" spans="1:6" x14ac:dyDescent="0.25">
      <c r="A150" t="s">
        <v>152</v>
      </c>
      <c r="B150" t="s">
        <v>149</v>
      </c>
      <c r="C150" t="s">
        <v>13</v>
      </c>
      <c r="D150">
        <v>106</v>
      </c>
      <c r="E150">
        <v>46299</v>
      </c>
      <c r="F150">
        <v>2.2894662951683598E-3</v>
      </c>
    </row>
    <row r="151" spans="1:6" x14ac:dyDescent="0.25">
      <c r="A151" t="s">
        <v>157</v>
      </c>
      <c r="B151" t="s">
        <v>154</v>
      </c>
      <c r="C151" t="s">
        <v>13</v>
      </c>
      <c r="D151">
        <v>1591</v>
      </c>
      <c r="E151">
        <v>46299</v>
      </c>
      <c r="F151">
        <v>3.4363593166159098E-2</v>
      </c>
    </row>
    <row r="152" spans="1:6" x14ac:dyDescent="0.25">
      <c r="A152" t="s">
        <v>162</v>
      </c>
      <c r="B152" t="s">
        <v>159</v>
      </c>
      <c r="C152" t="s">
        <v>13</v>
      </c>
      <c r="D152">
        <v>726</v>
      </c>
      <c r="E152">
        <v>46299</v>
      </c>
      <c r="F152">
        <v>1.5680684248039901E-2</v>
      </c>
    </row>
    <row r="153" spans="1:6" x14ac:dyDescent="0.25">
      <c r="A153" t="s">
        <v>167</v>
      </c>
      <c r="B153" t="s">
        <v>164</v>
      </c>
      <c r="C153" t="s">
        <v>13</v>
      </c>
      <c r="D153">
        <v>757</v>
      </c>
      <c r="E153">
        <v>46299</v>
      </c>
      <c r="F153">
        <v>1.6350245145683499E-2</v>
      </c>
    </row>
    <row r="154" spans="1:6" x14ac:dyDescent="0.25">
      <c r="A154" t="s">
        <v>172</v>
      </c>
      <c r="B154" t="s">
        <v>169</v>
      </c>
      <c r="C154" t="s">
        <v>13</v>
      </c>
      <c r="D154">
        <v>130</v>
      </c>
      <c r="E154">
        <v>46299</v>
      </c>
      <c r="F154">
        <v>2.8078360223762898E-3</v>
      </c>
    </row>
    <row r="155" spans="1:6" x14ac:dyDescent="0.25">
      <c r="A155" t="s">
        <v>177</v>
      </c>
      <c r="B155" t="s">
        <v>174</v>
      </c>
      <c r="C155" t="s">
        <v>13</v>
      </c>
      <c r="D155">
        <v>1139</v>
      </c>
      <c r="E155">
        <v>46299</v>
      </c>
      <c r="F155">
        <v>2.46009633037431E-2</v>
      </c>
    </row>
    <row r="156" spans="1:6" x14ac:dyDescent="0.25">
      <c r="A156" t="s">
        <v>180</v>
      </c>
      <c r="B156" t="s">
        <v>179</v>
      </c>
      <c r="C156" t="s">
        <v>13</v>
      </c>
      <c r="D156">
        <v>48</v>
      </c>
      <c r="E156">
        <v>46299</v>
      </c>
      <c r="F156">
        <v>1.03673945441586E-3</v>
      </c>
    </row>
    <row r="157" spans="1:6" x14ac:dyDescent="0.25">
      <c r="A157" t="s">
        <v>185</v>
      </c>
      <c r="B157" t="s">
        <v>182</v>
      </c>
      <c r="C157" t="s">
        <v>13</v>
      </c>
      <c r="D157">
        <v>86</v>
      </c>
      <c r="E157">
        <v>46299</v>
      </c>
      <c r="F157">
        <v>1.8574915224950899E-3</v>
      </c>
    </row>
    <row r="158" spans="1:6" x14ac:dyDescent="0.25">
      <c r="A158" t="s">
        <v>190</v>
      </c>
      <c r="B158" t="s">
        <v>187</v>
      </c>
      <c r="C158" t="s">
        <v>13</v>
      </c>
      <c r="D158">
        <v>5040</v>
      </c>
      <c r="E158">
        <v>46299</v>
      </c>
      <c r="F158">
        <v>0.10885764271366601</v>
      </c>
    </row>
    <row r="159" spans="1:6" x14ac:dyDescent="0.25">
      <c r="A159" t="s">
        <v>195</v>
      </c>
      <c r="B159" t="s">
        <v>192</v>
      </c>
      <c r="C159" t="s">
        <v>13</v>
      </c>
      <c r="D159">
        <v>2437</v>
      </c>
      <c r="E159">
        <v>46299</v>
      </c>
      <c r="F159">
        <v>5.26361260502387E-2</v>
      </c>
    </row>
    <row r="160" spans="1:6" x14ac:dyDescent="0.25">
      <c r="A160" t="s">
        <v>200</v>
      </c>
      <c r="B160" t="s">
        <v>197</v>
      </c>
      <c r="C160" t="s">
        <v>13</v>
      </c>
      <c r="D160">
        <v>98</v>
      </c>
      <c r="E160">
        <v>46299</v>
      </c>
      <c r="F160">
        <v>2.1166763860990499E-3</v>
      </c>
    </row>
    <row r="161" spans="1:6" x14ac:dyDescent="0.25">
      <c r="A161" t="s">
        <v>205</v>
      </c>
      <c r="B161" t="s">
        <v>202</v>
      </c>
      <c r="C161" t="s">
        <v>13</v>
      </c>
      <c r="D161">
        <v>867</v>
      </c>
      <c r="E161">
        <v>46299</v>
      </c>
      <c r="F161">
        <v>1.8726106395386501E-2</v>
      </c>
    </row>
    <row r="162" spans="1:6" x14ac:dyDescent="0.25">
      <c r="A162" t="s">
        <v>210</v>
      </c>
      <c r="B162" t="s">
        <v>207</v>
      </c>
      <c r="C162" t="s">
        <v>13</v>
      </c>
      <c r="D162">
        <v>6353</v>
      </c>
      <c r="E162">
        <v>46299</v>
      </c>
      <c r="F162">
        <v>0.13721678653966601</v>
      </c>
    </row>
    <row r="163" spans="1:6" x14ac:dyDescent="0.25">
      <c r="A163" t="s">
        <v>215</v>
      </c>
      <c r="B163" t="s">
        <v>212</v>
      </c>
      <c r="C163" t="s">
        <v>13</v>
      </c>
      <c r="D163">
        <v>3343</v>
      </c>
      <c r="E163">
        <v>46299</v>
      </c>
      <c r="F163">
        <v>7.2204583252338098E-2</v>
      </c>
    </row>
    <row r="164" spans="1:6" x14ac:dyDescent="0.25">
      <c r="A164" t="s">
        <v>220</v>
      </c>
      <c r="B164" t="s">
        <v>217</v>
      </c>
      <c r="C164" t="s">
        <v>13</v>
      </c>
      <c r="D164">
        <v>657</v>
      </c>
      <c r="E164">
        <v>46299</v>
      </c>
      <c r="F164">
        <v>1.41903712823171E-2</v>
      </c>
    </row>
    <row r="165" spans="1:6" x14ac:dyDescent="0.25">
      <c r="A165" t="s">
        <v>314</v>
      </c>
      <c r="B165" t="s">
        <v>222</v>
      </c>
      <c r="C165" t="s">
        <v>13</v>
      </c>
      <c r="D165">
        <v>10</v>
      </c>
      <c r="E165">
        <v>46299</v>
      </c>
      <c r="F165">
        <v>2.15987386336638E-4</v>
      </c>
    </row>
    <row r="166" spans="1:6" x14ac:dyDescent="0.25">
      <c r="A166" t="s">
        <v>226</v>
      </c>
      <c r="B166" t="s">
        <v>224</v>
      </c>
      <c r="C166" t="s">
        <v>13</v>
      </c>
      <c r="D166">
        <v>85</v>
      </c>
      <c r="E166">
        <v>46299</v>
      </c>
      <c r="F166">
        <v>1.83589278386142E-3</v>
      </c>
    </row>
    <row r="167" spans="1:6" x14ac:dyDescent="0.25">
      <c r="A167" t="s">
        <v>230</v>
      </c>
      <c r="B167" t="s">
        <v>228</v>
      </c>
      <c r="C167" t="s">
        <v>13</v>
      </c>
      <c r="D167">
        <v>20</v>
      </c>
      <c r="E167">
        <v>46299</v>
      </c>
      <c r="F167">
        <v>4.3197477267327601E-4</v>
      </c>
    </row>
    <row r="168" spans="1:6" x14ac:dyDescent="0.25">
      <c r="A168" t="s">
        <v>235</v>
      </c>
      <c r="B168" t="s">
        <v>232</v>
      </c>
      <c r="C168" t="s">
        <v>13</v>
      </c>
      <c r="D168">
        <v>226</v>
      </c>
      <c r="E168">
        <v>46299</v>
      </c>
      <c r="F168">
        <v>4.8813149312080199E-3</v>
      </c>
    </row>
    <row r="169" spans="1:6" x14ac:dyDescent="0.25">
      <c r="A169" t="s">
        <v>240</v>
      </c>
      <c r="B169" t="s">
        <v>237</v>
      </c>
      <c r="C169" t="s">
        <v>13</v>
      </c>
      <c r="D169">
        <v>429</v>
      </c>
      <c r="E169">
        <v>46299</v>
      </c>
      <c r="F169">
        <v>9.2658588738417699E-3</v>
      </c>
    </row>
    <row r="170" spans="1:6" x14ac:dyDescent="0.25">
      <c r="A170" t="s">
        <v>244</v>
      </c>
      <c r="B170" t="s">
        <v>242</v>
      </c>
      <c r="C170" t="s">
        <v>13</v>
      </c>
      <c r="D170">
        <v>18</v>
      </c>
      <c r="E170">
        <v>46299</v>
      </c>
      <c r="F170">
        <v>3.88777295405948E-4</v>
      </c>
    </row>
    <row r="171" spans="1:6" x14ac:dyDescent="0.25">
      <c r="A171" t="s">
        <v>249</v>
      </c>
      <c r="B171" t="s">
        <v>246</v>
      </c>
      <c r="C171" t="s">
        <v>13</v>
      </c>
      <c r="D171">
        <v>429</v>
      </c>
      <c r="E171">
        <v>46299</v>
      </c>
      <c r="F171">
        <v>9.2658588738417699E-3</v>
      </c>
    </row>
    <row r="172" spans="1:6" x14ac:dyDescent="0.25">
      <c r="A172" t="s">
        <v>254</v>
      </c>
      <c r="B172" t="s">
        <v>251</v>
      </c>
      <c r="C172" t="s">
        <v>13</v>
      </c>
      <c r="D172">
        <v>972</v>
      </c>
      <c r="E172">
        <v>46299</v>
      </c>
      <c r="F172">
        <v>2.0993973951921201E-2</v>
      </c>
    </row>
    <row r="173" spans="1:6" x14ac:dyDescent="0.25">
      <c r="A173" t="s">
        <v>259</v>
      </c>
      <c r="B173" t="s">
        <v>256</v>
      </c>
      <c r="C173" t="s">
        <v>13</v>
      </c>
      <c r="D173">
        <v>2062</v>
      </c>
      <c r="E173">
        <v>46299</v>
      </c>
      <c r="F173">
        <v>4.4536599062614701E-2</v>
      </c>
    </row>
    <row r="174" spans="1:6" x14ac:dyDescent="0.25">
      <c r="A174" t="s">
        <v>264</v>
      </c>
      <c r="B174" t="s">
        <v>261</v>
      </c>
      <c r="C174" t="s">
        <v>13</v>
      </c>
      <c r="D174">
        <v>1453</v>
      </c>
      <c r="E174">
        <v>46299</v>
      </c>
      <c r="F174">
        <v>3.1382967234713503E-2</v>
      </c>
    </row>
    <row r="175" spans="1:6" x14ac:dyDescent="0.25">
      <c r="A175" t="s">
        <v>269</v>
      </c>
      <c r="B175" t="s">
        <v>266</v>
      </c>
      <c r="C175" t="s">
        <v>13</v>
      </c>
      <c r="D175">
        <v>458</v>
      </c>
      <c r="E175">
        <v>46299</v>
      </c>
      <c r="F175">
        <v>9.8922222942180206E-3</v>
      </c>
    </row>
    <row r="176" spans="1:6" x14ac:dyDescent="0.25">
      <c r="A176" t="s">
        <v>273</v>
      </c>
      <c r="B176" t="s">
        <v>271</v>
      </c>
      <c r="C176" t="s">
        <v>13</v>
      </c>
      <c r="D176">
        <v>17</v>
      </c>
      <c r="E176">
        <v>46299</v>
      </c>
      <c r="F176">
        <v>3.67178556772284E-4</v>
      </c>
    </row>
    <row r="177" spans="1:6" x14ac:dyDescent="0.25">
      <c r="A177" t="s">
        <v>278</v>
      </c>
      <c r="B177" t="s">
        <v>275</v>
      </c>
      <c r="C177" t="s">
        <v>13</v>
      </c>
      <c r="D177">
        <v>1784</v>
      </c>
      <c r="E177">
        <v>46299</v>
      </c>
      <c r="F177">
        <v>3.8532149722456201E-2</v>
      </c>
    </row>
    <row r="178" spans="1:6" x14ac:dyDescent="0.25">
      <c r="A178" t="s">
        <v>283</v>
      </c>
      <c r="B178" t="s">
        <v>280</v>
      </c>
      <c r="C178" t="s">
        <v>13</v>
      </c>
      <c r="D178">
        <v>236</v>
      </c>
      <c r="E178">
        <v>46299</v>
      </c>
      <c r="F178">
        <v>5.0973023175446596E-3</v>
      </c>
    </row>
    <row r="179" spans="1:6" x14ac:dyDescent="0.25">
      <c r="A179" t="s">
        <v>288</v>
      </c>
      <c r="B179" t="s">
        <v>285</v>
      </c>
      <c r="C179" t="s">
        <v>13</v>
      </c>
      <c r="D179">
        <v>1023</v>
      </c>
      <c r="E179">
        <v>46299</v>
      </c>
      <c r="F179">
        <v>2.2095509622238101E-2</v>
      </c>
    </row>
    <row r="180" spans="1:6" x14ac:dyDescent="0.25">
      <c r="A180" t="s">
        <v>293</v>
      </c>
      <c r="B180" t="s">
        <v>290</v>
      </c>
      <c r="C180" t="s">
        <v>13</v>
      </c>
      <c r="D180">
        <v>680</v>
      </c>
      <c r="E180">
        <v>46299</v>
      </c>
      <c r="F180">
        <v>1.46871422708914E-2</v>
      </c>
    </row>
    <row r="181" spans="1:6" x14ac:dyDescent="0.25">
      <c r="A181" t="s">
        <v>315</v>
      </c>
      <c r="B181" t="s">
        <v>82</v>
      </c>
      <c r="C181" t="s">
        <v>302</v>
      </c>
      <c r="D181">
        <v>5919</v>
      </c>
      <c r="E181">
        <v>494761</v>
      </c>
      <c r="F181">
        <v>1.19633520022799E-2</v>
      </c>
    </row>
    <row r="182" spans="1:6" x14ac:dyDescent="0.25">
      <c r="A182" t="s">
        <v>316</v>
      </c>
      <c r="B182" t="s">
        <v>87</v>
      </c>
      <c r="C182" t="s">
        <v>302</v>
      </c>
      <c r="D182">
        <v>3805</v>
      </c>
      <c r="E182">
        <v>494761</v>
      </c>
      <c r="F182">
        <v>7.69058191732978E-3</v>
      </c>
    </row>
    <row r="183" spans="1:6" x14ac:dyDescent="0.25">
      <c r="A183" t="s">
        <v>317</v>
      </c>
      <c r="B183" t="s">
        <v>92</v>
      </c>
      <c r="C183" t="s">
        <v>302</v>
      </c>
      <c r="D183">
        <v>54575</v>
      </c>
      <c r="E183">
        <v>494761</v>
      </c>
      <c r="F183">
        <v>0.110305784004802</v>
      </c>
    </row>
    <row r="184" spans="1:6" x14ac:dyDescent="0.25">
      <c r="A184" t="s">
        <v>318</v>
      </c>
      <c r="B184" t="s">
        <v>97</v>
      </c>
      <c r="C184" t="s">
        <v>302</v>
      </c>
      <c r="D184">
        <v>866</v>
      </c>
      <c r="E184">
        <v>494761</v>
      </c>
      <c r="F184">
        <v>1.7503400631820199E-3</v>
      </c>
    </row>
    <row r="185" spans="1:6" x14ac:dyDescent="0.25">
      <c r="A185" t="s">
        <v>319</v>
      </c>
      <c r="B185" t="s">
        <v>101</v>
      </c>
      <c r="C185" t="s">
        <v>302</v>
      </c>
      <c r="D185">
        <v>7343</v>
      </c>
      <c r="E185">
        <v>494761</v>
      </c>
      <c r="F185">
        <v>1.4841509334810101E-2</v>
      </c>
    </row>
    <row r="186" spans="1:6" x14ac:dyDescent="0.25">
      <c r="A186" t="s">
        <v>320</v>
      </c>
      <c r="B186" t="s">
        <v>106</v>
      </c>
      <c r="C186" t="s">
        <v>302</v>
      </c>
      <c r="D186">
        <v>170</v>
      </c>
      <c r="E186">
        <v>494761</v>
      </c>
      <c r="F186">
        <v>3.4360024334981898E-4</v>
      </c>
    </row>
    <row r="187" spans="1:6" x14ac:dyDescent="0.25">
      <c r="A187" t="s">
        <v>321</v>
      </c>
      <c r="B187" t="s">
        <v>109</v>
      </c>
      <c r="C187" t="s">
        <v>302</v>
      </c>
      <c r="D187">
        <v>309</v>
      </c>
      <c r="E187">
        <v>494761</v>
      </c>
      <c r="F187">
        <v>6.2454397173584801E-4</v>
      </c>
    </row>
    <row r="188" spans="1:6" x14ac:dyDescent="0.25">
      <c r="A188" t="s">
        <v>322</v>
      </c>
      <c r="B188" t="s">
        <v>114</v>
      </c>
      <c r="C188" t="s">
        <v>302</v>
      </c>
      <c r="D188">
        <v>2004</v>
      </c>
      <c r="E188">
        <v>494761</v>
      </c>
      <c r="F188">
        <v>4.0504405157237499E-3</v>
      </c>
    </row>
    <row r="189" spans="1:6" x14ac:dyDescent="0.25">
      <c r="A189" t="s">
        <v>323</v>
      </c>
      <c r="B189" t="s">
        <v>119</v>
      </c>
      <c r="C189" t="s">
        <v>302</v>
      </c>
      <c r="D189">
        <v>8516</v>
      </c>
      <c r="E189">
        <v>494761</v>
      </c>
      <c r="F189">
        <v>1.7212351013923901E-2</v>
      </c>
    </row>
    <row r="190" spans="1:6" x14ac:dyDescent="0.25">
      <c r="A190" t="s">
        <v>324</v>
      </c>
      <c r="B190" t="s">
        <v>124</v>
      </c>
      <c r="C190" t="s">
        <v>302</v>
      </c>
      <c r="D190">
        <v>899</v>
      </c>
      <c r="E190">
        <v>494761</v>
      </c>
      <c r="F190">
        <v>1.81703893394993E-3</v>
      </c>
    </row>
    <row r="191" spans="1:6" x14ac:dyDescent="0.25">
      <c r="A191" t="s">
        <v>325</v>
      </c>
      <c r="B191" t="s">
        <v>129</v>
      </c>
      <c r="C191" t="s">
        <v>302</v>
      </c>
      <c r="D191">
        <v>6951</v>
      </c>
      <c r="E191">
        <v>494761</v>
      </c>
      <c r="F191">
        <v>1.40492075972035E-2</v>
      </c>
    </row>
    <row r="192" spans="1:6" x14ac:dyDescent="0.25">
      <c r="A192" t="s">
        <v>326</v>
      </c>
      <c r="B192" t="s">
        <v>134</v>
      </c>
      <c r="C192" t="s">
        <v>302</v>
      </c>
      <c r="D192">
        <v>21002</v>
      </c>
      <c r="E192">
        <v>494761</v>
      </c>
      <c r="F192">
        <v>4.2448778299017102E-2</v>
      </c>
    </row>
    <row r="193" spans="1:6" x14ac:dyDescent="0.25">
      <c r="A193" t="s">
        <v>327</v>
      </c>
      <c r="B193" t="s">
        <v>139</v>
      </c>
      <c r="C193" t="s">
        <v>302</v>
      </c>
      <c r="D193">
        <v>2186</v>
      </c>
      <c r="E193">
        <v>494761</v>
      </c>
      <c r="F193">
        <v>4.4182948938982702E-3</v>
      </c>
    </row>
    <row r="194" spans="1:6" x14ac:dyDescent="0.25">
      <c r="A194" t="s">
        <v>328</v>
      </c>
      <c r="B194" t="s">
        <v>144</v>
      </c>
      <c r="C194" t="s">
        <v>302</v>
      </c>
      <c r="D194">
        <v>8793</v>
      </c>
      <c r="E194">
        <v>494761</v>
      </c>
      <c r="F194">
        <v>1.77722172927939E-2</v>
      </c>
    </row>
    <row r="195" spans="1:6" x14ac:dyDescent="0.25">
      <c r="A195" t="s">
        <v>329</v>
      </c>
      <c r="B195" t="s">
        <v>149</v>
      </c>
      <c r="C195" t="s">
        <v>302</v>
      </c>
      <c r="D195">
        <v>1847</v>
      </c>
      <c r="E195">
        <v>494761</v>
      </c>
      <c r="F195">
        <v>3.7331155851006801E-3</v>
      </c>
    </row>
    <row r="196" spans="1:6" x14ac:dyDescent="0.25">
      <c r="A196" t="s">
        <v>330</v>
      </c>
      <c r="B196" t="s">
        <v>154</v>
      </c>
      <c r="C196" t="s">
        <v>302</v>
      </c>
      <c r="D196">
        <v>8446</v>
      </c>
      <c r="E196">
        <v>494761</v>
      </c>
      <c r="F196">
        <v>1.7070868560779901E-2</v>
      </c>
    </row>
    <row r="197" spans="1:6" x14ac:dyDescent="0.25">
      <c r="A197" t="s">
        <v>331</v>
      </c>
      <c r="B197" t="s">
        <v>159</v>
      </c>
      <c r="C197" t="s">
        <v>302</v>
      </c>
      <c r="D197">
        <v>5142</v>
      </c>
      <c r="E197">
        <v>494761</v>
      </c>
      <c r="F197">
        <v>1.0392896772381E-2</v>
      </c>
    </row>
    <row r="198" spans="1:6" x14ac:dyDescent="0.25">
      <c r="A198" t="s">
        <v>332</v>
      </c>
      <c r="B198" t="s">
        <v>164</v>
      </c>
      <c r="C198" t="s">
        <v>302</v>
      </c>
      <c r="D198">
        <v>4513</v>
      </c>
      <c r="E198">
        <v>494761</v>
      </c>
      <c r="F198">
        <v>9.1215758719866806E-3</v>
      </c>
    </row>
    <row r="199" spans="1:6" x14ac:dyDescent="0.25">
      <c r="A199" t="s">
        <v>333</v>
      </c>
      <c r="B199" t="s">
        <v>169</v>
      </c>
      <c r="C199" t="s">
        <v>302</v>
      </c>
      <c r="D199">
        <v>655</v>
      </c>
      <c r="E199">
        <v>494761</v>
      </c>
      <c r="F199">
        <v>1.32387152584783E-3</v>
      </c>
    </row>
    <row r="200" spans="1:6" x14ac:dyDescent="0.25">
      <c r="A200" t="s">
        <v>334</v>
      </c>
      <c r="B200" t="s">
        <v>174</v>
      </c>
      <c r="C200" t="s">
        <v>302</v>
      </c>
      <c r="D200">
        <v>17064</v>
      </c>
      <c r="E200">
        <v>494761</v>
      </c>
      <c r="F200">
        <v>3.44893797207136E-2</v>
      </c>
    </row>
    <row r="201" spans="1:6" x14ac:dyDescent="0.25">
      <c r="A201" t="s">
        <v>335</v>
      </c>
      <c r="B201" t="s">
        <v>179</v>
      </c>
      <c r="C201" t="s">
        <v>302</v>
      </c>
      <c r="D201">
        <v>595</v>
      </c>
      <c r="E201">
        <v>494761</v>
      </c>
      <c r="F201">
        <v>1.2026008517243699E-3</v>
      </c>
    </row>
    <row r="202" spans="1:6" x14ac:dyDescent="0.25">
      <c r="A202" t="s">
        <v>336</v>
      </c>
      <c r="B202" t="s">
        <v>182</v>
      </c>
      <c r="C202" t="s">
        <v>302</v>
      </c>
      <c r="D202">
        <v>752</v>
      </c>
      <c r="E202">
        <v>494761</v>
      </c>
      <c r="F202">
        <v>1.51992578234744E-3</v>
      </c>
    </row>
    <row r="203" spans="1:6" x14ac:dyDescent="0.25">
      <c r="A203" t="s">
        <v>337</v>
      </c>
      <c r="B203" t="s">
        <v>187</v>
      </c>
      <c r="C203" t="s">
        <v>302</v>
      </c>
      <c r="D203">
        <v>56338</v>
      </c>
      <c r="E203">
        <v>494761</v>
      </c>
      <c r="F203">
        <v>0.11386912064613</v>
      </c>
    </row>
    <row r="204" spans="1:6" x14ac:dyDescent="0.25">
      <c r="A204" t="s">
        <v>338</v>
      </c>
      <c r="B204" t="s">
        <v>192</v>
      </c>
      <c r="C204" t="s">
        <v>302</v>
      </c>
      <c r="D204">
        <v>24141</v>
      </c>
      <c r="E204">
        <v>494761</v>
      </c>
      <c r="F204">
        <v>4.8793255733576402E-2</v>
      </c>
    </row>
    <row r="205" spans="1:6" x14ac:dyDescent="0.25">
      <c r="A205" t="s">
        <v>339</v>
      </c>
      <c r="B205" t="s">
        <v>197</v>
      </c>
      <c r="C205" t="s">
        <v>302</v>
      </c>
      <c r="D205">
        <v>968</v>
      </c>
      <c r="E205">
        <v>494761</v>
      </c>
      <c r="F205">
        <v>1.9565002091919098E-3</v>
      </c>
    </row>
    <row r="206" spans="1:6" x14ac:dyDescent="0.25">
      <c r="A206" t="s">
        <v>340</v>
      </c>
      <c r="B206" t="s">
        <v>202</v>
      </c>
      <c r="C206" t="s">
        <v>302</v>
      </c>
      <c r="D206">
        <v>9330</v>
      </c>
      <c r="E206">
        <v>494761</v>
      </c>
      <c r="F206">
        <v>1.8857589826198898E-2</v>
      </c>
    </row>
    <row r="207" spans="1:6" x14ac:dyDescent="0.25">
      <c r="A207" t="s">
        <v>341</v>
      </c>
      <c r="B207" t="s">
        <v>207</v>
      </c>
      <c r="C207" t="s">
        <v>302</v>
      </c>
      <c r="D207">
        <v>89147</v>
      </c>
      <c r="E207">
        <v>494761</v>
      </c>
      <c r="F207">
        <v>0.180181946434743</v>
      </c>
    </row>
    <row r="208" spans="1:6" x14ac:dyDescent="0.25">
      <c r="A208" t="s">
        <v>342</v>
      </c>
      <c r="B208" t="s">
        <v>212</v>
      </c>
      <c r="C208" t="s">
        <v>302</v>
      </c>
      <c r="D208">
        <v>35789</v>
      </c>
      <c r="E208">
        <v>494761</v>
      </c>
      <c r="F208">
        <v>7.2335935936745199E-2</v>
      </c>
    </row>
    <row r="209" spans="1:6" x14ac:dyDescent="0.25">
      <c r="A209" t="s">
        <v>343</v>
      </c>
      <c r="B209" t="s">
        <v>217</v>
      </c>
      <c r="C209" t="s">
        <v>302</v>
      </c>
      <c r="D209">
        <v>10050</v>
      </c>
      <c r="E209">
        <v>494761</v>
      </c>
      <c r="F209">
        <v>2.03128379156805E-2</v>
      </c>
    </row>
    <row r="210" spans="1:6" x14ac:dyDescent="0.25">
      <c r="A210" t="s">
        <v>344</v>
      </c>
      <c r="B210" t="s">
        <v>222</v>
      </c>
      <c r="C210" t="s">
        <v>302</v>
      </c>
      <c r="D210">
        <v>128</v>
      </c>
      <c r="E210">
        <v>494761</v>
      </c>
      <c r="F210">
        <v>2.58710771463393E-4</v>
      </c>
    </row>
    <row r="211" spans="1:6" x14ac:dyDescent="0.25">
      <c r="A211" t="s">
        <v>345</v>
      </c>
      <c r="B211" t="s">
        <v>224</v>
      </c>
      <c r="C211" t="s">
        <v>302</v>
      </c>
      <c r="D211">
        <v>618</v>
      </c>
      <c r="E211">
        <v>494761</v>
      </c>
      <c r="F211">
        <v>1.2490879434716999E-3</v>
      </c>
    </row>
    <row r="212" spans="1:6" x14ac:dyDescent="0.25">
      <c r="A212" t="s">
        <v>346</v>
      </c>
      <c r="B212" t="s">
        <v>228</v>
      </c>
      <c r="C212" t="s">
        <v>302</v>
      </c>
      <c r="D212">
        <v>179</v>
      </c>
      <c r="E212">
        <v>494761</v>
      </c>
      <c r="F212">
        <v>3.6179084446833902E-4</v>
      </c>
    </row>
    <row r="213" spans="1:6" x14ac:dyDescent="0.25">
      <c r="A213" t="s">
        <v>347</v>
      </c>
      <c r="B213" t="s">
        <v>232</v>
      </c>
      <c r="C213" t="s">
        <v>302</v>
      </c>
      <c r="D213">
        <v>1905</v>
      </c>
      <c r="E213">
        <v>494761</v>
      </c>
      <c r="F213">
        <v>3.8503439034200302E-3</v>
      </c>
    </row>
    <row r="214" spans="1:6" x14ac:dyDescent="0.25">
      <c r="A214" t="s">
        <v>348</v>
      </c>
      <c r="B214" t="s">
        <v>237</v>
      </c>
      <c r="C214" t="s">
        <v>302</v>
      </c>
      <c r="D214">
        <v>5336</v>
      </c>
      <c r="E214">
        <v>494761</v>
      </c>
      <c r="F214">
        <v>1.0785005285380201E-2</v>
      </c>
    </row>
    <row r="215" spans="1:6" x14ac:dyDescent="0.25">
      <c r="A215" t="s">
        <v>349</v>
      </c>
      <c r="B215" t="s">
        <v>242</v>
      </c>
      <c r="C215" t="s">
        <v>302</v>
      </c>
      <c r="D215">
        <v>58</v>
      </c>
      <c r="E215">
        <v>494761</v>
      </c>
      <c r="F215">
        <v>1.1722831831935E-4</v>
      </c>
    </row>
    <row r="216" spans="1:6" x14ac:dyDescent="0.25">
      <c r="A216" t="s">
        <v>350</v>
      </c>
      <c r="B216" t="s">
        <v>246</v>
      </c>
      <c r="C216" t="s">
        <v>302</v>
      </c>
      <c r="D216">
        <v>1323</v>
      </c>
      <c r="E216">
        <v>494761</v>
      </c>
      <c r="F216">
        <v>2.67401836442242E-3</v>
      </c>
    </row>
    <row r="217" spans="1:6" x14ac:dyDescent="0.25">
      <c r="A217" t="s">
        <v>351</v>
      </c>
      <c r="B217" t="s">
        <v>251</v>
      </c>
      <c r="C217" t="s">
        <v>302</v>
      </c>
      <c r="D217">
        <v>9657</v>
      </c>
      <c r="E217">
        <v>494761</v>
      </c>
      <c r="F217">
        <v>1.95185150001718E-2</v>
      </c>
    </row>
    <row r="218" spans="1:6" x14ac:dyDescent="0.25">
      <c r="A218" t="s">
        <v>352</v>
      </c>
      <c r="B218" t="s">
        <v>256</v>
      </c>
      <c r="C218" t="s">
        <v>302</v>
      </c>
      <c r="D218">
        <v>29576</v>
      </c>
      <c r="E218">
        <v>494761</v>
      </c>
      <c r="F218">
        <v>5.9778357631260298E-2</v>
      </c>
    </row>
    <row r="219" spans="1:6" x14ac:dyDescent="0.25">
      <c r="A219" t="s">
        <v>353</v>
      </c>
      <c r="B219" t="s">
        <v>261</v>
      </c>
      <c r="C219" t="s">
        <v>302</v>
      </c>
      <c r="D219">
        <v>8884</v>
      </c>
      <c r="E219">
        <v>494761</v>
      </c>
      <c r="F219">
        <v>1.7956144481881101E-2</v>
      </c>
    </row>
    <row r="220" spans="1:6" x14ac:dyDescent="0.25">
      <c r="A220" t="s">
        <v>354</v>
      </c>
      <c r="B220" t="s">
        <v>266</v>
      </c>
      <c r="C220" t="s">
        <v>302</v>
      </c>
      <c r="D220">
        <v>3530</v>
      </c>
      <c r="E220">
        <v>494761</v>
      </c>
      <c r="F220">
        <v>7.1347579942638998E-3</v>
      </c>
    </row>
    <row r="221" spans="1:6" x14ac:dyDescent="0.25">
      <c r="A221" t="s">
        <v>355</v>
      </c>
      <c r="B221" t="s">
        <v>271</v>
      </c>
      <c r="C221" t="s">
        <v>302</v>
      </c>
      <c r="D221">
        <v>76</v>
      </c>
      <c r="E221">
        <v>494761</v>
      </c>
      <c r="F221">
        <v>1.5360952055639001E-4</v>
      </c>
    </row>
    <row r="222" spans="1:6" x14ac:dyDescent="0.25">
      <c r="A222" t="s">
        <v>356</v>
      </c>
      <c r="B222" t="s">
        <v>275</v>
      </c>
      <c r="C222" t="s">
        <v>302</v>
      </c>
      <c r="D222">
        <v>21217</v>
      </c>
      <c r="E222">
        <v>494761</v>
      </c>
      <c r="F222">
        <v>4.2883331547959501E-2</v>
      </c>
    </row>
    <row r="223" spans="1:6" x14ac:dyDescent="0.25">
      <c r="A223" t="s">
        <v>357</v>
      </c>
      <c r="B223" t="s">
        <v>280</v>
      </c>
      <c r="C223" t="s">
        <v>302</v>
      </c>
      <c r="D223">
        <v>1474</v>
      </c>
      <c r="E223">
        <v>494761</v>
      </c>
      <c r="F223">
        <v>2.97921622763314E-3</v>
      </c>
    </row>
    <row r="224" spans="1:6" x14ac:dyDescent="0.25">
      <c r="A224" t="s">
        <v>358</v>
      </c>
      <c r="B224" t="s">
        <v>285</v>
      </c>
      <c r="C224" t="s">
        <v>302</v>
      </c>
      <c r="D224">
        <v>14868</v>
      </c>
      <c r="E224">
        <v>494761</v>
      </c>
      <c r="F224">
        <v>3.0050873047794802E-2</v>
      </c>
    </row>
    <row r="225" spans="1:6" x14ac:dyDescent="0.25">
      <c r="A225" t="s">
        <v>359</v>
      </c>
      <c r="B225" t="s">
        <v>290</v>
      </c>
      <c r="C225" t="s">
        <v>302</v>
      </c>
      <c r="D225">
        <v>7817</v>
      </c>
      <c r="E225">
        <v>494761</v>
      </c>
      <c r="F225">
        <v>1.57995476603855E-2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6"/>
  <sheetViews>
    <sheetView workbookViewId="0">
      <selection activeCell="D12" sqref="D12"/>
    </sheetView>
  </sheetViews>
  <sheetFormatPr defaultRowHeight="15" x14ac:dyDescent="0.25"/>
  <cols>
    <col min="4" max="4" width="14.140625" customWidth="1"/>
  </cols>
  <sheetData>
    <row r="1" spans="1:4" x14ac:dyDescent="0.25">
      <c r="A1" t="s">
        <v>1</v>
      </c>
      <c r="B1" t="s">
        <v>28</v>
      </c>
      <c r="C1" t="s">
        <v>3</v>
      </c>
      <c r="D1" t="s">
        <v>4</v>
      </c>
    </row>
    <row r="2" spans="1:4" x14ac:dyDescent="0.25">
      <c r="A2" t="s">
        <v>7</v>
      </c>
      <c r="B2">
        <v>52853</v>
      </c>
      <c r="C2">
        <v>644706</v>
      </c>
      <c r="D2">
        <v>8.1980003288320599E-2</v>
      </c>
    </row>
    <row r="3" spans="1:4" x14ac:dyDescent="0.25">
      <c r="A3" t="s">
        <v>9</v>
      </c>
      <c r="B3">
        <v>16037</v>
      </c>
      <c r="C3">
        <v>644706</v>
      </c>
      <c r="D3">
        <v>2.4874904219908001E-2</v>
      </c>
    </row>
    <row r="4" spans="1:4" x14ac:dyDescent="0.25">
      <c r="A4" t="s">
        <v>11</v>
      </c>
      <c r="B4">
        <v>34756</v>
      </c>
      <c r="C4">
        <v>644706</v>
      </c>
      <c r="D4">
        <v>5.3909844177035697E-2</v>
      </c>
    </row>
    <row r="5" spans="1:4" x14ac:dyDescent="0.25">
      <c r="A5" t="s">
        <v>13</v>
      </c>
      <c r="B5">
        <v>46299</v>
      </c>
      <c r="C5">
        <v>644706</v>
      </c>
      <c r="D5">
        <v>7.1814129230998294E-2</v>
      </c>
    </row>
    <row r="6" spans="1:4" x14ac:dyDescent="0.25">
      <c r="A6" t="s">
        <v>302</v>
      </c>
      <c r="B6">
        <v>494761</v>
      </c>
      <c r="C6">
        <v>644706</v>
      </c>
      <c r="D6">
        <v>0.767421119083737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Predictive Model</vt:lpstr>
      <vt:lpstr>Charlson</vt:lpstr>
      <vt:lpstr>Stay</vt:lpstr>
      <vt:lpstr>Condition</vt:lpstr>
      <vt:lpstr>Risk Levels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Freiling</dc:creator>
  <cp:lastModifiedBy>Jordan</cp:lastModifiedBy>
  <dcterms:created xsi:type="dcterms:W3CDTF">2012-03-16T18:39:39Z</dcterms:created>
  <dcterms:modified xsi:type="dcterms:W3CDTF">2019-02-07T21:45:23Z</dcterms:modified>
</cp:coreProperties>
</file>