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8_{58DF1188-83B5-45AC-A474-E8817CF1041E}" xr6:coauthVersionLast="46" xr6:coauthVersionMax="46" xr10:uidLastSave="{00000000-0000-0000-0000-000000000000}"/>
  <bookViews>
    <workbookView xWindow="-120" yWindow="-120" windowWidth="38640" windowHeight="21240" xr2:uid="{95806FEC-AA18-4F73-9D49-F1A8454DE7CC}"/>
  </bookViews>
  <sheets>
    <sheet name="Notes" sheetId="1" r:id="rId1"/>
    <sheet name="NWTemplate" sheetId="2" r:id="rId2"/>
    <sheet name="CFTemplate" sheetId="3" r:id="rId3"/>
  </sheets>
  <definedNames>
    <definedName name="_xlnm._FilterDatabase" localSheetId="2" hidden="1">CFTemplate!$A$1:$N$76</definedName>
    <definedName name="_xlnm._FilterDatabase" localSheetId="1" hidden="1">NWTemplate!$A$1:$J$17</definedName>
    <definedName name="Ali_Emergency">200</definedName>
    <definedName name="Ali_Gas">23.04+24.64+25.08</definedName>
    <definedName name="Ali_House_Contribution">800</definedName>
    <definedName name="Ali_Insurance">98.2</definedName>
    <definedName name="Ali_Paycheck">2685.7</definedName>
    <definedName name="Ali_Utilties">Electric/2+Wifi/2+WaterSewer/2</definedName>
    <definedName name="Electric">220</definedName>
    <definedName name="Groceries">42.62+99.8+126.58</definedName>
    <definedName name="Peter_Car_Loan">9000</definedName>
    <definedName name="Peter_Car_Min_Payment">207.4</definedName>
    <definedName name="Peter_Emergency">250</definedName>
    <definedName name="Peter_Gas">100</definedName>
    <definedName name="Peter_House_Contribution">1500</definedName>
    <definedName name="Peter_Insurance">100</definedName>
    <definedName name="Peter_Paycheck">4200</definedName>
    <definedName name="Peter_Phone">40</definedName>
    <definedName name="Peter_School_Loan">30000</definedName>
    <definedName name="Peter_School_Min_Payment">356.66</definedName>
    <definedName name="Peter_Utilties">Spotify+Wifi/2+Electric/2+WaterSewer/2+Peter_Phone</definedName>
    <definedName name="Rent">1210</definedName>
    <definedName name="Spotify">10</definedName>
    <definedName name="WaterSewer">40</definedName>
    <definedName name="Wifi">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3" l="1"/>
  <c r="L75" i="3"/>
  <c r="L74" i="3"/>
  <c r="L73" i="3"/>
  <c r="L72" i="3"/>
  <c r="L71" i="3"/>
  <c r="L70" i="3"/>
  <c r="L69" i="3"/>
  <c r="L68" i="3"/>
  <c r="L67" i="3"/>
  <c r="K66" i="3"/>
  <c r="L66" i="3" s="1"/>
  <c r="J66" i="3"/>
  <c r="L65" i="3"/>
  <c r="L64" i="3"/>
  <c r="L63" i="3"/>
  <c r="K62" i="3"/>
  <c r="L62" i="3" s="1"/>
  <c r="J62" i="3"/>
  <c r="L61" i="3"/>
  <c r="L60" i="3"/>
  <c r="L59" i="3"/>
  <c r="K58" i="3"/>
  <c r="L58" i="3" s="1"/>
  <c r="J58" i="3"/>
  <c r="L57" i="3"/>
  <c r="L56" i="3"/>
  <c r="L55" i="3"/>
  <c r="L54" i="3"/>
  <c r="L53" i="3"/>
  <c r="L52" i="3"/>
  <c r="K52" i="3"/>
  <c r="J52" i="3"/>
  <c r="L51" i="3"/>
  <c r="L50" i="3"/>
  <c r="L49" i="3"/>
  <c r="L48" i="3"/>
  <c r="L47" i="3"/>
  <c r="K46" i="3"/>
  <c r="J46" i="3"/>
  <c r="L46" i="3" s="1"/>
  <c r="L45" i="3"/>
  <c r="L44" i="3"/>
  <c r="L43" i="3"/>
  <c r="L42" i="3"/>
  <c r="K42" i="3"/>
  <c r="J42" i="3"/>
  <c r="L41" i="3"/>
  <c r="L40" i="3"/>
  <c r="L39" i="3"/>
  <c r="K38" i="3"/>
  <c r="J38" i="3"/>
  <c r="L38" i="3" s="1"/>
  <c r="L37" i="3"/>
  <c r="L36" i="3"/>
  <c r="L35" i="3"/>
  <c r="L34" i="3"/>
  <c r="L33" i="3"/>
  <c r="L32" i="3"/>
  <c r="L31" i="3"/>
  <c r="K30" i="3"/>
  <c r="J30" i="3"/>
  <c r="L30" i="3" s="1"/>
  <c r="L29" i="3"/>
  <c r="K28" i="3"/>
  <c r="L28" i="3" s="1"/>
  <c r="J28" i="3"/>
  <c r="L27" i="3"/>
  <c r="L26" i="3"/>
  <c r="L25" i="3"/>
  <c r="L24" i="3"/>
  <c r="L23" i="3"/>
  <c r="K22" i="3"/>
  <c r="L22" i="3" s="1"/>
  <c r="J22" i="3"/>
  <c r="L21" i="3"/>
  <c r="L20" i="3"/>
  <c r="L19" i="3"/>
  <c r="L18" i="3"/>
  <c r="L17" i="3"/>
  <c r="L16" i="3"/>
  <c r="L15" i="3"/>
  <c r="L14" i="3"/>
  <c r="K13" i="3"/>
  <c r="L13" i="3" s="1"/>
  <c r="J13" i="3"/>
  <c r="L12" i="3"/>
  <c r="L11" i="3"/>
  <c r="L10" i="3"/>
  <c r="L9" i="3"/>
  <c r="L8" i="3"/>
  <c r="L7" i="3"/>
  <c r="L6" i="3"/>
  <c r="L5" i="3"/>
  <c r="L4" i="3"/>
  <c r="L3" i="3"/>
  <c r="K2" i="3"/>
  <c r="L2" i="3" s="1"/>
  <c r="J2" i="3"/>
  <c r="I17" i="2"/>
  <c r="I16" i="2"/>
  <c r="I15" i="2"/>
  <c r="I14" i="2"/>
  <c r="I13" i="2"/>
  <c r="I12" i="2"/>
  <c r="I11" i="2"/>
  <c r="I10" i="2"/>
  <c r="I9" i="2"/>
  <c r="H8" i="2"/>
  <c r="I8" i="2" s="1"/>
  <c r="I7" i="2"/>
  <c r="I6" i="2"/>
  <c r="I5" i="2"/>
  <c r="I4" i="2"/>
  <c r="I3" i="2"/>
  <c r="I2" i="2"/>
  <c r="I55" i="3"/>
  <c r="I50" i="3"/>
  <c r="I47" i="3"/>
  <c r="I45" i="3"/>
  <c r="I40" i="3"/>
  <c r="I38" i="3"/>
  <c r="I35" i="3"/>
  <c r="I32" i="3"/>
  <c r="I30" i="3"/>
  <c r="I28" i="3"/>
  <c r="G8" i="2"/>
  <c r="G5" i="2"/>
  <c r="G2" i="2"/>
  <c r="I11" i="3"/>
  <c r="I5" i="3"/>
  <c r="G16" i="2"/>
  <c r="G13" i="2"/>
  <c r="G10" i="2"/>
  <c r="G7" i="2"/>
  <c r="G4" i="2"/>
  <c r="I76" i="3"/>
  <c r="I73" i="3"/>
  <c r="I70" i="3"/>
  <c r="I67" i="3"/>
  <c r="I65" i="3"/>
  <c r="I60" i="3"/>
  <c r="I24" i="3"/>
  <c r="I22" i="3"/>
  <c r="I19" i="3"/>
  <c r="I16" i="3"/>
  <c r="I8" i="3"/>
  <c r="I57" i="3"/>
  <c r="I54" i="3"/>
  <c r="I52" i="3"/>
  <c r="I49" i="3"/>
  <c r="I44" i="3"/>
  <c r="I42" i="3"/>
  <c r="I39" i="3"/>
  <c r="I37" i="3"/>
  <c r="I34" i="3"/>
  <c r="I31" i="3"/>
  <c r="I29" i="3"/>
  <c r="I20" i="3"/>
  <c r="I17" i="3"/>
  <c r="I14" i="3"/>
  <c r="I12" i="3"/>
  <c r="I9" i="3"/>
  <c r="I6" i="3"/>
  <c r="I3" i="3"/>
  <c r="G17" i="2"/>
  <c r="G14" i="2"/>
  <c r="G11" i="2"/>
  <c r="I75" i="3"/>
  <c r="I72" i="3"/>
  <c r="I69" i="3"/>
  <c r="I64" i="3"/>
  <c r="I62" i="3"/>
  <c r="I59" i="3"/>
  <c r="I26" i="3"/>
  <c r="I23" i="3"/>
  <c r="I21" i="3"/>
  <c r="I18" i="3"/>
  <c r="I15" i="3"/>
  <c r="I13" i="3"/>
  <c r="I10" i="3"/>
  <c r="I7" i="3"/>
  <c r="I4" i="3"/>
  <c r="I2" i="3"/>
  <c r="G15" i="2"/>
  <c r="G12" i="2"/>
  <c r="G9" i="2"/>
  <c r="I74" i="3"/>
  <c r="I68" i="3"/>
  <c r="I66" i="3"/>
  <c r="I63" i="3"/>
  <c r="I56" i="3"/>
  <c r="I53" i="3"/>
  <c r="I51" i="3"/>
  <c r="I48" i="3"/>
  <c r="I46" i="3"/>
  <c r="I43" i="3"/>
  <c r="I41" i="3"/>
  <c r="I36" i="3"/>
  <c r="I33" i="3"/>
  <c r="G6" i="2"/>
  <c r="G3" i="2"/>
  <c r="I71" i="3"/>
  <c r="I61" i="3"/>
  <c r="I25" i="3"/>
</calcChain>
</file>

<file path=xl/sharedStrings.xml><?xml version="1.0" encoding="utf-8"?>
<sst xmlns="http://schemas.openxmlformats.org/spreadsheetml/2006/main" count="620" uniqueCount="145">
  <si>
    <t>Data Warehouse - AWS RDS (PostgreSQL)</t>
  </si>
  <si>
    <t>API</t>
  </si>
  <si>
    <t>Interfaces</t>
  </si>
  <si>
    <t>Account</t>
  </si>
  <si>
    <t>CRUD</t>
  </si>
  <si>
    <t xml:space="preserve">Early Goals: </t>
  </si>
  <si>
    <t>Account Name</t>
  </si>
  <si>
    <t>(Optional) string</t>
  </si>
  <si>
    <t>-User</t>
  </si>
  <si>
    <t>- View 3, 6, 12 MA for each of user's accounts i.e. 6 mo. MA eating out expense (if not enough months, get show however many months MA)</t>
  </si>
  <si>
    <t>Account Type</t>
  </si>
  <si>
    <t>string</t>
  </si>
  <si>
    <t>-Account</t>
  </si>
  <si>
    <t>- Pre populate budgets based on user prefs and historical data</t>
  </si>
  <si>
    <t>CF/NW</t>
  </si>
  <si>
    <t>["income","expense","asset","liability"]</t>
  </si>
  <si>
    <t>-Category</t>
  </si>
  <si>
    <t>- Data Entry</t>
  </si>
  <si>
    <t>Sub-Type</t>
  </si>
  <si>
    <t>1. Import (.csv)</t>
  </si>
  <si>
    <t>Month/Year</t>
  </si>
  <si>
    <t>datetime</t>
  </si>
  <si>
    <t>2. Manual</t>
  </si>
  <si>
    <t>Person</t>
  </si>
  <si>
    <t>Username</t>
  </si>
  <si>
    <t>Formula</t>
  </si>
  <si>
    <t>Budget</t>
  </si>
  <si>
    <t>numeric</t>
  </si>
  <si>
    <t>Actual</t>
  </si>
  <si>
    <t>Scaled Difference</t>
  </si>
  <si>
    <t>Notes</t>
  </si>
  <si>
    <t>Date Added</t>
  </si>
  <si>
    <t>Last Modified</t>
  </si>
  <si>
    <t>Tax Option</t>
  </si>
  <si>
    <t>["Pre","Post","Exempt","Roth"]</t>
  </si>
  <si>
    <t>User</t>
  </si>
  <si>
    <t>Name</t>
  </si>
  <si>
    <t>Password</t>
  </si>
  <si>
    <t>Friends</t>
  </si>
  <si>
    <t>Array(User)</t>
  </si>
  <si>
    <t>Budget Type</t>
  </si>
  <si>
    <t>["last month", "3/6/12 moving avg", etc.]</t>
  </si>
  <si>
    <t>Accounts</t>
  </si>
  <si>
    <t>Array(Accounts(id))</t>
  </si>
  <si>
    <t>Category</t>
  </si>
  <si>
    <t>Sub Categories</t>
  </si>
  <si>
    <t>Array(Categories)</t>
  </si>
  <si>
    <t>Array(Accounts)</t>
  </si>
  <si>
    <t>Parent</t>
  </si>
  <si>
    <t>Category (nullable)</t>
  </si>
  <si>
    <t>Type</t>
  </si>
  <si>
    <t>Month</t>
  </si>
  <si>
    <t>Year</t>
  </si>
  <si>
    <t>Amount</t>
  </si>
  <si>
    <t>Scaled Amount</t>
  </si>
  <si>
    <t>401k</t>
  </si>
  <si>
    <t>Asset</t>
  </si>
  <si>
    <t>February</t>
  </si>
  <si>
    <t>Person1</t>
  </si>
  <si>
    <t>HSA</t>
  </si>
  <si>
    <t>Roth-IRA</t>
  </si>
  <si>
    <t>Brokerage</t>
  </si>
  <si>
    <t>Emergency Fund</t>
  </si>
  <si>
    <t>Checking</t>
  </si>
  <si>
    <t>Savings</t>
  </si>
  <si>
    <t>House</t>
  </si>
  <si>
    <t>Loan</t>
  </si>
  <si>
    <t>Wedding</t>
  </si>
  <si>
    <t>Entertainment/Vacation</t>
  </si>
  <si>
    <t>Professional Fees</t>
  </si>
  <si>
    <t>Car</t>
  </si>
  <si>
    <t>Credit</t>
  </si>
  <si>
    <t>Liability</t>
  </si>
  <si>
    <t>School Loan</t>
  </si>
  <si>
    <t>Car Loan</t>
  </si>
  <si>
    <t>Parent 1</t>
  </si>
  <si>
    <t>Parent 2</t>
  </si>
  <si>
    <t>Drop Override</t>
  </si>
  <si>
    <t>Paycheck 1</t>
  </si>
  <si>
    <t>Income</t>
  </si>
  <si>
    <t>Net Income</t>
  </si>
  <si>
    <t>January</t>
  </si>
  <si>
    <t>Gross</t>
  </si>
  <si>
    <t>Gross Income</t>
  </si>
  <si>
    <t>Federal Tax</t>
  </si>
  <si>
    <t>Expense</t>
  </si>
  <si>
    <t>Tax</t>
  </si>
  <si>
    <t>SS Tax</t>
  </si>
  <si>
    <t>Medicare Tax</t>
  </si>
  <si>
    <t>State Tax</t>
  </si>
  <si>
    <t>County Tax</t>
  </si>
  <si>
    <t>Health</t>
  </si>
  <si>
    <t>Employer Insurance</t>
  </si>
  <si>
    <t>Dental</t>
  </si>
  <si>
    <t>Pre-Tax Investment</t>
  </si>
  <si>
    <t>Paycheck 2</t>
  </si>
  <si>
    <t>Untaxed Income</t>
  </si>
  <si>
    <t>Tax Exempt Income</t>
  </si>
  <si>
    <t>Qualified Dividends</t>
  </si>
  <si>
    <t>Unqualified Dividends</t>
  </si>
  <si>
    <t>LT Capital Gains</t>
  </si>
  <si>
    <t>ST Capital Gains</t>
  </si>
  <si>
    <t>Interest</t>
  </si>
  <si>
    <t>Housing</t>
  </si>
  <si>
    <t>Rent</t>
  </si>
  <si>
    <t>Utilities</t>
  </si>
  <si>
    <t>Electricity</t>
  </si>
  <si>
    <t>Utility</t>
  </si>
  <si>
    <t>Gas</t>
  </si>
  <si>
    <t>Internet</t>
  </si>
  <si>
    <t>Water and Sewer</t>
  </si>
  <si>
    <t>Waste Removal</t>
  </si>
  <si>
    <t>Washer/Dryer</t>
  </si>
  <si>
    <t>Phone</t>
  </si>
  <si>
    <t>Food</t>
  </si>
  <si>
    <t>Groceries</t>
  </si>
  <si>
    <t>Dining Out</t>
  </si>
  <si>
    <t>Medical</t>
  </si>
  <si>
    <t>Auto</t>
  </si>
  <si>
    <t>Gasoline</t>
  </si>
  <si>
    <t>Vehicle Operation</t>
  </si>
  <si>
    <t>Insurance</t>
  </si>
  <si>
    <t>Maintenance</t>
  </si>
  <si>
    <t>Renters</t>
  </si>
  <si>
    <t>Life</t>
  </si>
  <si>
    <t>Disability</t>
  </si>
  <si>
    <t>Saving</t>
  </si>
  <si>
    <t>Investments</t>
  </si>
  <si>
    <t>Roth IRA</t>
  </si>
  <si>
    <t>Post-Tax Investment</t>
  </si>
  <si>
    <t>IRA</t>
  </si>
  <si>
    <t>Loans</t>
  </si>
  <si>
    <t>Debt Paydown</t>
  </si>
  <si>
    <t>Student</t>
  </si>
  <si>
    <t>Credit Card Interest</t>
  </si>
  <si>
    <t>Misc</t>
  </si>
  <si>
    <t>Entertainment</t>
  </si>
  <si>
    <t>Haircut</t>
  </si>
  <si>
    <t>Vacation</t>
  </si>
  <si>
    <t>Shopping</t>
  </si>
  <si>
    <t>Vices</t>
  </si>
  <si>
    <t>Subscriptions</t>
  </si>
  <si>
    <t>Gifts/Donations</t>
  </si>
  <si>
    <t>Plants</t>
  </si>
  <si>
    <t>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</si>
</sst>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44" fontId="3" fillId="0" borderId="0" xfId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/>
    <xf numFmtId="44" fontId="0" fillId="3" borderId="2" xfId="1" applyFont="1" applyFill="1" applyBorder="1"/>
    <xf numFmtId="0" fontId="0" fillId="3" borderId="3" xfId="0" applyFill="1" applyBorder="1"/>
    <xf numFmtId="0" fontId="0" fillId="4" borderId="1" xfId="0" applyFill="1" applyBorder="1" applyAlignment="1">
      <alignment horizontal="left" indent="1"/>
    </xf>
    <xf numFmtId="0" fontId="0" fillId="4" borderId="2" xfId="0" applyFill="1" applyBorder="1"/>
    <xf numFmtId="0" fontId="0" fillId="4" borderId="2" xfId="0" applyFill="1" applyBorder="1" applyAlignment="1">
      <alignment horizontal="left"/>
    </xf>
    <xf numFmtId="44" fontId="0" fillId="4" borderId="2" xfId="1" applyFont="1" applyFill="1" applyBorder="1"/>
    <xf numFmtId="0" fontId="0" fillId="4" borderId="3" xfId="0" applyFill="1" applyBorder="1"/>
    <xf numFmtId="0" fontId="0" fillId="3" borderId="2" xfId="0" applyFill="1" applyBorder="1" applyAlignment="1">
      <alignment horizontal="left"/>
    </xf>
    <xf numFmtId="0" fontId="0" fillId="5" borderId="1" xfId="0" applyFill="1" applyBorder="1" applyAlignment="1">
      <alignment horizontal="left" indent="2"/>
    </xf>
    <xf numFmtId="0" fontId="0" fillId="5" borderId="2" xfId="0" applyFill="1" applyBorder="1"/>
    <xf numFmtId="0" fontId="0" fillId="5" borderId="2" xfId="0" applyFill="1" applyBorder="1" applyAlignment="1">
      <alignment horizontal="left"/>
    </xf>
    <xf numFmtId="44" fontId="0" fillId="5" borderId="2" xfId="1" applyFont="1" applyFill="1" applyBorder="1"/>
    <xf numFmtId="0" fontId="0" fillId="5" borderId="3" xfId="0" applyFill="1" applyBorder="1"/>
    <xf numFmtId="0" fontId="0" fillId="3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76200</xdr:colOff>
      <xdr:row>13</xdr:row>
      <xdr:rowOff>47625</xdr:rowOff>
    </xdr:from>
    <xdr:to>
      <xdr:col>24</xdr:col>
      <xdr:colOff>371133</xdr:colOff>
      <xdr:row>45</xdr:row>
      <xdr:rowOff>65911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6E65C-5666-4183-948D-E9CCA838A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2524125"/>
          <a:ext cx="2733333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7C59-AA10-4B84-8B36-529D337395DF}">
  <sheetPr codeName="Sheet1"/>
  <dimension ref="A1:K30"/>
  <sheetViews>
    <sheetView tabSelected="1" workbookViewId="0">
      <selection activeCell="B54" sqref="B54"/>
    </sheetView>
  </sheetViews>
  <sheetFormatPr defaultRowHeight="15" x14ac:dyDescent="0.25"/>
  <cols>
    <col min="1" max="1" width="16.7109375" bestFit="1" customWidth="1"/>
    <col min="2" max="2" width="37.28515625" bestFit="1" customWidth="1"/>
    <col min="3" max="3" width="2.85546875" customWidth="1"/>
    <col min="4" max="4" width="3" customWidth="1"/>
    <col min="6" max="6" width="2.85546875" customWidth="1"/>
    <col min="7" max="7" width="8.28515625" customWidth="1"/>
    <col min="8" max="8" width="2.140625" customWidth="1"/>
    <col min="11" max="12" width="15.85546875" customWidth="1"/>
    <col min="13" max="13" width="18.5703125" customWidth="1"/>
    <col min="14" max="14" width="14.28515625" customWidth="1"/>
  </cols>
  <sheetData>
    <row r="1" spans="1:11" x14ac:dyDescent="0.25">
      <c r="A1" s="1" t="s">
        <v>0</v>
      </c>
      <c r="D1" s="2" t="s">
        <v>1</v>
      </c>
      <c r="E1" s="2"/>
      <c r="G1" s="2" t="s">
        <v>2</v>
      </c>
      <c r="H1" s="2"/>
      <c r="I1" s="2"/>
      <c r="J1" s="2"/>
      <c r="K1" s="2"/>
    </row>
    <row r="2" spans="1:11" x14ac:dyDescent="0.25">
      <c r="A2" s="3" t="s">
        <v>3</v>
      </c>
      <c r="B2" s="3"/>
      <c r="D2" t="s">
        <v>4</v>
      </c>
      <c r="G2" t="s">
        <v>5</v>
      </c>
    </row>
    <row r="3" spans="1:11" x14ac:dyDescent="0.25">
      <c r="A3" t="s">
        <v>6</v>
      </c>
      <c r="B3" t="s">
        <v>7</v>
      </c>
      <c r="E3" s="4" t="s">
        <v>8</v>
      </c>
      <c r="H3" s="4" t="s">
        <v>9</v>
      </c>
    </row>
    <row r="4" spans="1:11" x14ac:dyDescent="0.25">
      <c r="A4" t="s">
        <v>10</v>
      </c>
      <c r="B4" t="s">
        <v>11</v>
      </c>
      <c r="E4" s="4" t="s">
        <v>12</v>
      </c>
      <c r="H4" s="4" t="s">
        <v>13</v>
      </c>
    </row>
    <row r="5" spans="1:11" x14ac:dyDescent="0.25">
      <c r="A5" t="s">
        <v>14</v>
      </c>
      <c r="B5" t="s">
        <v>15</v>
      </c>
      <c r="E5" s="4" t="s">
        <v>16</v>
      </c>
      <c r="H5" s="4" t="s">
        <v>17</v>
      </c>
    </row>
    <row r="6" spans="1:11" x14ac:dyDescent="0.25">
      <c r="A6" t="s">
        <v>18</v>
      </c>
      <c r="B6" t="s">
        <v>11</v>
      </c>
      <c r="I6" t="s">
        <v>19</v>
      </c>
    </row>
    <row r="7" spans="1:11" x14ac:dyDescent="0.25">
      <c r="A7" t="s">
        <v>20</v>
      </c>
      <c r="B7" t="s">
        <v>21</v>
      </c>
      <c r="I7" t="s">
        <v>22</v>
      </c>
    </row>
    <row r="8" spans="1:11" x14ac:dyDescent="0.25">
      <c r="A8" t="s">
        <v>23</v>
      </c>
      <c r="B8" t="s">
        <v>24</v>
      </c>
    </row>
    <row r="9" spans="1:11" x14ac:dyDescent="0.25">
      <c r="A9" t="s">
        <v>25</v>
      </c>
      <c r="B9" t="s">
        <v>11</v>
      </c>
    </row>
    <row r="10" spans="1:11" x14ac:dyDescent="0.25">
      <c r="A10" t="s">
        <v>26</v>
      </c>
      <c r="B10" t="s">
        <v>27</v>
      </c>
    </row>
    <row r="11" spans="1:11" x14ac:dyDescent="0.25">
      <c r="A11" t="s">
        <v>28</v>
      </c>
      <c r="B11" t="s">
        <v>27</v>
      </c>
    </row>
    <row r="12" spans="1:11" x14ac:dyDescent="0.25">
      <c r="A12" t="s">
        <v>29</v>
      </c>
      <c r="B12" t="s">
        <v>27</v>
      </c>
    </row>
    <row r="13" spans="1:11" x14ac:dyDescent="0.25">
      <c r="A13" t="s">
        <v>30</v>
      </c>
      <c r="B13" t="s">
        <v>11</v>
      </c>
    </row>
    <row r="14" spans="1:11" x14ac:dyDescent="0.25">
      <c r="A14" t="s">
        <v>31</v>
      </c>
      <c r="B14" t="s">
        <v>21</v>
      </c>
    </row>
    <row r="15" spans="1:11" x14ac:dyDescent="0.25">
      <c r="A15" t="s">
        <v>32</v>
      </c>
      <c r="B15" t="s">
        <v>21</v>
      </c>
    </row>
    <row r="16" spans="1:11" x14ac:dyDescent="0.25">
      <c r="A16" t="s">
        <v>33</v>
      </c>
      <c r="B16" t="s">
        <v>34</v>
      </c>
    </row>
    <row r="18" spans="1:2" x14ac:dyDescent="0.25">
      <c r="A18" s="3" t="s">
        <v>35</v>
      </c>
      <c r="B18" s="3"/>
    </row>
    <row r="19" spans="1:2" x14ac:dyDescent="0.25">
      <c r="A19" t="s">
        <v>36</v>
      </c>
      <c r="B19" t="s">
        <v>11</v>
      </c>
    </row>
    <row r="20" spans="1:2" x14ac:dyDescent="0.25">
      <c r="A20" t="s">
        <v>24</v>
      </c>
      <c r="B20" t="s">
        <v>11</v>
      </c>
    </row>
    <row r="21" spans="1:2" x14ac:dyDescent="0.25">
      <c r="A21" t="s">
        <v>37</v>
      </c>
      <c r="B21" t="s">
        <v>11</v>
      </c>
    </row>
    <row r="22" spans="1:2" x14ac:dyDescent="0.25">
      <c r="A22" t="s">
        <v>38</v>
      </c>
      <c r="B22" t="s">
        <v>39</v>
      </c>
    </row>
    <row r="23" spans="1:2" x14ac:dyDescent="0.25">
      <c r="A23" t="s">
        <v>40</v>
      </c>
      <c r="B23" t="s">
        <v>41</v>
      </c>
    </row>
    <row r="24" spans="1:2" x14ac:dyDescent="0.25">
      <c r="A24" t="s">
        <v>42</v>
      </c>
      <c r="B24" t="s">
        <v>43</v>
      </c>
    </row>
    <row r="26" spans="1:2" x14ac:dyDescent="0.25">
      <c r="A26" s="3" t="s">
        <v>44</v>
      </c>
      <c r="B26" s="3"/>
    </row>
    <row r="27" spans="1:2" x14ac:dyDescent="0.25">
      <c r="A27" t="s">
        <v>36</v>
      </c>
      <c r="B27" t="s">
        <v>11</v>
      </c>
    </row>
    <row r="28" spans="1:2" x14ac:dyDescent="0.25">
      <c r="A28" t="s">
        <v>45</v>
      </c>
      <c r="B28" t="s">
        <v>46</v>
      </c>
    </row>
    <row r="29" spans="1:2" x14ac:dyDescent="0.25">
      <c r="A29" t="s">
        <v>42</v>
      </c>
      <c r="B29" t="s">
        <v>47</v>
      </c>
    </row>
    <row r="30" spans="1:2" x14ac:dyDescent="0.25">
      <c r="A30" t="s">
        <v>48</v>
      </c>
      <c r="B30" t="s">
        <v>49</v>
      </c>
    </row>
  </sheetData>
  <mergeCells count="5">
    <mergeCell ref="D1:E1"/>
    <mergeCell ref="G1:K1"/>
    <mergeCell ref="A2:B2"/>
    <mergeCell ref="A18:B18"/>
    <mergeCell ref="A26:B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5E11-684B-454C-BE4C-25673515148C}">
  <sheetPr codeName="Sheet5"/>
  <dimension ref="A1:J17"/>
  <sheetViews>
    <sheetView workbookViewId="0">
      <selection activeCell="B54" sqref="B54"/>
    </sheetView>
  </sheetViews>
  <sheetFormatPr defaultRowHeight="15" x14ac:dyDescent="0.25"/>
  <cols>
    <col min="1" max="1" width="19.42578125" customWidth="1"/>
  </cols>
  <sheetData>
    <row r="1" spans="1:10" x14ac:dyDescent="0.25">
      <c r="A1" t="s">
        <v>44</v>
      </c>
      <c r="B1" t="s">
        <v>50</v>
      </c>
      <c r="C1" t="s">
        <v>48</v>
      </c>
      <c r="D1" t="s">
        <v>51</v>
      </c>
      <c r="E1" t="s">
        <v>52</v>
      </c>
      <c r="F1" t="s">
        <v>23</v>
      </c>
      <c r="G1" t="s">
        <v>25</v>
      </c>
      <c r="H1" t="s">
        <v>53</v>
      </c>
      <c r="I1" t="s">
        <v>54</v>
      </c>
      <c r="J1" t="s">
        <v>30</v>
      </c>
    </row>
    <row r="2" spans="1:10" x14ac:dyDescent="0.25">
      <c r="A2" t="s">
        <v>55</v>
      </c>
      <c r="B2" t="s">
        <v>56</v>
      </c>
      <c r="D2" t="s">
        <v>57</v>
      </c>
      <c r="E2">
        <v>2020</v>
      </c>
      <c r="F2" t="s">
        <v>58</v>
      </c>
      <c r="G2" t="str">
        <f ca="1">IFERROR(_xlfn.FORMULATEXT(#REF!),"")</f>
        <v/>
      </c>
      <c r="I2">
        <f>H2*IF(B2="Asset",1,-1)</f>
        <v>0</v>
      </c>
    </row>
    <row r="3" spans="1:10" x14ac:dyDescent="0.25">
      <c r="A3" t="s">
        <v>59</v>
      </c>
      <c r="B3" t="s">
        <v>56</v>
      </c>
      <c r="D3" t="s">
        <v>57</v>
      </c>
      <c r="E3">
        <v>2020</v>
      </c>
      <c r="F3" t="s">
        <v>58</v>
      </c>
      <c r="G3" t="str">
        <f ca="1">IFERROR(_xlfn.FORMULATEXT(#REF!),"")</f>
        <v/>
      </c>
      <c r="I3">
        <f t="shared" ref="I3:I17" si="0">H3*IF(B3="Asset",1,-1)</f>
        <v>0</v>
      </c>
    </row>
    <row r="4" spans="1:10" x14ac:dyDescent="0.25">
      <c r="A4" t="s">
        <v>60</v>
      </c>
      <c r="B4" t="s">
        <v>56</v>
      </c>
      <c r="D4" t="s">
        <v>57</v>
      </c>
      <c r="E4">
        <v>2020</v>
      </c>
      <c r="F4" t="s">
        <v>58</v>
      </c>
      <c r="G4" t="str">
        <f ca="1">IFERROR(_xlfn.FORMULATEXT(#REF!),"")</f>
        <v/>
      </c>
      <c r="I4">
        <f t="shared" si="0"/>
        <v>0</v>
      </c>
    </row>
    <row r="5" spans="1:10" x14ac:dyDescent="0.25">
      <c r="A5" t="s">
        <v>61</v>
      </c>
      <c r="B5" t="s">
        <v>56</v>
      </c>
      <c r="D5" t="s">
        <v>57</v>
      </c>
      <c r="E5">
        <v>2020</v>
      </c>
      <c r="F5" t="s">
        <v>58</v>
      </c>
      <c r="G5" t="str">
        <f ca="1">IFERROR(_xlfn.FORMULATEXT(#REF!),"")</f>
        <v/>
      </c>
      <c r="I5">
        <f t="shared" si="0"/>
        <v>0</v>
      </c>
    </row>
    <row r="6" spans="1:10" x14ac:dyDescent="0.25">
      <c r="A6" t="s">
        <v>62</v>
      </c>
      <c r="B6" t="s">
        <v>56</v>
      </c>
      <c r="D6" t="s">
        <v>57</v>
      </c>
      <c r="E6">
        <v>2020</v>
      </c>
      <c r="F6" t="s">
        <v>58</v>
      </c>
      <c r="G6" t="str">
        <f ca="1">IFERROR(_xlfn.FORMULATEXT(#REF!),"")</f>
        <v/>
      </c>
      <c r="I6">
        <f t="shared" si="0"/>
        <v>0</v>
      </c>
    </row>
    <row r="7" spans="1:10" x14ac:dyDescent="0.25">
      <c r="A7" t="s">
        <v>63</v>
      </c>
      <c r="B7" t="s">
        <v>56</v>
      </c>
      <c r="D7" t="s">
        <v>57</v>
      </c>
      <c r="E7">
        <v>2020</v>
      </c>
      <c r="F7" t="s">
        <v>58</v>
      </c>
      <c r="G7" t="str">
        <f ca="1">IFERROR(_xlfn.FORMULATEXT(#REF!),"")</f>
        <v/>
      </c>
      <c r="I7">
        <f t="shared" si="0"/>
        <v>0</v>
      </c>
    </row>
    <row r="8" spans="1:10" x14ac:dyDescent="0.25">
      <c r="A8" t="s">
        <v>64</v>
      </c>
      <c r="B8" t="s">
        <v>56</v>
      </c>
      <c r="D8" t="s">
        <v>57</v>
      </c>
      <c r="E8">
        <v>2020</v>
      </c>
      <c r="F8" t="s">
        <v>58</v>
      </c>
      <c r="G8" t="str">
        <f ca="1">IFERROR(_xlfn.FORMULATEXT(H8),"")</f>
        <v>=SUMIFS(H:H, $C:$C,$A8,$F:$F,F8,$E:$E,$E8,$D:$D,$D8)</v>
      </c>
      <c r="H8">
        <f>SUMIFS(H:H, $C:$C,$A8,$F:$F,F8,$E:$E,$E8,$D:$D,$D8)</f>
        <v>0</v>
      </c>
      <c r="I8">
        <f t="shared" si="0"/>
        <v>0</v>
      </c>
    </row>
    <row r="9" spans="1:10" x14ac:dyDescent="0.25">
      <c r="A9" s="5" t="s">
        <v>65</v>
      </c>
      <c r="B9" t="s">
        <v>56</v>
      </c>
      <c r="C9" t="s">
        <v>64</v>
      </c>
      <c r="D9" t="s">
        <v>57</v>
      </c>
      <c r="E9">
        <v>2020</v>
      </c>
      <c r="F9" t="s">
        <v>58</v>
      </c>
      <c r="G9" t="str">
        <f ca="1">IFERROR(_xlfn.FORMULATEXT(#REF!),"")</f>
        <v/>
      </c>
      <c r="I9">
        <f t="shared" si="0"/>
        <v>0</v>
      </c>
    </row>
    <row r="10" spans="1:10" x14ac:dyDescent="0.25">
      <c r="A10" s="5" t="s">
        <v>66</v>
      </c>
      <c r="B10" t="s">
        <v>56</v>
      </c>
      <c r="C10" t="s">
        <v>64</v>
      </c>
      <c r="D10" t="s">
        <v>57</v>
      </c>
      <c r="E10">
        <v>2020</v>
      </c>
      <c r="F10" t="s">
        <v>58</v>
      </c>
      <c r="G10" t="str">
        <f ca="1">IFERROR(_xlfn.FORMULATEXT(#REF!),"")</f>
        <v/>
      </c>
      <c r="I10">
        <f t="shared" si="0"/>
        <v>0</v>
      </c>
    </row>
    <row r="11" spans="1:10" x14ac:dyDescent="0.25">
      <c r="A11" s="5" t="s">
        <v>67</v>
      </c>
      <c r="B11" t="s">
        <v>56</v>
      </c>
      <c r="C11" t="s">
        <v>64</v>
      </c>
      <c r="D11" t="s">
        <v>57</v>
      </c>
      <c r="E11">
        <v>2020</v>
      </c>
      <c r="F11" t="s">
        <v>58</v>
      </c>
      <c r="G11" t="str">
        <f ca="1">IFERROR(_xlfn.FORMULATEXT(#REF!),"")</f>
        <v/>
      </c>
      <c r="I11">
        <f t="shared" si="0"/>
        <v>0</v>
      </c>
    </row>
    <row r="12" spans="1:10" x14ac:dyDescent="0.25">
      <c r="A12" s="5" t="s">
        <v>68</v>
      </c>
      <c r="B12" t="s">
        <v>56</v>
      </c>
      <c r="C12" t="s">
        <v>64</v>
      </c>
      <c r="D12" t="s">
        <v>57</v>
      </c>
      <c r="E12">
        <v>2020</v>
      </c>
      <c r="F12" t="s">
        <v>58</v>
      </c>
      <c r="G12" t="str">
        <f ca="1">IFERROR(_xlfn.FORMULATEXT(#REF!),"")</f>
        <v/>
      </c>
      <c r="I12">
        <f t="shared" si="0"/>
        <v>0</v>
      </c>
    </row>
    <row r="13" spans="1:10" x14ac:dyDescent="0.25">
      <c r="A13" s="5" t="s">
        <v>69</v>
      </c>
      <c r="B13" t="s">
        <v>56</v>
      </c>
      <c r="C13" t="s">
        <v>64</v>
      </c>
      <c r="D13" t="s">
        <v>57</v>
      </c>
      <c r="E13">
        <v>2020</v>
      </c>
      <c r="F13" t="s">
        <v>58</v>
      </c>
      <c r="G13" t="str">
        <f ca="1">IFERROR(_xlfn.FORMULATEXT(#REF!),"")</f>
        <v/>
      </c>
      <c r="I13">
        <f t="shared" si="0"/>
        <v>0</v>
      </c>
    </row>
    <row r="14" spans="1:10" x14ac:dyDescent="0.25">
      <c r="A14" s="5" t="s">
        <v>70</v>
      </c>
      <c r="B14" t="s">
        <v>56</v>
      </c>
      <c r="C14" t="s">
        <v>64</v>
      </c>
      <c r="D14" t="s">
        <v>57</v>
      </c>
      <c r="E14">
        <v>2020</v>
      </c>
      <c r="F14" t="s">
        <v>58</v>
      </c>
      <c r="G14" t="str">
        <f ca="1">IFERROR(_xlfn.FORMULATEXT(#REF!),"")</f>
        <v/>
      </c>
      <c r="I14">
        <f t="shared" si="0"/>
        <v>0</v>
      </c>
    </row>
    <row r="15" spans="1:10" x14ac:dyDescent="0.25">
      <c r="A15" t="s">
        <v>71</v>
      </c>
      <c r="B15" t="s">
        <v>72</v>
      </c>
      <c r="D15" t="s">
        <v>57</v>
      </c>
      <c r="E15">
        <v>2020</v>
      </c>
      <c r="F15" t="s">
        <v>58</v>
      </c>
      <c r="G15" t="str">
        <f ca="1">IFERROR(_xlfn.FORMULATEXT(#REF!),"")</f>
        <v/>
      </c>
      <c r="I15">
        <f t="shared" si="0"/>
        <v>0</v>
      </c>
    </row>
    <row r="16" spans="1:10" x14ac:dyDescent="0.25">
      <c r="A16" t="s">
        <v>73</v>
      </c>
      <c r="B16" t="s">
        <v>72</v>
      </c>
      <c r="D16" t="s">
        <v>57</v>
      </c>
      <c r="E16">
        <v>2020</v>
      </c>
      <c r="F16" t="s">
        <v>58</v>
      </c>
      <c r="G16" t="str">
        <f ca="1">IFERROR(_xlfn.FORMULATEXT(#REF!),"")</f>
        <v/>
      </c>
      <c r="I16">
        <f t="shared" si="0"/>
        <v>0</v>
      </c>
    </row>
    <row r="17" spans="1:9" x14ac:dyDescent="0.25">
      <c r="A17" t="s">
        <v>74</v>
      </c>
      <c r="B17" t="s">
        <v>72</v>
      </c>
      <c r="D17" t="s">
        <v>57</v>
      </c>
      <c r="E17">
        <v>2020</v>
      </c>
      <c r="F17" t="s">
        <v>58</v>
      </c>
      <c r="G17" t="str">
        <f ca="1">IFERROR(_xlfn.FORMULATEXT(#REF!),"")</f>
        <v/>
      </c>
      <c r="I1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C341-3A5C-4DFB-B7D9-2773863ED92D}">
  <sheetPr codeName="Sheet3"/>
  <dimension ref="A1:P76"/>
  <sheetViews>
    <sheetView zoomScale="115" zoomScaleNormal="115" workbookViewId="0">
      <pane ySplit="1" topLeftCell="A41" activePane="bottomLeft" state="frozen"/>
      <selection activeCell="B54" sqref="B54"/>
      <selection pane="bottomLeft" activeCell="B54" sqref="B54"/>
    </sheetView>
  </sheetViews>
  <sheetFormatPr defaultRowHeight="15" x14ac:dyDescent="0.25"/>
  <cols>
    <col min="1" max="1" width="24.140625" bestFit="1" customWidth="1"/>
    <col min="2" max="2" width="8.42578125" bestFit="1" customWidth="1"/>
    <col min="3" max="3" width="19.42578125" bestFit="1" customWidth="1"/>
    <col min="4" max="4" width="12" hidden="1" customWidth="1"/>
    <col min="5" max="5" width="10.5703125" hidden="1" customWidth="1"/>
    <col min="6" max="6" width="9.140625" customWidth="1"/>
    <col min="7" max="7" width="7.140625" customWidth="1"/>
    <col min="8" max="8" width="9.28515625" customWidth="1"/>
    <col min="9" max="9" width="31.5703125" customWidth="1"/>
    <col min="10" max="11" width="14.28515625" customWidth="1"/>
    <col min="12" max="12" width="20.140625" customWidth="1"/>
    <col min="13" max="13" width="18.42578125" hidden="1" customWidth="1"/>
    <col min="14" max="14" width="14.28515625" customWidth="1"/>
    <col min="15" max="15" width="12.85546875" customWidth="1"/>
    <col min="16" max="16" width="19.42578125" bestFit="1" customWidth="1"/>
  </cols>
  <sheetData>
    <row r="1" spans="1:16" x14ac:dyDescent="0.25">
      <c r="A1" s="6" t="s">
        <v>44</v>
      </c>
      <c r="B1" s="6" t="s">
        <v>50</v>
      </c>
      <c r="C1" s="6" t="s">
        <v>18</v>
      </c>
      <c r="D1" s="6" t="s">
        <v>75</v>
      </c>
      <c r="E1" s="6" t="s">
        <v>76</v>
      </c>
      <c r="F1" s="6" t="s">
        <v>51</v>
      </c>
      <c r="G1" s="6" t="s">
        <v>52</v>
      </c>
      <c r="H1" s="6" t="s">
        <v>23</v>
      </c>
      <c r="I1" s="6" t="s">
        <v>25</v>
      </c>
      <c r="J1" s="7" t="s">
        <v>26</v>
      </c>
      <c r="K1" s="7" t="s">
        <v>28</v>
      </c>
      <c r="L1" s="7" t="s">
        <v>29</v>
      </c>
      <c r="M1" s="7" t="s">
        <v>77</v>
      </c>
      <c r="N1" s="6" t="s">
        <v>30</v>
      </c>
      <c r="O1" s="7" t="s">
        <v>31</v>
      </c>
      <c r="P1" s="7" t="s">
        <v>32</v>
      </c>
    </row>
    <row r="2" spans="1:16" x14ac:dyDescent="0.25">
      <c r="A2" s="8" t="s">
        <v>78</v>
      </c>
      <c r="B2" s="9" t="s">
        <v>79</v>
      </c>
      <c r="C2" s="9" t="s">
        <v>80</v>
      </c>
      <c r="D2" s="9" t="s">
        <v>79</v>
      </c>
      <c r="E2" s="9"/>
      <c r="F2" s="9" t="s">
        <v>81</v>
      </c>
      <c r="G2" s="9">
        <v>2021</v>
      </c>
      <c r="H2" s="9" t="s">
        <v>58</v>
      </c>
      <c r="I2" s="9" t="str">
        <f ca="1">IFERROR(_xlfn.FORMULATEXT(J2),"")</f>
        <v>=SUMIFS(J:J,$C:$C,"Gross Income",$D:$D,#REF!,$E:$E,$A2,$F:$F,$F2,$G:$G,$G2,$H:$H,$H2)-SUMIFS(J:J,$C:$C,"&lt;&gt;Gross Income",$D:$D,#REF!,$E:$E,$A2,$F:$F,$F2,$G:$G,$G2,$H:$H,$H2)</v>
      </c>
      <c r="J2" s="10">
        <f>SUMIFS(J:J,$C:$C,"Gross Income",$D:$D,#REF!,$E:$E,$A2,$F:$F,$F2,$G:$G,$G2,$H:$H,$H2)-SUMIFS(J:J,$C:$C,"&lt;&gt;Gross Income",$D:$D,#REF!,$E:$E,$A2,$F:$F,$F2,$G:$G,$G2,$H:$H,$H2)</f>
        <v>0</v>
      </c>
      <c r="K2" s="10">
        <f>SUMIFS(K:K,$C:$C,"Gross Income",$D:$D,#REF!,$E:$E,$A2,$F:$F,$F2,$G:$G,$G2,$H:$H,$H2)-SUMIFS(K:K,$C:$C,"&lt;&gt;Gross Income",$D:$D,#REF!,$E:$E,$A2,$F:$F,$F2,$G:$G,$G2,$H:$H,$H2)</f>
        <v>0</v>
      </c>
      <c r="L2" s="10">
        <f>IF(OR(ISBLANK(K2),ISBLANK(J2)),"",(K2-J2)*IF(B2="Income",1,-1))</f>
        <v>0</v>
      </c>
      <c r="M2" s="10"/>
      <c r="N2" s="11"/>
    </row>
    <row r="3" spans="1:16" x14ac:dyDescent="0.25">
      <c r="A3" s="12" t="s">
        <v>82</v>
      </c>
      <c r="B3" s="13" t="s">
        <v>79</v>
      </c>
      <c r="C3" s="13" t="s">
        <v>83</v>
      </c>
      <c r="D3" s="13" t="s">
        <v>79</v>
      </c>
      <c r="E3" s="14" t="s">
        <v>78</v>
      </c>
      <c r="F3" s="13" t="s">
        <v>81</v>
      </c>
      <c r="G3" s="13">
        <v>2021</v>
      </c>
      <c r="H3" s="13" t="s">
        <v>58</v>
      </c>
      <c r="I3" s="13" t="str">
        <f ca="1">IFERROR(_xlfn.FORMULATEXT(J3),"")</f>
        <v/>
      </c>
      <c r="J3" s="15"/>
      <c r="K3" s="15"/>
      <c r="L3" s="15" t="str">
        <f>IF(OR(ISBLANK(K3),ISBLANK(J3)),"",(K3-J3)*IF(B3="Income",1,-1))</f>
        <v/>
      </c>
      <c r="M3" s="15"/>
      <c r="N3" s="16"/>
    </row>
    <row r="4" spans="1:16" x14ac:dyDescent="0.25">
      <c r="A4" s="12" t="s">
        <v>84</v>
      </c>
      <c r="B4" s="13" t="s">
        <v>85</v>
      </c>
      <c r="C4" s="13" t="s">
        <v>86</v>
      </c>
      <c r="D4" s="13" t="s">
        <v>79</v>
      </c>
      <c r="E4" s="14" t="s">
        <v>78</v>
      </c>
      <c r="F4" s="13" t="s">
        <v>81</v>
      </c>
      <c r="G4" s="13">
        <v>2021</v>
      </c>
      <c r="H4" s="13" t="s">
        <v>58</v>
      </c>
      <c r="I4" s="13" t="str">
        <f ca="1">IFERROR(_xlfn.FORMULATEXT(J4),"")</f>
        <v/>
      </c>
      <c r="J4" s="15"/>
      <c r="K4" s="15"/>
      <c r="L4" s="15" t="str">
        <f>IF(OR(ISBLANK(K4),ISBLANK(J4)),"",(K4-J4)*IF(B4="Income",1,-1))</f>
        <v/>
      </c>
      <c r="M4" s="15"/>
      <c r="N4" s="16"/>
    </row>
    <row r="5" spans="1:16" x14ac:dyDescent="0.25">
      <c r="A5" s="12" t="s">
        <v>87</v>
      </c>
      <c r="B5" s="13" t="s">
        <v>85</v>
      </c>
      <c r="C5" s="13" t="s">
        <v>86</v>
      </c>
      <c r="D5" s="13" t="s">
        <v>79</v>
      </c>
      <c r="E5" s="14" t="s">
        <v>78</v>
      </c>
      <c r="F5" s="13" t="s">
        <v>81</v>
      </c>
      <c r="G5" s="13">
        <v>2021</v>
      </c>
      <c r="H5" s="13" t="s">
        <v>58</v>
      </c>
      <c r="I5" s="13" t="str">
        <f ca="1">IFERROR(_xlfn.FORMULATEXT(J5),"")</f>
        <v/>
      </c>
      <c r="J5" s="15"/>
      <c r="K5" s="15"/>
      <c r="L5" s="15" t="str">
        <f>IF(OR(ISBLANK(K5),ISBLANK(J5)),"",(K5-J5)*IF(B5="Income",1,-1))</f>
        <v/>
      </c>
      <c r="M5" s="15"/>
      <c r="N5" s="16"/>
    </row>
    <row r="6" spans="1:16" x14ac:dyDescent="0.25">
      <c r="A6" s="12" t="s">
        <v>88</v>
      </c>
      <c r="B6" s="13" t="s">
        <v>85</v>
      </c>
      <c r="C6" s="13" t="s">
        <v>86</v>
      </c>
      <c r="D6" s="13" t="s">
        <v>79</v>
      </c>
      <c r="E6" s="14" t="s">
        <v>78</v>
      </c>
      <c r="F6" s="13" t="s">
        <v>81</v>
      </c>
      <c r="G6" s="13">
        <v>2021</v>
      </c>
      <c r="H6" s="13" t="s">
        <v>58</v>
      </c>
      <c r="I6" s="13" t="str">
        <f ca="1">IFERROR(_xlfn.FORMULATEXT(J6),"")</f>
        <v/>
      </c>
      <c r="J6" s="15"/>
      <c r="K6" s="15"/>
      <c r="L6" s="15" t="str">
        <f>IF(OR(ISBLANK(K6),ISBLANK(J6)),"",(K6-J6)*IF(B6="Income",1,-1))</f>
        <v/>
      </c>
      <c r="M6" s="15"/>
      <c r="N6" s="16"/>
    </row>
    <row r="7" spans="1:16" x14ac:dyDescent="0.25">
      <c r="A7" s="12" t="s">
        <v>89</v>
      </c>
      <c r="B7" s="13" t="s">
        <v>85</v>
      </c>
      <c r="C7" s="13" t="s">
        <v>86</v>
      </c>
      <c r="D7" s="13" t="s">
        <v>79</v>
      </c>
      <c r="E7" s="14" t="s">
        <v>78</v>
      </c>
      <c r="F7" s="13" t="s">
        <v>81</v>
      </c>
      <c r="G7" s="13">
        <v>2021</v>
      </c>
      <c r="H7" s="13" t="s">
        <v>58</v>
      </c>
      <c r="I7" s="13" t="str">
        <f ca="1">IFERROR(_xlfn.FORMULATEXT(J7),"")</f>
        <v/>
      </c>
      <c r="J7" s="15"/>
      <c r="K7" s="15"/>
      <c r="L7" s="15" t="str">
        <f>IF(OR(ISBLANK(K7),ISBLANK(J7)),"",(K7-J7)*IF(B7="Income",1,-1))</f>
        <v/>
      </c>
      <c r="M7" s="15"/>
      <c r="N7" s="16"/>
    </row>
    <row r="8" spans="1:16" x14ac:dyDescent="0.25">
      <c r="A8" s="12" t="s">
        <v>90</v>
      </c>
      <c r="B8" s="13" t="s">
        <v>85</v>
      </c>
      <c r="C8" s="13" t="s">
        <v>86</v>
      </c>
      <c r="D8" s="13" t="s">
        <v>79</v>
      </c>
      <c r="E8" s="14" t="s">
        <v>78</v>
      </c>
      <c r="F8" s="13" t="s">
        <v>81</v>
      </c>
      <c r="G8" s="13">
        <v>2021</v>
      </c>
      <c r="H8" s="13" t="s">
        <v>58</v>
      </c>
      <c r="I8" s="13" t="str">
        <f ca="1">IFERROR(_xlfn.FORMULATEXT(J8),"")</f>
        <v/>
      </c>
      <c r="J8" s="15"/>
      <c r="K8" s="15"/>
      <c r="L8" s="15" t="str">
        <f>IF(OR(ISBLANK(K8),ISBLANK(J8)),"",(K8-J8)*IF(B8="Income",1,-1))</f>
        <v/>
      </c>
      <c r="M8" s="15"/>
      <c r="N8" s="16"/>
    </row>
    <row r="9" spans="1:16" x14ac:dyDescent="0.25">
      <c r="A9" s="12" t="s">
        <v>91</v>
      </c>
      <c r="B9" s="13" t="s">
        <v>85</v>
      </c>
      <c r="C9" s="13" t="s">
        <v>92</v>
      </c>
      <c r="D9" s="13" t="s">
        <v>79</v>
      </c>
      <c r="E9" s="14" t="s">
        <v>78</v>
      </c>
      <c r="F9" s="13" t="s">
        <v>81</v>
      </c>
      <c r="G9" s="13">
        <v>2021</v>
      </c>
      <c r="H9" s="13" t="s">
        <v>58</v>
      </c>
      <c r="I9" s="13" t="str">
        <f ca="1">IFERROR(_xlfn.FORMULATEXT(J9),"")</f>
        <v/>
      </c>
      <c r="J9" s="15"/>
      <c r="K9" s="15"/>
      <c r="L9" s="15" t="str">
        <f>IF(OR(ISBLANK(K9),ISBLANK(J9)),"",(K9-J9)*IF(B9="Income",1,-1))</f>
        <v/>
      </c>
      <c r="M9" s="15"/>
      <c r="N9" s="16"/>
    </row>
    <row r="10" spans="1:16" x14ac:dyDescent="0.25">
      <c r="A10" s="12" t="s">
        <v>93</v>
      </c>
      <c r="B10" s="13" t="s">
        <v>85</v>
      </c>
      <c r="C10" s="13" t="s">
        <v>92</v>
      </c>
      <c r="D10" s="13" t="s">
        <v>79</v>
      </c>
      <c r="E10" s="14" t="s">
        <v>78</v>
      </c>
      <c r="F10" s="13" t="s">
        <v>81</v>
      </c>
      <c r="G10" s="13">
        <v>2021</v>
      </c>
      <c r="H10" s="13" t="s">
        <v>58</v>
      </c>
      <c r="I10" s="13" t="str">
        <f ca="1">IFERROR(_xlfn.FORMULATEXT(J10),"")</f>
        <v/>
      </c>
      <c r="J10" s="15"/>
      <c r="K10" s="15"/>
      <c r="L10" s="15" t="str">
        <f>IF(OR(ISBLANK(K10),ISBLANK(J10)),"",(K10-J10)*IF(B10="Income",1,-1))</f>
        <v/>
      </c>
      <c r="M10" s="15"/>
      <c r="N10" s="16"/>
    </row>
    <row r="11" spans="1:16" x14ac:dyDescent="0.25">
      <c r="A11" s="12" t="s">
        <v>59</v>
      </c>
      <c r="B11" s="13" t="s">
        <v>85</v>
      </c>
      <c r="C11" s="13" t="s">
        <v>94</v>
      </c>
      <c r="D11" s="13" t="s">
        <v>79</v>
      </c>
      <c r="E11" s="14" t="s">
        <v>78</v>
      </c>
      <c r="F11" s="13" t="s">
        <v>81</v>
      </c>
      <c r="G11" s="13">
        <v>2021</v>
      </c>
      <c r="H11" s="13" t="s">
        <v>58</v>
      </c>
      <c r="I11" s="13" t="str">
        <f ca="1">IFERROR(_xlfn.FORMULATEXT(J11),"")</f>
        <v/>
      </c>
      <c r="J11" s="15"/>
      <c r="K11" s="15"/>
      <c r="L11" s="15" t="str">
        <f>IF(OR(ISBLANK(K11),ISBLANK(J11)),"",(K11-J11)*IF(B11="Income",1,-1))</f>
        <v/>
      </c>
      <c r="M11" s="15"/>
      <c r="N11" s="16"/>
    </row>
    <row r="12" spans="1:16" x14ac:dyDescent="0.25">
      <c r="A12" s="12" t="s">
        <v>55</v>
      </c>
      <c r="B12" s="13" t="s">
        <v>85</v>
      </c>
      <c r="C12" s="13" t="s">
        <v>94</v>
      </c>
      <c r="D12" s="13" t="s">
        <v>79</v>
      </c>
      <c r="E12" s="14" t="s">
        <v>78</v>
      </c>
      <c r="F12" s="13" t="s">
        <v>81</v>
      </c>
      <c r="G12" s="13">
        <v>2021</v>
      </c>
      <c r="H12" s="13" t="s">
        <v>58</v>
      </c>
      <c r="I12" s="13" t="str">
        <f ca="1">IFERROR(_xlfn.FORMULATEXT(J12),"")</f>
        <v/>
      </c>
      <c r="J12" s="15"/>
      <c r="K12" s="15"/>
      <c r="L12" s="15" t="str">
        <f>IF(OR(ISBLANK(K12),ISBLANK(J12)),"",(K12-J12)*IF(B12="Income",1,-1))</f>
        <v/>
      </c>
      <c r="M12" s="15"/>
      <c r="N12" s="16"/>
    </row>
    <row r="13" spans="1:16" x14ac:dyDescent="0.25">
      <c r="A13" s="8" t="s">
        <v>95</v>
      </c>
      <c r="B13" s="9" t="s">
        <v>79</v>
      </c>
      <c r="C13" s="9" t="s">
        <v>80</v>
      </c>
      <c r="D13" s="9" t="s">
        <v>79</v>
      </c>
      <c r="E13" s="9"/>
      <c r="F13" s="9" t="s">
        <v>81</v>
      </c>
      <c r="G13" s="9">
        <v>2021</v>
      </c>
      <c r="H13" s="9" t="s">
        <v>58</v>
      </c>
      <c r="I13" s="9" t="str">
        <f ca="1">IFERROR(_xlfn.FORMULATEXT(J13),"")</f>
        <v>=SUMIFS(J:J,$C:$C,"Gross Income",$D:$D,#REF!,$E:$E,$A13,$F:$F,$F13,$G:$G,$G13,$H:$H,$H13)-SUMIFS(J:J,$C:$C,"&lt;&gt;Gross Income",$D:$D,#REF!,$E:$E,$A13,$F:$F,$F13,$G:$G,$G13,$H:$H,$H13)</v>
      </c>
      <c r="J13" s="10">
        <f>SUMIFS(J:J,$C:$C,"Gross Income",$D:$D,#REF!,$E:$E,$A13,$F:$F,$F13,$G:$G,$G13,$H:$H,$H13)-SUMIFS(J:J,$C:$C,"&lt;&gt;Gross Income",$D:$D,#REF!,$E:$E,$A13,$F:$F,$F13,$G:$G,$G13,$H:$H,$H13)</f>
        <v>0</v>
      </c>
      <c r="K13" s="10">
        <f>SUMIFS(K:K,$C:$C,"Gross Income",$D:$D,#REF!,$E:$E,$A13,$F:$F,$F13,$G:$G,$G13,$H:$H,$H13)-SUMIFS(K:K,$C:$C,"&lt;&gt;Gross Income",$D:$D,#REF!,$E:$E,$A13,$F:$F,$F13,$G:$G,$G13,$H:$H,$H13)</f>
        <v>0</v>
      </c>
      <c r="L13" s="10">
        <f>IF(OR(ISBLANK(K13),ISBLANK(J13)),"",(K13-J13)*IF(B13="Income",1,-1))</f>
        <v>0</v>
      </c>
      <c r="M13" s="10"/>
      <c r="N13" s="11"/>
    </row>
    <row r="14" spans="1:16" x14ac:dyDescent="0.25">
      <c r="A14" s="12" t="s">
        <v>82</v>
      </c>
      <c r="B14" s="13" t="s">
        <v>79</v>
      </c>
      <c r="C14" s="13" t="s">
        <v>83</v>
      </c>
      <c r="D14" s="13" t="s">
        <v>79</v>
      </c>
      <c r="E14" s="14" t="s">
        <v>95</v>
      </c>
      <c r="F14" s="13" t="s">
        <v>81</v>
      </c>
      <c r="G14" s="13">
        <v>2021</v>
      </c>
      <c r="H14" s="13" t="s">
        <v>58</v>
      </c>
      <c r="I14" s="13" t="str">
        <f ca="1">IFERROR(_xlfn.FORMULATEXT(J14),"")</f>
        <v/>
      </c>
      <c r="J14" s="15"/>
      <c r="K14" s="15"/>
      <c r="L14" s="15" t="str">
        <f>IF(OR(ISBLANK(K14),ISBLANK(J14)),"",(K14-J14)*IF(B14="Income",1,-1))</f>
        <v/>
      </c>
      <c r="M14" s="15"/>
      <c r="N14" s="16"/>
    </row>
    <row r="15" spans="1:16" x14ac:dyDescent="0.25">
      <c r="A15" s="12" t="s">
        <v>84</v>
      </c>
      <c r="B15" s="13" t="s">
        <v>85</v>
      </c>
      <c r="C15" s="13" t="s">
        <v>86</v>
      </c>
      <c r="D15" s="13" t="s">
        <v>79</v>
      </c>
      <c r="E15" s="14" t="s">
        <v>95</v>
      </c>
      <c r="F15" s="13" t="s">
        <v>81</v>
      </c>
      <c r="G15" s="13">
        <v>2021</v>
      </c>
      <c r="H15" s="13" t="s">
        <v>58</v>
      </c>
      <c r="I15" s="13" t="str">
        <f ca="1">IFERROR(_xlfn.FORMULATEXT(J15),"")</f>
        <v/>
      </c>
      <c r="J15" s="15"/>
      <c r="K15" s="15"/>
      <c r="L15" s="15" t="str">
        <f>IF(OR(ISBLANK(K15),ISBLANK(J15)),"",(K15-J15)*IF(B15="Income",1,-1))</f>
        <v/>
      </c>
      <c r="M15" s="15"/>
      <c r="N15" s="16"/>
    </row>
    <row r="16" spans="1:16" x14ac:dyDescent="0.25">
      <c r="A16" s="12" t="s">
        <v>87</v>
      </c>
      <c r="B16" s="13" t="s">
        <v>85</v>
      </c>
      <c r="C16" s="13" t="s">
        <v>86</v>
      </c>
      <c r="D16" s="13" t="s">
        <v>79</v>
      </c>
      <c r="E16" s="14" t="s">
        <v>95</v>
      </c>
      <c r="F16" s="13" t="s">
        <v>81</v>
      </c>
      <c r="G16" s="13">
        <v>2021</v>
      </c>
      <c r="H16" s="13" t="s">
        <v>58</v>
      </c>
      <c r="I16" s="13" t="str">
        <f ca="1">IFERROR(_xlfn.FORMULATEXT(J16),"")</f>
        <v/>
      </c>
      <c r="J16" s="15"/>
      <c r="K16" s="15"/>
      <c r="L16" s="15" t="str">
        <f>IF(OR(ISBLANK(K16),ISBLANK(J16)),"",(K16-J16)*IF(B16="Income",1,-1))</f>
        <v/>
      </c>
      <c r="M16" s="15"/>
      <c r="N16" s="16"/>
    </row>
    <row r="17" spans="1:14" x14ac:dyDescent="0.25">
      <c r="A17" s="12" t="s">
        <v>88</v>
      </c>
      <c r="B17" s="13" t="s">
        <v>85</v>
      </c>
      <c r="C17" s="13" t="s">
        <v>86</v>
      </c>
      <c r="D17" s="13" t="s">
        <v>79</v>
      </c>
      <c r="E17" s="14" t="s">
        <v>95</v>
      </c>
      <c r="F17" s="13" t="s">
        <v>81</v>
      </c>
      <c r="G17" s="13">
        <v>2021</v>
      </c>
      <c r="H17" s="13" t="s">
        <v>58</v>
      </c>
      <c r="I17" s="13" t="str">
        <f ca="1">IFERROR(_xlfn.FORMULATEXT(J17),"")</f>
        <v/>
      </c>
      <c r="J17" s="15"/>
      <c r="K17" s="15"/>
      <c r="L17" s="15" t="str">
        <f>IF(OR(ISBLANK(K17),ISBLANK(J17)),"",(K17-J17)*IF(B17="Income",1,-1))</f>
        <v/>
      </c>
      <c r="M17" s="15"/>
      <c r="N17" s="16"/>
    </row>
    <row r="18" spans="1:14" x14ac:dyDescent="0.25">
      <c r="A18" s="12" t="s">
        <v>89</v>
      </c>
      <c r="B18" s="13" t="s">
        <v>85</v>
      </c>
      <c r="C18" s="13" t="s">
        <v>86</v>
      </c>
      <c r="D18" s="13" t="s">
        <v>79</v>
      </c>
      <c r="E18" s="14" t="s">
        <v>95</v>
      </c>
      <c r="F18" s="13" t="s">
        <v>81</v>
      </c>
      <c r="G18" s="13">
        <v>2021</v>
      </c>
      <c r="H18" s="13" t="s">
        <v>58</v>
      </c>
      <c r="I18" s="13" t="str">
        <f ca="1">IFERROR(_xlfn.FORMULATEXT(J18),"")</f>
        <v/>
      </c>
      <c r="J18" s="15"/>
      <c r="K18" s="15"/>
      <c r="L18" s="15" t="str">
        <f>IF(OR(ISBLANK(K18),ISBLANK(J18)),"",(K18-J18)*IF(B18="Income",1,-1))</f>
        <v/>
      </c>
      <c r="M18" s="15"/>
      <c r="N18" s="16"/>
    </row>
    <row r="19" spans="1:14" x14ac:dyDescent="0.25">
      <c r="A19" s="12" t="s">
        <v>90</v>
      </c>
      <c r="B19" s="13" t="s">
        <v>85</v>
      </c>
      <c r="C19" s="13" t="s">
        <v>86</v>
      </c>
      <c r="D19" s="13" t="s">
        <v>79</v>
      </c>
      <c r="E19" s="14" t="s">
        <v>95</v>
      </c>
      <c r="F19" s="13" t="s">
        <v>81</v>
      </c>
      <c r="G19" s="13">
        <v>2021</v>
      </c>
      <c r="H19" s="13" t="s">
        <v>58</v>
      </c>
      <c r="I19" s="13" t="str">
        <f ca="1">IFERROR(_xlfn.FORMULATEXT(J19),"")</f>
        <v/>
      </c>
      <c r="J19" s="15"/>
      <c r="K19" s="15"/>
      <c r="L19" s="15" t="str">
        <f>IF(OR(ISBLANK(K19),ISBLANK(J19)),"",(K19-J19)*IF(B19="Income",1,-1))</f>
        <v/>
      </c>
      <c r="M19" s="15"/>
      <c r="N19" s="16"/>
    </row>
    <row r="20" spans="1:14" x14ac:dyDescent="0.25">
      <c r="A20" s="8" t="s">
        <v>96</v>
      </c>
      <c r="B20" s="9" t="s">
        <v>79</v>
      </c>
      <c r="C20" s="9" t="s">
        <v>96</v>
      </c>
      <c r="D20" s="9" t="s">
        <v>79</v>
      </c>
      <c r="E20" s="9"/>
      <c r="F20" s="9" t="s">
        <v>81</v>
      </c>
      <c r="G20" s="9">
        <v>2021</v>
      </c>
      <c r="H20" s="9" t="s">
        <v>58</v>
      </c>
      <c r="I20" s="9" t="str">
        <f ca="1">IFERROR(_xlfn.FORMULATEXT(J20),"")</f>
        <v/>
      </c>
      <c r="J20" s="10"/>
      <c r="K20" s="10"/>
      <c r="L20" s="10" t="str">
        <f>IF(OR(ISBLANK(K20),ISBLANK(J20)),"",(K20-J20)*IF(B20="Income",1,-1))</f>
        <v/>
      </c>
      <c r="M20" s="10"/>
      <c r="N20" s="11"/>
    </row>
    <row r="21" spans="1:14" x14ac:dyDescent="0.25">
      <c r="A21" s="8" t="s">
        <v>97</v>
      </c>
      <c r="B21" s="9" t="s">
        <v>79</v>
      </c>
      <c r="C21" s="9" t="s">
        <v>80</v>
      </c>
      <c r="D21" s="9" t="s">
        <v>79</v>
      </c>
      <c r="E21" s="9"/>
      <c r="F21" s="9" t="s">
        <v>81</v>
      </c>
      <c r="G21" s="9">
        <v>2021</v>
      </c>
      <c r="H21" s="9" t="s">
        <v>58</v>
      </c>
      <c r="I21" s="9" t="str">
        <f ca="1">IFERROR(_xlfn.FORMULATEXT(J21),"")</f>
        <v/>
      </c>
      <c r="J21" s="10">
        <v>0</v>
      </c>
      <c r="K21" s="10">
        <v>0</v>
      </c>
      <c r="L21" s="10">
        <f>IF(OR(ISBLANK(K21),ISBLANK(J21)),"",(K21-J21)*IF(B21="Income",1,-1))</f>
        <v>0</v>
      </c>
      <c r="M21" s="10"/>
      <c r="N21" s="11"/>
    </row>
    <row r="22" spans="1:14" x14ac:dyDescent="0.25">
      <c r="A22" s="8" t="s">
        <v>61</v>
      </c>
      <c r="B22" s="9" t="s">
        <v>79</v>
      </c>
      <c r="C22" s="17" t="s">
        <v>96</v>
      </c>
      <c r="D22" s="9" t="s">
        <v>79</v>
      </c>
      <c r="E22" s="9"/>
      <c r="F22" s="9" t="s">
        <v>81</v>
      </c>
      <c r="G22" s="9">
        <v>2021</v>
      </c>
      <c r="H22" s="9" t="s">
        <v>58</v>
      </c>
      <c r="I22" s="9" t="str">
        <f ca="1">IFERROR(_xlfn.FORMULATEXT(J22),"")</f>
        <v>=SUMIFS(J:J,$D:$D,#REF!,$E:$E,$A22,$F:$F,$F22,$G:$G,$G22,$H:$H,$H22)</v>
      </c>
      <c r="J22" s="10">
        <f>SUMIFS(J:J,$D:$D,#REF!,$E:$E,$A22,$F:$F,$F22,$G:$G,$G22,$H:$H,$H22)</f>
        <v>0</v>
      </c>
      <c r="K22" s="10">
        <f>SUMIFS(K:K,$C:$C,"Gross Income",$D:$D,#REF!,$E:$E,$A22,$F:$F,$F22,$G:$G,$G22,$H:$H,$H22)-SUMIFS(K:K,$C:$C,"&lt;&gt;Gross Income",$D:$D,#REF!,$E:$E,$A22,$F:$F,$F22,$G:$G,$G22,$H:$H,$H22)</f>
        <v>0</v>
      </c>
      <c r="L22" s="10">
        <f>IF(OR(ISBLANK(K22),ISBLANK(J22)),"",(K22-J22)*IF(B22="Income",1,-1))</f>
        <v>0</v>
      </c>
      <c r="M22" s="10"/>
      <c r="N22" s="11"/>
    </row>
    <row r="23" spans="1:14" x14ac:dyDescent="0.25">
      <c r="A23" s="12" t="s">
        <v>98</v>
      </c>
      <c r="B23" s="13" t="s">
        <v>79</v>
      </c>
      <c r="C23" s="14" t="s">
        <v>96</v>
      </c>
      <c r="D23" s="13" t="s">
        <v>79</v>
      </c>
      <c r="E23" s="14" t="s">
        <v>61</v>
      </c>
      <c r="F23" s="13" t="s">
        <v>81</v>
      </c>
      <c r="G23" s="13">
        <v>2021</v>
      </c>
      <c r="H23" s="13" t="s">
        <v>58</v>
      </c>
      <c r="I23" s="13" t="str">
        <f ca="1">IFERROR(_xlfn.FORMULATEXT(J23),"")</f>
        <v/>
      </c>
      <c r="J23" s="15"/>
      <c r="K23" s="15"/>
      <c r="L23" s="15" t="str">
        <f>IF(OR(ISBLANK(K23),ISBLANK(J23)),"",(K23-J23)*IF(B23="Income",1,-1))</f>
        <v/>
      </c>
      <c r="M23" s="15"/>
      <c r="N23" s="16"/>
    </row>
    <row r="24" spans="1:14" x14ac:dyDescent="0.25">
      <c r="A24" s="12" t="s">
        <v>99</v>
      </c>
      <c r="B24" s="13" t="s">
        <v>79</v>
      </c>
      <c r="C24" s="14" t="s">
        <v>96</v>
      </c>
      <c r="D24" s="13" t="s">
        <v>79</v>
      </c>
      <c r="E24" s="14" t="s">
        <v>61</v>
      </c>
      <c r="F24" s="13" t="s">
        <v>81</v>
      </c>
      <c r="G24" s="13">
        <v>2021</v>
      </c>
      <c r="H24" s="13" t="s">
        <v>58</v>
      </c>
      <c r="I24" s="13" t="str">
        <f ca="1">IFERROR(_xlfn.FORMULATEXT(J24),"")</f>
        <v/>
      </c>
      <c r="J24" s="15"/>
      <c r="K24" s="15"/>
      <c r="L24" s="15" t="str">
        <f>IF(OR(ISBLANK(K24),ISBLANK(J24)),"",(K24-J24)*IF(B24="Income",1,-1))</f>
        <v/>
      </c>
      <c r="M24" s="15"/>
      <c r="N24" s="16"/>
    </row>
    <row r="25" spans="1:14" x14ac:dyDescent="0.25">
      <c r="A25" s="12" t="s">
        <v>100</v>
      </c>
      <c r="B25" s="13" t="s">
        <v>79</v>
      </c>
      <c r="C25" s="14" t="s">
        <v>96</v>
      </c>
      <c r="D25" s="13" t="s">
        <v>79</v>
      </c>
      <c r="E25" s="14" t="s">
        <v>61</v>
      </c>
      <c r="F25" s="13" t="s">
        <v>81</v>
      </c>
      <c r="G25" s="13">
        <v>2021</v>
      </c>
      <c r="H25" s="13" t="s">
        <v>58</v>
      </c>
      <c r="I25" s="13" t="str">
        <f ca="1">IFERROR(_xlfn.FORMULATEXT(J25),"")</f>
        <v/>
      </c>
      <c r="J25" s="15"/>
      <c r="K25" s="15"/>
      <c r="L25" s="15" t="str">
        <f>IF(OR(ISBLANK(K25),ISBLANK(J25)),"",(K25-J25)*IF(B25="Income",1,-1))</f>
        <v/>
      </c>
      <c r="M25" s="15"/>
      <c r="N25" s="16"/>
    </row>
    <row r="26" spans="1:14" x14ac:dyDescent="0.25">
      <c r="A26" s="12" t="s">
        <v>101</v>
      </c>
      <c r="B26" s="13" t="s">
        <v>79</v>
      </c>
      <c r="C26" s="14" t="s">
        <v>96</v>
      </c>
      <c r="D26" s="13" t="s">
        <v>79</v>
      </c>
      <c r="E26" s="14" t="s">
        <v>61</v>
      </c>
      <c r="F26" s="13" t="s">
        <v>81</v>
      </c>
      <c r="G26" s="13">
        <v>2021</v>
      </c>
      <c r="H26" s="13" t="s">
        <v>58</v>
      </c>
      <c r="I26" s="13" t="str">
        <f ca="1">IFERROR(_xlfn.FORMULATEXT(J26),"")</f>
        <v/>
      </c>
      <c r="J26" s="15"/>
      <c r="K26" s="15"/>
      <c r="L26" s="15" t="str">
        <f>IF(OR(ISBLANK(K26),ISBLANK(J26)),"",(K26-J26)*IF(B26="Income",1,-1))</f>
        <v/>
      </c>
      <c r="M26" s="15"/>
      <c r="N26" s="16"/>
    </row>
    <row r="27" spans="1:14" x14ac:dyDescent="0.25">
      <c r="A27" s="8" t="s">
        <v>102</v>
      </c>
      <c r="B27" s="9" t="s">
        <v>79</v>
      </c>
      <c r="C27" s="17" t="s">
        <v>96</v>
      </c>
      <c r="D27" s="9" t="s">
        <v>79</v>
      </c>
      <c r="E27" s="9"/>
      <c r="F27" s="9" t="s">
        <v>81</v>
      </c>
      <c r="G27" s="9">
        <v>2021</v>
      </c>
      <c r="H27" s="9" t="s">
        <v>58</v>
      </c>
      <c r="I27" s="9"/>
      <c r="J27" s="10">
        <v>0</v>
      </c>
      <c r="K27" s="10"/>
      <c r="L27" s="10" t="str">
        <f>IF(OR(ISBLANK(K27),ISBLANK(J27)),"",(K27-J27)*IF(B27="Income",1,-1))</f>
        <v/>
      </c>
      <c r="M27" s="10"/>
      <c r="N27" s="11"/>
    </row>
    <row r="28" spans="1:14" x14ac:dyDescent="0.25">
      <c r="A28" s="8" t="s">
        <v>103</v>
      </c>
      <c r="B28" s="9" t="s">
        <v>85</v>
      </c>
      <c r="C28" s="9"/>
      <c r="D28" s="9"/>
      <c r="E28" s="9"/>
      <c r="F28" s="9" t="s">
        <v>81</v>
      </c>
      <c r="G28" s="9">
        <v>2021</v>
      </c>
      <c r="H28" s="9" t="s">
        <v>58</v>
      </c>
      <c r="I28" s="9" t="str">
        <f ca="1">IFERROR(_xlfn.FORMULATEXT(J28),"")</f>
        <v>=SUMIFS(J:J, $D:$D,$A28,$E:$E,"=",$F:$F,$F28,$G:$G,$G28,$H:$H,$H28)</v>
      </c>
      <c r="J28" s="10">
        <f>SUMIFS(J:J, $D:$D,$A28,$E:$E,"=",$F:$F,$F28,$G:$G,$G28,$H:$H,$H28)</f>
        <v>0</v>
      </c>
      <c r="K28" s="10">
        <f>SUMIFS(K:K, $D:$D,$A28,$E:$E,"=",$F:$F,$F28,$G:$G,$G28,$H:$H,$H28)</f>
        <v>0</v>
      </c>
      <c r="L28" s="10">
        <f>IF(OR(ISBLANK(K28),ISBLANK(J28)),"",(K28-J28)*IF(B28="Income",1,-1))</f>
        <v>0</v>
      </c>
      <c r="M28" s="10"/>
      <c r="N28" s="11"/>
    </row>
    <row r="29" spans="1:14" x14ac:dyDescent="0.25">
      <c r="A29" s="12" t="s">
        <v>104</v>
      </c>
      <c r="B29" s="13" t="s">
        <v>85</v>
      </c>
      <c r="C29" s="13" t="s">
        <v>103</v>
      </c>
      <c r="D29" s="14" t="s">
        <v>103</v>
      </c>
      <c r="E29" s="14"/>
      <c r="F29" s="13" t="s">
        <v>81</v>
      </c>
      <c r="G29" s="13">
        <v>2021</v>
      </c>
      <c r="H29" s="13" t="s">
        <v>58</v>
      </c>
      <c r="I29" s="13" t="str">
        <f ca="1">IFERROR(_xlfn.FORMULATEXT(J29),"")</f>
        <v/>
      </c>
      <c r="J29" s="15">
        <v>0</v>
      </c>
      <c r="K29" s="15">
        <v>0</v>
      </c>
      <c r="L29" s="15">
        <f>IF(OR(ISBLANK(K29),ISBLANK(J29)),"",(K29-J29)*IF(B29="Income",1,-1))</f>
        <v>0</v>
      </c>
      <c r="M29" s="15"/>
      <c r="N29" s="16"/>
    </row>
    <row r="30" spans="1:14" x14ac:dyDescent="0.25">
      <c r="A30" s="12" t="s">
        <v>105</v>
      </c>
      <c r="B30" s="13" t="s">
        <v>85</v>
      </c>
      <c r="C30" s="13" t="s">
        <v>103</v>
      </c>
      <c r="D30" s="14" t="s">
        <v>103</v>
      </c>
      <c r="E30" s="14"/>
      <c r="F30" s="13" t="s">
        <v>81</v>
      </c>
      <c r="G30" s="13">
        <v>2021</v>
      </c>
      <c r="H30" s="13" t="s">
        <v>58</v>
      </c>
      <c r="I30" s="13" t="str">
        <f ca="1">IFERROR(_xlfn.FORMULATEXT(J30),"")</f>
        <v>=SUMIFS(J:J,$D:$D,$A$28,$E:$E,$A30,$F:$F,$F30,$G:$G,$G30,$H:$H,$H30)</v>
      </c>
      <c r="J30" s="15">
        <f>SUMIFS(J:J,$D:$D,$A$28,$E:$E,$A30,$F:$F,$F30,$G:$G,$G30,$H:$H,$H30)</f>
        <v>0</v>
      </c>
      <c r="K30" s="15">
        <f>SUMIFS(K:K,$D:$D,$A$28,$E:$E,$A30,$F:$F,$F30,$G:$G,$G30,$H:$H,$H30)</f>
        <v>0</v>
      </c>
      <c r="L30" s="15">
        <f>IF(OR(ISBLANK(K30),ISBLANK(J30)),"",(K30-J30)*IF(B30="Income",1,-1))</f>
        <v>0</v>
      </c>
      <c r="M30" s="15"/>
      <c r="N30" s="16"/>
    </row>
    <row r="31" spans="1:14" x14ac:dyDescent="0.25">
      <c r="A31" s="18" t="s">
        <v>106</v>
      </c>
      <c r="B31" s="19" t="s">
        <v>85</v>
      </c>
      <c r="C31" s="19" t="s">
        <v>107</v>
      </c>
      <c r="D31" s="20" t="s">
        <v>103</v>
      </c>
      <c r="E31" s="20" t="s">
        <v>105</v>
      </c>
      <c r="F31" s="19" t="s">
        <v>81</v>
      </c>
      <c r="G31" s="19">
        <v>2021</v>
      </c>
      <c r="H31" s="19" t="s">
        <v>58</v>
      </c>
      <c r="I31" s="19" t="str">
        <f ca="1">IFERROR(_xlfn.FORMULATEXT(J31),"")</f>
        <v/>
      </c>
      <c r="J31" s="21"/>
      <c r="K31" s="21"/>
      <c r="L31" s="21" t="str">
        <f>IF(OR(ISBLANK(K31),ISBLANK(J31)),"",(K31-J31)*IF(B31="Income",1,-1))</f>
        <v/>
      </c>
      <c r="M31" s="21"/>
      <c r="N31" s="22"/>
    </row>
    <row r="32" spans="1:14" x14ac:dyDescent="0.25">
      <c r="A32" s="18" t="s">
        <v>108</v>
      </c>
      <c r="B32" s="19" t="s">
        <v>85</v>
      </c>
      <c r="C32" s="19" t="s">
        <v>107</v>
      </c>
      <c r="D32" s="20" t="s">
        <v>103</v>
      </c>
      <c r="E32" s="20" t="s">
        <v>105</v>
      </c>
      <c r="F32" s="19" t="s">
        <v>81</v>
      </c>
      <c r="G32" s="19">
        <v>2021</v>
      </c>
      <c r="H32" s="19" t="s">
        <v>58</v>
      </c>
      <c r="I32" s="19" t="str">
        <f ca="1">IFERROR(_xlfn.FORMULATEXT(J32),"")</f>
        <v/>
      </c>
      <c r="J32" s="21"/>
      <c r="K32" s="21"/>
      <c r="L32" s="21" t="str">
        <f>IF(OR(ISBLANK(K32),ISBLANK(J32)),"",(K32-J32)*IF(B32="Income",1,-1))</f>
        <v/>
      </c>
      <c r="M32" s="21"/>
      <c r="N32" s="22"/>
    </row>
    <row r="33" spans="1:14" x14ac:dyDescent="0.25">
      <c r="A33" s="18" t="s">
        <v>109</v>
      </c>
      <c r="B33" s="19" t="s">
        <v>85</v>
      </c>
      <c r="C33" s="19" t="s">
        <v>107</v>
      </c>
      <c r="D33" s="20" t="s">
        <v>103</v>
      </c>
      <c r="E33" s="20" t="s">
        <v>105</v>
      </c>
      <c r="F33" s="19" t="s">
        <v>81</v>
      </c>
      <c r="G33" s="19">
        <v>2021</v>
      </c>
      <c r="H33" s="19" t="s">
        <v>58</v>
      </c>
      <c r="I33" s="19" t="str">
        <f ca="1">IFERROR(_xlfn.FORMULATEXT(J33),"")</f>
        <v/>
      </c>
      <c r="J33" s="21"/>
      <c r="K33" s="21"/>
      <c r="L33" s="21" t="str">
        <f>IF(OR(ISBLANK(K33),ISBLANK(J33)),"",(K33-J33)*IF(B33="Income",1,-1))</f>
        <v/>
      </c>
      <c r="M33" s="21"/>
      <c r="N33" s="22"/>
    </row>
    <row r="34" spans="1:14" x14ac:dyDescent="0.25">
      <c r="A34" s="18" t="s">
        <v>110</v>
      </c>
      <c r="B34" s="19" t="s">
        <v>85</v>
      </c>
      <c r="C34" s="19" t="s">
        <v>107</v>
      </c>
      <c r="D34" s="20" t="s">
        <v>103</v>
      </c>
      <c r="E34" s="20" t="s">
        <v>105</v>
      </c>
      <c r="F34" s="19" t="s">
        <v>81</v>
      </c>
      <c r="G34" s="19">
        <v>2021</v>
      </c>
      <c r="H34" s="19" t="s">
        <v>58</v>
      </c>
      <c r="I34" s="19" t="str">
        <f ca="1">IFERROR(_xlfn.FORMULATEXT(J34),"")</f>
        <v/>
      </c>
      <c r="J34" s="21"/>
      <c r="K34" s="21"/>
      <c r="L34" s="21" t="str">
        <f>IF(OR(ISBLANK(K34),ISBLANK(J34)),"",(K34-J34)*IF(B34="Income",1,-1))</f>
        <v/>
      </c>
      <c r="M34" s="21"/>
      <c r="N34" s="22"/>
    </row>
    <row r="35" spans="1:14" x14ac:dyDescent="0.25">
      <c r="A35" s="18" t="s">
        <v>111</v>
      </c>
      <c r="B35" s="19" t="s">
        <v>85</v>
      </c>
      <c r="C35" s="19" t="s">
        <v>107</v>
      </c>
      <c r="D35" s="20" t="s">
        <v>103</v>
      </c>
      <c r="E35" s="20" t="s">
        <v>105</v>
      </c>
      <c r="F35" s="19" t="s">
        <v>81</v>
      </c>
      <c r="G35" s="19">
        <v>2021</v>
      </c>
      <c r="H35" s="19" t="s">
        <v>58</v>
      </c>
      <c r="I35" s="19" t="str">
        <f ca="1">IFERROR(_xlfn.FORMULATEXT(J35),"")</f>
        <v/>
      </c>
      <c r="J35" s="21"/>
      <c r="K35" s="21"/>
      <c r="L35" s="21" t="str">
        <f>IF(OR(ISBLANK(K35),ISBLANK(J35)),"",(K35-J35)*IF(B35="Income",1,-1))</f>
        <v/>
      </c>
      <c r="M35" s="21"/>
      <c r="N35" s="22"/>
    </row>
    <row r="36" spans="1:14" x14ac:dyDescent="0.25">
      <c r="A36" s="18" t="s">
        <v>112</v>
      </c>
      <c r="B36" s="19" t="s">
        <v>85</v>
      </c>
      <c r="C36" s="19" t="s">
        <v>107</v>
      </c>
      <c r="D36" s="20" t="s">
        <v>103</v>
      </c>
      <c r="E36" s="20" t="s">
        <v>105</v>
      </c>
      <c r="F36" s="19" t="s">
        <v>81</v>
      </c>
      <c r="G36" s="19">
        <v>2021</v>
      </c>
      <c r="H36" s="19" t="s">
        <v>58</v>
      </c>
      <c r="I36" s="19" t="str">
        <f ca="1">IFERROR(_xlfn.FORMULATEXT(J36),"")</f>
        <v/>
      </c>
      <c r="J36" s="21"/>
      <c r="K36" s="21"/>
      <c r="L36" s="21" t="str">
        <f>IF(OR(ISBLANK(K36),ISBLANK(J36)),"",(K36-J36)*IF(B36="Income",1,-1))</f>
        <v/>
      </c>
      <c r="M36" s="21"/>
      <c r="N36" s="22"/>
    </row>
    <row r="37" spans="1:14" x14ac:dyDescent="0.25">
      <c r="A37" s="18" t="s">
        <v>113</v>
      </c>
      <c r="B37" s="19" t="s">
        <v>85</v>
      </c>
      <c r="C37" s="19" t="s">
        <v>107</v>
      </c>
      <c r="D37" s="20" t="s">
        <v>103</v>
      </c>
      <c r="E37" s="20" t="s">
        <v>105</v>
      </c>
      <c r="F37" s="19" t="s">
        <v>81</v>
      </c>
      <c r="G37" s="19">
        <v>2021</v>
      </c>
      <c r="H37" s="19" t="s">
        <v>58</v>
      </c>
      <c r="I37" s="19" t="str">
        <f ca="1">IFERROR(_xlfn.FORMULATEXT(J37),"")</f>
        <v/>
      </c>
      <c r="J37" s="21"/>
      <c r="K37" s="21"/>
      <c r="L37" s="21" t="str">
        <f>IF(OR(ISBLANK(K37),ISBLANK(J37)),"",(K37-J37)*IF(B37="Income",1,-1))</f>
        <v/>
      </c>
      <c r="M37" s="21"/>
      <c r="N37" s="22"/>
    </row>
    <row r="38" spans="1:14" x14ac:dyDescent="0.25">
      <c r="A38" s="8" t="s">
        <v>114</v>
      </c>
      <c r="B38" s="9" t="s">
        <v>85</v>
      </c>
      <c r="C38" s="9"/>
      <c r="D38" s="17"/>
      <c r="E38" s="17"/>
      <c r="F38" s="9" t="s">
        <v>81</v>
      </c>
      <c r="G38" s="9">
        <v>2021</v>
      </c>
      <c r="H38" s="9" t="s">
        <v>58</v>
      </c>
      <c r="I38" s="9" t="str">
        <f ca="1">IFERROR(_xlfn.FORMULATEXT(J38),"")</f>
        <v>=SUMIFS(J:J, $D:$D,$A38,$E:$E,"=",$F:$F,$F38,$G:$G,$G38,$H:$H,$H38)</v>
      </c>
      <c r="J38" s="10">
        <f>SUMIFS(J:J, $D:$D,$A38,$E:$E,"=",$F:$F,$F38,$G:$G,$G38,$H:$H,$H38)</f>
        <v>0</v>
      </c>
      <c r="K38" s="10">
        <f>SUMIFS(K:K, $D:$D,$A38,$E:$E,"=",$F:$F,$F38,$G:$G,$G38,$H:$H,$H38)</f>
        <v>0</v>
      </c>
      <c r="L38" s="10">
        <f>IF(OR(ISBLANK(K38),ISBLANK(J38)),"",(K38-J38)*IF(B38="Income",1,-1))</f>
        <v>0</v>
      </c>
      <c r="M38" s="10"/>
      <c r="N38" s="11"/>
    </row>
    <row r="39" spans="1:14" x14ac:dyDescent="0.25">
      <c r="A39" s="12" t="s">
        <v>115</v>
      </c>
      <c r="B39" s="13" t="s">
        <v>85</v>
      </c>
      <c r="C39" s="13" t="s">
        <v>114</v>
      </c>
      <c r="D39" s="14" t="s">
        <v>114</v>
      </c>
      <c r="E39" s="14"/>
      <c r="F39" s="13" t="s">
        <v>81</v>
      </c>
      <c r="G39" s="13">
        <v>2021</v>
      </c>
      <c r="H39" s="13" t="s">
        <v>58</v>
      </c>
      <c r="I39" s="13" t="str">
        <f ca="1">IFERROR(_xlfn.FORMULATEXT(J39),"")</f>
        <v/>
      </c>
      <c r="J39" s="15"/>
      <c r="K39" s="15"/>
      <c r="L39" s="15" t="str">
        <f>IF(OR(ISBLANK(K39),ISBLANK(J39)),"",(K39-J39)*IF(B39="Income",1,-1))</f>
        <v/>
      </c>
      <c r="M39" s="15"/>
      <c r="N39" s="16"/>
    </row>
    <row r="40" spans="1:14" x14ac:dyDescent="0.25">
      <c r="A40" s="12" t="s">
        <v>116</v>
      </c>
      <c r="B40" s="13" t="s">
        <v>85</v>
      </c>
      <c r="C40" s="13" t="s">
        <v>114</v>
      </c>
      <c r="D40" s="14" t="s">
        <v>114</v>
      </c>
      <c r="E40" s="14"/>
      <c r="F40" s="13" t="s">
        <v>81</v>
      </c>
      <c r="G40" s="13">
        <v>2021</v>
      </c>
      <c r="H40" s="13" t="s">
        <v>58</v>
      </c>
      <c r="I40" s="13" t="str">
        <f ca="1">IFERROR(_xlfn.FORMULATEXT(J40),"")</f>
        <v/>
      </c>
      <c r="J40" s="15"/>
      <c r="K40" s="15"/>
      <c r="L40" s="15" t="str">
        <f>IF(OR(ISBLANK(K40),ISBLANK(J40)),"",(K40-J40)*IF(B40="Income",1,-1))</f>
        <v/>
      </c>
      <c r="M40" s="15"/>
      <c r="N40" s="16"/>
    </row>
    <row r="41" spans="1:14" x14ac:dyDescent="0.25">
      <c r="A41" s="23" t="s">
        <v>117</v>
      </c>
      <c r="B41" s="9" t="s">
        <v>85</v>
      </c>
      <c r="C41" s="9" t="s">
        <v>117</v>
      </c>
      <c r="D41" s="9"/>
      <c r="E41" s="9"/>
      <c r="F41" s="9" t="s">
        <v>81</v>
      </c>
      <c r="G41" s="9">
        <v>2021</v>
      </c>
      <c r="H41" s="9" t="s">
        <v>58</v>
      </c>
      <c r="I41" s="9" t="str">
        <f ca="1">IFERROR(_xlfn.FORMULATEXT(J41),"")</f>
        <v/>
      </c>
      <c r="J41" s="10">
        <v>0</v>
      </c>
      <c r="K41" s="10">
        <v>0</v>
      </c>
      <c r="L41" s="10">
        <f>IF(OR(ISBLANK(K41),ISBLANK(J41)),"",(K41-J41)*IF(B41="Income",1,-1))</f>
        <v>0</v>
      </c>
      <c r="M41" s="10"/>
      <c r="N41" s="11"/>
    </row>
    <row r="42" spans="1:14" x14ac:dyDescent="0.25">
      <c r="A42" s="8" t="s">
        <v>118</v>
      </c>
      <c r="B42" s="9" t="s">
        <v>85</v>
      </c>
      <c r="C42" s="9"/>
      <c r="D42" s="9"/>
      <c r="E42" s="9"/>
      <c r="F42" s="9" t="s">
        <v>81</v>
      </c>
      <c r="G42" s="9">
        <v>2021</v>
      </c>
      <c r="H42" s="9" t="s">
        <v>58</v>
      </c>
      <c r="I42" s="9" t="str">
        <f ca="1">IFERROR(_xlfn.FORMULATEXT(J42),"")</f>
        <v>=SUMIFS(J:J, $D:$D,$A42,$E:$E,"=",$F:$F,$F42,$G:$G,$G42,$H:$H,$H42)</v>
      </c>
      <c r="J42" s="10">
        <f>SUMIFS(J:J, $D:$D,$A42,$E:$E,"=",$F:$F,$F42,$G:$G,$G42,$H:$H,$H42)</f>
        <v>0</v>
      </c>
      <c r="K42" s="10">
        <f>SUMIFS(K:K, $D:$D,$A42,$E:$E,"=",$F:$F,$F42,$G:$G,$G42,$H:$H,$H42)</f>
        <v>0</v>
      </c>
      <c r="L42" s="10">
        <f>IF(OR(ISBLANK(K42),ISBLANK(J42)),"",(K42-J42)*IF(B42="Income",1,-1))</f>
        <v>0</v>
      </c>
      <c r="M42" s="10"/>
      <c r="N42" s="11"/>
    </row>
    <row r="43" spans="1:14" x14ac:dyDescent="0.25">
      <c r="A43" s="12" t="s">
        <v>119</v>
      </c>
      <c r="B43" s="13" t="s">
        <v>85</v>
      </c>
      <c r="C43" s="13" t="s">
        <v>120</v>
      </c>
      <c r="D43" s="14" t="s">
        <v>118</v>
      </c>
      <c r="E43" s="14"/>
      <c r="F43" s="13" t="s">
        <v>81</v>
      </c>
      <c r="G43" s="13">
        <v>2021</v>
      </c>
      <c r="H43" s="13" t="s">
        <v>58</v>
      </c>
      <c r="I43" s="13" t="str">
        <f ca="1">IFERROR(_xlfn.FORMULATEXT(J43),"")</f>
        <v/>
      </c>
      <c r="J43" s="15"/>
      <c r="K43" s="15"/>
      <c r="L43" s="15" t="str">
        <f>IF(OR(ISBLANK(K43),ISBLANK(J43)),"",(K43-J43)*IF(B43="Income",1,-1))</f>
        <v/>
      </c>
      <c r="M43" s="15"/>
      <c r="N43" s="16"/>
    </row>
    <row r="44" spans="1:14" x14ac:dyDescent="0.25">
      <c r="A44" s="12" t="s">
        <v>121</v>
      </c>
      <c r="B44" s="13" t="s">
        <v>85</v>
      </c>
      <c r="C44" s="13" t="s">
        <v>121</v>
      </c>
      <c r="D44" s="14" t="s">
        <v>118</v>
      </c>
      <c r="E44" s="14"/>
      <c r="F44" s="13" t="s">
        <v>81</v>
      </c>
      <c r="G44" s="13">
        <v>2021</v>
      </c>
      <c r="H44" s="13" t="s">
        <v>58</v>
      </c>
      <c r="I44" s="13" t="str">
        <f ca="1">IFERROR(_xlfn.FORMULATEXT(J44),"")</f>
        <v/>
      </c>
      <c r="J44" s="15"/>
      <c r="K44" s="15"/>
      <c r="L44" s="15" t="str">
        <f>IF(OR(ISBLANK(K44),ISBLANK(J44)),"",(K44-J44)*IF(B44="Income",1,-1))</f>
        <v/>
      </c>
      <c r="M44" s="15"/>
      <c r="N44" s="16"/>
    </row>
    <row r="45" spans="1:14" x14ac:dyDescent="0.25">
      <c r="A45" s="12" t="s">
        <v>122</v>
      </c>
      <c r="B45" s="13" t="s">
        <v>85</v>
      </c>
      <c r="C45" s="13" t="s">
        <v>120</v>
      </c>
      <c r="D45" s="14" t="s">
        <v>118</v>
      </c>
      <c r="E45" s="14"/>
      <c r="F45" s="13" t="s">
        <v>81</v>
      </c>
      <c r="G45" s="13">
        <v>2021</v>
      </c>
      <c r="H45" s="13" t="s">
        <v>58</v>
      </c>
      <c r="I45" s="13" t="str">
        <f ca="1">IFERROR(_xlfn.FORMULATEXT(J45),"")</f>
        <v/>
      </c>
      <c r="J45" s="15"/>
      <c r="K45" s="15"/>
      <c r="L45" s="15" t="str">
        <f>IF(OR(ISBLANK(K45),ISBLANK(J45)),"",(K45-J45)*IF(B45="Income",1,-1))</f>
        <v/>
      </c>
      <c r="M45" s="15"/>
      <c r="N45" s="16"/>
    </row>
    <row r="46" spans="1:14" x14ac:dyDescent="0.25">
      <c r="A46" s="8" t="s">
        <v>121</v>
      </c>
      <c r="B46" s="9" t="s">
        <v>85</v>
      </c>
      <c r="C46" s="9"/>
      <c r="D46" s="9"/>
      <c r="E46" s="9"/>
      <c r="F46" s="9" t="s">
        <v>81</v>
      </c>
      <c r="G46" s="9">
        <v>2021</v>
      </c>
      <c r="H46" s="9" t="s">
        <v>58</v>
      </c>
      <c r="I46" s="9" t="str">
        <f ca="1">IFERROR(_xlfn.FORMULATEXT(J46),"")</f>
        <v>=SUMIFS(J:J, $D:$D,$A46,$E:$E,"=",$F:$F,$F46,$G:$G,$G46,$H:$H,$H46)</v>
      </c>
      <c r="J46" s="10">
        <f>SUMIFS(J:J, $D:$D,$A46,$E:$E,"=",$F:$F,$F46,$G:$G,$G46,$H:$H,$H46)</f>
        <v>0</v>
      </c>
      <c r="K46" s="10">
        <f>SUMIFS(K:K, $D:$D,$A46,$E:$E,"=",$F:$F,$F46,$G:$G,$G46,$H:$H,$H46)</f>
        <v>0</v>
      </c>
      <c r="L46" s="10">
        <f>IF(OR(ISBLANK(K46),ISBLANK(J46)),"",(K46-J46)*IF(B46="Income",1,-1))</f>
        <v>0</v>
      </c>
      <c r="M46" s="10"/>
      <c r="N46" s="11"/>
    </row>
    <row r="47" spans="1:14" x14ac:dyDescent="0.25">
      <c r="A47" s="12" t="s">
        <v>123</v>
      </c>
      <c r="B47" s="13" t="s">
        <v>85</v>
      </c>
      <c r="C47" s="13" t="s">
        <v>121</v>
      </c>
      <c r="D47" s="14" t="s">
        <v>121</v>
      </c>
      <c r="E47" s="14"/>
      <c r="F47" s="13" t="s">
        <v>81</v>
      </c>
      <c r="G47" s="13">
        <v>2021</v>
      </c>
      <c r="H47" s="13" t="s">
        <v>58</v>
      </c>
      <c r="I47" s="13" t="str">
        <f ca="1">IFERROR(_xlfn.FORMULATEXT(J47),"")</f>
        <v/>
      </c>
      <c r="J47" s="15"/>
      <c r="K47" s="15"/>
      <c r="L47" s="15" t="str">
        <f>IF(OR(ISBLANK(K47),ISBLANK(J47)),"",(K47-J47)*IF(B47="Income",1,-1))</f>
        <v/>
      </c>
      <c r="M47" s="15"/>
      <c r="N47" s="16"/>
    </row>
    <row r="48" spans="1:14" x14ac:dyDescent="0.25">
      <c r="A48" s="12" t="s">
        <v>91</v>
      </c>
      <c r="B48" s="13" t="s">
        <v>85</v>
      </c>
      <c r="C48" s="13" t="s">
        <v>121</v>
      </c>
      <c r="D48" s="14" t="s">
        <v>121</v>
      </c>
      <c r="E48" s="14"/>
      <c r="F48" s="13" t="s">
        <v>81</v>
      </c>
      <c r="G48" s="13">
        <v>2021</v>
      </c>
      <c r="H48" s="13" t="s">
        <v>58</v>
      </c>
      <c r="I48" s="13" t="str">
        <f ca="1">IFERROR(_xlfn.FORMULATEXT(J48),"")</f>
        <v/>
      </c>
      <c r="J48" s="15"/>
      <c r="K48" s="15"/>
      <c r="L48" s="15" t="str">
        <f>IF(OR(ISBLANK(K48),ISBLANK(J48)),"",(K48-J48)*IF(B48="Income",1,-1))</f>
        <v/>
      </c>
      <c r="M48" s="15"/>
      <c r="N48" s="16"/>
    </row>
    <row r="49" spans="1:14" x14ac:dyDescent="0.25">
      <c r="A49" s="12" t="s">
        <v>93</v>
      </c>
      <c r="B49" s="13" t="s">
        <v>85</v>
      </c>
      <c r="C49" s="13" t="s">
        <v>121</v>
      </c>
      <c r="D49" s="14" t="s">
        <v>121</v>
      </c>
      <c r="E49" s="14"/>
      <c r="F49" s="13" t="s">
        <v>81</v>
      </c>
      <c r="G49" s="13">
        <v>2021</v>
      </c>
      <c r="H49" s="13" t="s">
        <v>58</v>
      </c>
      <c r="I49" s="13" t="str">
        <f ca="1">IFERROR(_xlfn.FORMULATEXT(J49),"")</f>
        <v/>
      </c>
      <c r="J49" s="15"/>
      <c r="K49" s="15"/>
      <c r="L49" s="15" t="str">
        <f>IF(OR(ISBLANK(K49),ISBLANK(J49)),"",(K49-J49)*IF(B49="Income",1,-1))</f>
        <v/>
      </c>
      <c r="M49" s="15"/>
      <c r="N49" s="16"/>
    </row>
    <row r="50" spans="1:14" x14ac:dyDescent="0.25">
      <c r="A50" s="12" t="s">
        <v>124</v>
      </c>
      <c r="B50" s="13" t="s">
        <v>85</v>
      </c>
      <c r="C50" s="13" t="s">
        <v>121</v>
      </c>
      <c r="D50" s="14" t="s">
        <v>121</v>
      </c>
      <c r="E50" s="14"/>
      <c r="F50" s="13" t="s">
        <v>81</v>
      </c>
      <c r="G50" s="13">
        <v>2021</v>
      </c>
      <c r="H50" s="13" t="s">
        <v>58</v>
      </c>
      <c r="I50" s="13" t="str">
        <f ca="1">IFERROR(_xlfn.FORMULATEXT(J50),"")</f>
        <v/>
      </c>
      <c r="J50" s="15"/>
      <c r="K50" s="15"/>
      <c r="L50" s="15" t="str">
        <f>IF(OR(ISBLANK(K50),ISBLANK(J50)),"",(K50-J50)*IF(B50="Income",1,-1))</f>
        <v/>
      </c>
      <c r="M50" s="15"/>
      <c r="N50" s="16"/>
    </row>
    <row r="51" spans="1:14" x14ac:dyDescent="0.25">
      <c r="A51" s="12" t="s">
        <v>125</v>
      </c>
      <c r="B51" s="13" t="s">
        <v>85</v>
      </c>
      <c r="C51" s="13" t="s">
        <v>121</v>
      </c>
      <c r="D51" s="14" t="s">
        <v>121</v>
      </c>
      <c r="E51" s="14"/>
      <c r="F51" s="13" t="s">
        <v>81</v>
      </c>
      <c r="G51" s="13">
        <v>2021</v>
      </c>
      <c r="H51" s="13" t="s">
        <v>58</v>
      </c>
      <c r="I51" s="13" t="str">
        <f ca="1">IFERROR(_xlfn.FORMULATEXT(J51),"")</f>
        <v/>
      </c>
      <c r="J51" s="15"/>
      <c r="K51" s="15"/>
      <c r="L51" s="15" t="str">
        <f>IF(OR(ISBLANK(K51),ISBLANK(J51)),"",(K51-J51)*IF(B51="Income",1,-1))</f>
        <v/>
      </c>
      <c r="M51" s="15"/>
      <c r="N51" s="16"/>
    </row>
    <row r="52" spans="1:14" x14ac:dyDescent="0.25">
      <c r="A52" s="8" t="s">
        <v>64</v>
      </c>
      <c r="B52" s="9" t="s">
        <v>85</v>
      </c>
      <c r="C52" s="9"/>
      <c r="D52" s="9"/>
      <c r="E52" s="9"/>
      <c r="F52" s="9" t="s">
        <v>81</v>
      </c>
      <c r="G52" s="9">
        <v>2021</v>
      </c>
      <c r="H52" s="9" t="s">
        <v>58</v>
      </c>
      <c r="I52" s="9" t="str">
        <f ca="1">IFERROR(_xlfn.FORMULATEXT(J52),"")</f>
        <v>=SUMIFS(J:J, $D:$D,$A52,$E:$E,"=",$F:$F,$F52,$G:$G,$G52,$H:$H,$H52)</v>
      </c>
      <c r="J52" s="10">
        <f>SUMIFS(J:J, $D:$D,$A52,$E:$E,"=",$F:$F,$F52,$G:$G,$G52,$H:$H,$H52)</f>
        <v>0</v>
      </c>
      <c r="K52" s="10">
        <f>SUMIFS(K:K, $D:$D,$A52,$E:$E,"=",$F:$F,$F52,$G:$G,$G52,$H:$H,$H52)</f>
        <v>0</v>
      </c>
      <c r="L52" s="10">
        <f>IF(OR(ISBLANK(K52),ISBLANK(J52)),"",(K52-J52)*IF(B52="Income",1,-1))</f>
        <v>0</v>
      </c>
      <c r="M52" s="10"/>
      <c r="N52" s="11"/>
    </row>
    <row r="53" spans="1:14" x14ac:dyDescent="0.25">
      <c r="A53" s="12" t="s">
        <v>68</v>
      </c>
      <c r="B53" s="13" t="s">
        <v>85</v>
      </c>
      <c r="C53" s="13" t="s">
        <v>126</v>
      </c>
      <c r="D53" s="13" t="s">
        <v>64</v>
      </c>
      <c r="E53" s="13"/>
      <c r="F53" s="13" t="s">
        <v>81</v>
      </c>
      <c r="G53" s="13">
        <v>2021</v>
      </c>
      <c r="H53" s="13" t="s">
        <v>58</v>
      </c>
      <c r="I53" s="13" t="str">
        <f ca="1">IFERROR(_xlfn.FORMULATEXT(J53),"")</f>
        <v/>
      </c>
      <c r="J53" s="15"/>
      <c r="K53" s="15"/>
      <c r="L53" s="15" t="str">
        <f>IF(OR(ISBLANK(K53),ISBLANK(J53)),"",(K53-J53)*IF(B53="Income",1,-1))</f>
        <v/>
      </c>
      <c r="M53" s="15"/>
      <c r="N53" s="16"/>
    </row>
    <row r="54" spans="1:14" x14ac:dyDescent="0.25">
      <c r="A54" s="12" t="s">
        <v>69</v>
      </c>
      <c r="B54" s="13" t="s">
        <v>85</v>
      </c>
      <c r="C54" s="13" t="s">
        <v>126</v>
      </c>
      <c r="D54" s="13" t="s">
        <v>64</v>
      </c>
      <c r="E54" s="13"/>
      <c r="F54" s="13" t="s">
        <v>81</v>
      </c>
      <c r="G54" s="13">
        <v>2021</v>
      </c>
      <c r="H54" s="13" t="s">
        <v>58</v>
      </c>
      <c r="I54" s="13" t="str">
        <f ca="1">IFERROR(_xlfn.FORMULATEXT(J54),"")</f>
        <v/>
      </c>
      <c r="J54" s="15"/>
      <c r="K54" s="15"/>
      <c r="L54" s="15" t="str">
        <f>IF(OR(ISBLANK(K54),ISBLANK(J54)),"",(K54-J54)*IF(B54="Income",1,-1))</f>
        <v/>
      </c>
      <c r="M54" s="15"/>
      <c r="N54" s="16"/>
    </row>
    <row r="55" spans="1:14" x14ac:dyDescent="0.25">
      <c r="A55" s="12" t="s">
        <v>62</v>
      </c>
      <c r="B55" s="13" t="s">
        <v>85</v>
      </c>
      <c r="C55" s="13" t="s">
        <v>126</v>
      </c>
      <c r="D55" s="13" t="s">
        <v>64</v>
      </c>
      <c r="E55" s="13"/>
      <c r="F55" s="13" t="s">
        <v>81</v>
      </c>
      <c r="G55" s="13">
        <v>2021</v>
      </c>
      <c r="H55" s="13" t="s">
        <v>58</v>
      </c>
      <c r="I55" s="13" t="str">
        <f ca="1">IFERROR(_xlfn.FORMULATEXT(J55),"")</f>
        <v/>
      </c>
      <c r="J55" s="15"/>
      <c r="K55" s="15"/>
      <c r="L55" s="15" t="str">
        <f>IF(OR(ISBLANK(K55),ISBLANK(J55)),"",(K55-J55)*IF(B55="Income",1,-1))</f>
        <v/>
      </c>
      <c r="M55" s="15"/>
      <c r="N55" s="16"/>
    </row>
    <row r="56" spans="1:14" x14ac:dyDescent="0.25">
      <c r="A56" s="12" t="s">
        <v>67</v>
      </c>
      <c r="B56" s="13" t="s">
        <v>85</v>
      </c>
      <c r="C56" s="13" t="s">
        <v>126</v>
      </c>
      <c r="D56" s="13" t="s">
        <v>64</v>
      </c>
      <c r="E56" s="13"/>
      <c r="F56" s="13" t="s">
        <v>81</v>
      </c>
      <c r="G56" s="13">
        <v>2021</v>
      </c>
      <c r="H56" s="13" t="s">
        <v>58</v>
      </c>
      <c r="I56" s="13" t="str">
        <f ca="1">IFERROR(_xlfn.FORMULATEXT(J56),"")</f>
        <v/>
      </c>
      <c r="J56" s="15"/>
      <c r="K56" s="15"/>
      <c r="L56" s="15" t="str">
        <f>IF(OR(ISBLANK(K56),ISBLANK(J56)),"",(K56-J56)*IF(B56="Income",1,-1))</f>
        <v/>
      </c>
      <c r="M56" s="15"/>
      <c r="N56" s="16"/>
    </row>
    <row r="57" spans="1:14" x14ac:dyDescent="0.25">
      <c r="A57" s="12" t="s">
        <v>65</v>
      </c>
      <c r="B57" s="13" t="s">
        <v>85</v>
      </c>
      <c r="C57" s="13" t="s">
        <v>126</v>
      </c>
      <c r="D57" s="13" t="s">
        <v>64</v>
      </c>
      <c r="E57" s="13"/>
      <c r="F57" s="13" t="s">
        <v>81</v>
      </c>
      <c r="G57" s="13">
        <v>2021</v>
      </c>
      <c r="H57" s="13" t="s">
        <v>58</v>
      </c>
      <c r="I57" s="13" t="str">
        <f ca="1">IFERROR(_xlfn.FORMULATEXT(J57),"")</f>
        <v/>
      </c>
      <c r="J57" s="15"/>
      <c r="K57" s="15"/>
      <c r="L57" s="15" t="str">
        <f>IF(OR(ISBLANK(K57),ISBLANK(J57)),"",(K57-J57)*IF(B57="Income",1,-1))</f>
        <v/>
      </c>
      <c r="M57" s="15"/>
      <c r="N57" s="16"/>
    </row>
    <row r="58" spans="1:14" x14ac:dyDescent="0.25">
      <c r="A58" s="8" t="s">
        <v>127</v>
      </c>
      <c r="B58" s="9" t="s">
        <v>85</v>
      </c>
      <c r="C58" s="9"/>
      <c r="D58" s="9"/>
      <c r="E58" s="9"/>
      <c r="F58" s="9" t="s">
        <v>81</v>
      </c>
      <c r="G58" s="9">
        <v>2021</v>
      </c>
      <c r="H58" s="9" t="s">
        <v>58</v>
      </c>
      <c r="I58" s="9"/>
      <c r="J58" s="10">
        <f>SUMIFS(J:J, $D:$D,$A58,$E:$E,"=",$F:$F,$F58,$G:$G,$G58,$H:$H,$H58)</f>
        <v>0</v>
      </c>
      <c r="K58" s="10">
        <f>SUMIFS(K:K, $D:$D,$A58,$E:$E,"=",$F:$F,$F58,$G:$G,$G58,$H:$H,$H58)</f>
        <v>0</v>
      </c>
      <c r="L58" s="10">
        <f>IF(OR(ISBLANK(K58),ISBLANK(J58)),"",(K58-J58)*IF(B58="Income",1,-1))</f>
        <v>0</v>
      </c>
      <c r="M58" s="10"/>
      <c r="N58" s="11"/>
    </row>
    <row r="59" spans="1:14" x14ac:dyDescent="0.25">
      <c r="A59" s="12" t="s">
        <v>128</v>
      </c>
      <c r="B59" s="13" t="s">
        <v>85</v>
      </c>
      <c r="C59" s="13" t="s">
        <v>129</v>
      </c>
      <c r="D59" s="14" t="s">
        <v>127</v>
      </c>
      <c r="E59" s="14"/>
      <c r="F59" s="13" t="s">
        <v>81</v>
      </c>
      <c r="G59" s="13">
        <v>2021</v>
      </c>
      <c r="H59" s="13" t="s">
        <v>58</v>
      </c>
      <c r="I59" s="13" t="str">
        <f ca="1">IFERROR(_xlfn.FORMULATEXT(J59),"")</f>
        <v/>
      </c>
      <c r="J59" s="15"/>
      <c r="K59" s="15"/>
      <c r="L59" s="15" t="str">
        <f>IF(OR(ISBLANK(K59),ISBLANK(J59)),"",(K59-J59)*IF(B59="Income",1,-1))</f>
        <v/>
      </c>
      <c r="M59" s="15"/>
      <c r="N59" s="16"/>
    </row>
    <row r="60" spans="1:14" x14ac:dyDescent="0.25">
      <c r="A60" s="12" t="s">
        <v>130</v>
      </c>
      <c r="B60" s="13" t="s">
        <v>85</v>
      </c>
      <c r="C60" s="13" t="s">
        <v>94</v>
      </c>
      <c r="D60" s="14" t="s">
        <v>127</v>
      </c>
      <c r="E60" s="14"/>
      <c r="F60" s="13" t="s">
        <v>81</v>
      </c>
      <c r="G60" s="13">
        <v>2021</v>
      </c>
      <c r="H60" s="13" t="s">
        <v>58</v>
      </c>
      <c r="I60" s="13" t="str">
        <f ca="1">IFERROR(_xlfn.FORMULATEXT(J60),"")</f>
        <v/>
      </c>
      <c r="J60" s="15"/>
      <c r="K60" s="15"/>
      <c r="L60" s="15" t="str">
        <f>IF(OR(ISBLANK(K60),ISBLANK(J60)),"",(K60-J60)*IF(B60="Income",1,-1))</f>
        <v/>
      </c>
      <c r="M60" s="15"/>
      <c r="N60" s="16"/>
    </row>
    <row r="61" spans="1:14" x14ac:dyDescent="0.25">
      <c r="A61" s="12" t="s">
        <v>61</v>
      </c>
      <c r="B61" s="13" t="s">
        <v>85</v>
      </c>
      <c r="C61" s="13" t="s">
        <v>129</v>
      </c>
      <c r="D61" s="14" t="s">
        <v>127</v>
      </c>
      <c r="E61" s="14"/>
      <c r="F61" s="13" t="s">
        <v>81</v>
      </c>
      <c r="G61" s="13">
        <v>2021</v>
      </c>
      <c r="H61" s="13" t="s">
        <v>58</v>
      </c>
      <c r="I61" s="13" t="str">
        <f ca="1">IFERROR(_xlfn.FORMULATEXT(J61),"")</f>
        <v/>
      </c>
      <c r="J61" s="15"/>
      <c r="K61" s="15"/>
      <c r="L61" s="15" t="str">
        <f>IF(OR(ISBLANK(K61),ISBLANK(J61)),"",(K61-J61)*IF(B61="Income",1,-1))</f>
        <v/>
      </c>
      <c r="M61" s="15"/>
      <c r="N61" s="16"/>
    </row>
    <row r="62" spans="1:14" x14ac:dyDescent="0.25">
      <c r="A62" s="8" t="s">
        <v>131</v>
      </c>
      <c r="B62" s="9" t="s">
        <v>85</v>
      </c>
      <c r="C62" s="9"/>
      <c r="D62" s="9"/>
      <c r="E62" s="9"/>
      <c r="F62" s="9" t="s">
        <v>81</v>
      </c>
      <c r="G62" s="9">
        <v>2021</v>
      </c>
      <c r="H62" s="9" t="s">
        <v>58</v>
      </c>
      <c r="I62" s="9" t="str">
        <f ca="1">IFERROR(_xlfn.FORMULATEXT(J62),"")</f>
        <v>=SUMIFS(J:J, $D:$D,$A62,$E:$E,"=",$F:$F,$F62,$G:$G,$G62,$H:$H,$H62)</v>
      </c>
      <c r="J62" s="10">
        <f>SUMIFS(J:J, $D:$D,$A62,$E:$E,"=",$F:$F,$F62,$G:$G,$G62,$H:$H,$H62)</f>
        <v>0</v>
      </c>
      <c r="K62" s="10">
        <f>SUMIFS(K:K, $D:$D,$A62,$E:$E,"=",$F:$F,$F62,$G:$G,$G62,$H:$H,$H62)</f>
        <v>0</v>
      </c>
      <c r="L62" s="10">
        <f>IF(OR(ISBLANK(K62),ISBLANK(J62)),"",(K62-J62)*IF(B62="Income",1,-1))</f>
        <v>0</v>
      </c>
      <c r="M62" s="10"/>
      <c r="N62" s="11"/>
    </row>
    <row r="63" spans="1:14" x14ac:dyDescent="0.25">
      <c r="A63" s="12" t="s">
        <v>70</v>
      </c>
      <c r="B63" s="13" t="s">
        <v>85</v>
      </c>
      <c r="C63" s="13" t="s">
        <v>132</v>
      </c>
      <c r="D63" s="14" t="s">
        <v>131</v>
      </c>
      <c r="E63" s="14"/>
      <c r="F63" s="13" t="s">
        <v>81</v>
      </c>
      <c r="G63" s="13">
        <v>2021</v>
      </c>
      <c r="H63" s="13" t="s">
        <v>58</v>
      </c>
      <c r="I63" s="13" t="str">
        <f ca="1">IFERROR(_xlfn.FORMULATEXT(J63),"")</f>
        <v/>
      </c>
      <c r="J63" s="15"/>
      <c r="K63" s="15"/>
      <c r="L63" s="15" t="str">
        <f>IF(OR(ISBLANK(K63),ISBLANK(J63)),"",(K63-J63)*IF(B63="Income",1,-1))</f>
        <v/>
      </c>
      <c r="M63" s="15"/>
      <c r="N63" s="16"/>
    </row>
    <row r="64" spans="1:14" x14ac:dyDescent="0.25">
      <c r="A64" s="12" t="s">
        <v>133</v>
      </c>
      <c r="B64" s="13" t="s">
        <v>85</v>
      </c>
      <c r="C64" s="13" t="s">
        <v>132</v>
      </c>
      <c r="D64" s="14" t="s">
        <v>131</v>
      </c>
      <c r="E64" s="14"/>
      <c r="F64" s="13" t="s">
        <v>81</v>
      </c>
      <c r="G64" s="13">
        <v>2021</v>
      </c>
      <c r="H64" s="13" t="s">
        <v>58</v>
      </c>
      <c r="I64" s="13" t="str">
        <f ca="1">IFERROR(_xlfn.FORMULATEXT(J64),"")</f>
        <v/>
      </c>
      <c r="J64" s="15"/>
      <c r="K64" s="15"/>
      <c r="L64" s="15" t="str">
        <f>IF(OR(ISBLANK(K64),ISBLANK(J64)),"",(K64-J64)*IF(B64="Income",1,-1))</f>
        <v/>
      </c>
      <c r="M64" s="15"/>
      <c r="N64" s="16"/>
    </row>
    <row r="65" spans="1:14" x14ac:dyDescent="0.25">
      <c r="A65" s="12" t="s">
        <v>134</v>
      </c>
      <c r="B65" s="13" t="s">
        <v>85</v>
      </c>
      <c r="C65" s="13" t="s">
        <v>132</v>
      </c>
      <c r="D65" s="14" t="s">
        <v>131</v>
      </c>
      <c r="E65" s="14"/>
      <c r="F65" s="13" t="s">
        <v>81</v>
      </c>
      <c r="G65" s="13">
        <v>2021</v>
      </c>
      <c r="H65" s="13" t="s">
        <v>58</v>
      </c>
      <c r="I65" s="13" t="str">
        <f ca="1">IFERROR(_xlfn.FORMULATEXT(J65),"")</f>
        <v/>
      </c>
      <c r="J65" s="15"/>
      <c r="K65" s="15"/>
      <c r="L65" s="15" t="str">
        <f>IF(OR(ISBLANK(K65),ISBLANK(J65)),"",(K65-J65)*IF(B65="Income",1,-1))</f>
        <v/>
      </c>
      <c r="M65" s="15"/>
      <c r="N65" s="16"/>
    </row>
    <row r="66" spans="1:14" x14ac:dyDescent="0.25">
      <c r="A66" s="23" t="s">
        <v>135</v>
      </c>
      <c r="B66" s="9" t="s">
        <v>85</v>
      </c>
      <c r="C66" s="9"/>
      <c r="D66" s="9"/>
      <c r="E66" s="9"/>
      <c r="F66" s="9" t="s">
        <v>81</v>
      </c>
      <c r="G66" s="9">
        <v>2021</v>
      </c>
      <c r="H66" s="9" t="s">
        <v>58</v>
      </c>
      <c r="I66" s="9" t="str">
        <f ca="1">IFERROR(_xlfn.FORMULATEXT(J66),"")</f>
        <v>=SUMIFS(J:J, $D:$D,$A66,$E:$E,"=",$F:$F,$F66,$G:$G,$G66,$H:$H,$H66)</v>
      </c>
      <c r="J66" s="10">
        <f>SUMIFS(J:J, $D:$D,$A66,$E:$E,"=",$F:$F,$F66,$G:$G,$G66,$H:$H,$H66)</f>
        <v>0</v>
      </c>
      <c r="K66" s="10">
        <f>SUMIFS(K:K, $D:$D,$A66,$E:$E,"=",$F:$F,$F66,$G:$G,$G66,$H:$H,$H66)</f>
        <v>0</v>
      </c>
      <c r="L66" s="10">
        <f>IF(OR(ISBLANK(K66),ISBLANK(J66)),"",(K66-J66)*IF(B66="Income",1,-1))</f>
        <v>0</v>
      </c>
      <c r="M66" s="10"/>
      <c r="N66" s="11"/>
    </row>
    <row r="67" spans="1:14" x14ac:dyDescent="0.25">
      <c r="A67" s="12" t="s">
        <v>136</v>
      </c>
      <c r="B67" s="13" t="s">
        <v>85</v>
      </c>
      <c r="C67" s="14" t="s">
        <v>135</v>
      </c>
      <c r="D67" s="14" t="s">
        <v>135</v>
      </c>
      <c r="E67" s="14"/>
      <c r="F67" s="13" t="s">
        <v>81</v>
      </c>
      <c r="G67" s="13">
        <v>2021</v>
      </c>
      <c r="H67" s="13" t="s">
        <v>58</v>
      </c>
      <c r="I67" s="13" t="str">
        <f ca="1">IFERROR(_xlfn.FORMULATEXT(J67),"")</f>
        <v/>
      </c>
      <c r="J67" s="15"/>
      <c r="K67" s="15"/>
      <c r="L67" s="15" t="str">
        <f>IF(OR(ISBLANK(K67),ISBLANK(J67)),"",(K67-J67)*IF(B67="Income",1,-1))</f>
        <v/>
      </c>
      <c r="M67" s="15"/>
      <c r="N67" s="16"/>
    </row>
    <row r="68" spans="1:14" x14ac:dyDescent="0.25">
      <c r="A68" s="12" t="s">
        <v>137</v>
      </c>
      <c r="B68" s="13" t="s">
        <v>85</v>
      </c>
      <c r="C68" s="14" t="s">
        <v>135</v>
      </c>
      <c r="D68" s="13" t="s">
        <v>135</v>
      </c>
      <c r="E68" s="13"/>
      <c r="F68" s="13" t="s">
        <v>81</v>
      </c>
      <c r="G68" s="13">
        <v>2021</v>
      </c>
      <c r="H68" s="13" t="s">
        <v>58</v>
      </c>
      <c r="I68" s="13" t="str">
        <f ca="1">IFERROR(_xlfn.FORMULATEXT(J68),"")</f>
        <v/>
      </c>
      <c r="J68" s="15"/>
      <c r="K68" s="15"/>
      <c r="L68" s="15" t="str">
        <f>IF(OR(ISBLANK(K68),ISBLANK(J68)),"",(K68-J68)*IF(B68="Income",1,-1))</f>
        <v/>
      </c>
      <c r="M68" s="15"/>
      <c r="N68" s="16"/>
    </row>
    <row r="69" spans="1:14" x14ac:dyDescent="0.25">
      <c r="A69" s="12" t="s">
        <v>138</v>
      </c>
      <c r="B69" s="13" t="s">
        <v>85</v>
      </c>
      <c r="C69" s="14" t="s">
        <v>135</v>
      </c>
      <c r="D69" s="13" t="s">
        <v>135</v>
      </c>
      <c r="E69" s="13"/>
      <c r="F69" s="13" t="s">
        <v>81</v>
      </c>
      <c r="G69" s="13">
        <v>2021</v>
      </c>
      <c r="H69" s="13" t="s">
        <v>58</v>
      </c>
      <c r="I69" s="13" t="str">
        <f ca="1">IFERROR(_xlfn.FORMULATEXT(J69),"")</f>
        <v/>
      </c>
      <c r="J69" s="15"/>
      <c r="K69" s="15"/>
      <c r="L69" s="15" t="str">
        <f>IF(OR(ISBLANK(K69),ISBLANK(J69)),"",(K69-J69)*IF(B69="Income",1,-1))</f>
        <v/>
      </c>
      <c r="M69" s="15"/>
      <c r="N69" s="16"/>
    </row>
    <row r="70" spans="1:14" x14ac:dyDescent="0.25">
      <c r="A70" s="12" t="s">
        <v>139</v>
      </c>
      <c r="B70" s="13" t="s">
        <v>85</v>
      </c>
      <c r="C70" s="14" t="s">
        <v>135</v>
      </c>
      <c r="D70" s="13" t="s">
        <v>135</v>
      </c>
      <c r="E70" s="13"/>
      <c r="F70" s="13" t="s">
        <v>81</v>
      </c>
      <c r="G70" s="13">
        <v>2021</v>
      </c>
      <c r="H70" s="13" t="s">
        <v>58</v>
      </c>
      <c r="I70" s="13" t="str">
        <f ca="1">IFERROR(_xlfn.FORMULATEXT(J70),"")</f>
        <v/>
      </c>
      <c r="J70" s="15"/>
      <c r="K70" s="15"/>
      <c r="L70" s="15" t="str">
        <f>IF(OR(ISBLANK(K70),ISBLANK(J70)),"",(K70-J70)*IF(B70="Income",1,-1))</f>
        <v/>
      </c>
      <c r="M70" s="15"/>
      <c r="N70" s="16"/>
    </row>
    <row r="71" spans="1:14" x14ac:dyDescent="0.25">
      <c r="A71" s="12" t="s">
        <v>140</v>
      </c>
      <c r="B71" s="13" t="s">
        <v>85</v>
      </c>
      <c r="C71" s="14" t="s">
        <v>135</v>
      </c>
      <c r="D71" s="13" t="s">
        <v>135</v>
      </c>
      <c r="E71" s="13"/>
      <c r="F71" s="13" t="s">
        <v>81</v>
      </c>
      <c r="G71" s="13">
        <v>2021</v>
      </c>
      <c r="H71" s="13" t="s">
        <v>58</v>
      </c>
      <c r="I71" s="13" t="str">
        <f ca="1">IFERROR(_xlfn.FORMULATEXT(J71),"")</f>
        <v/>
      </c>
      <c r="J71" s="15"/>
      <c r="K71" s="15"/>
      <c r="L71" s="15" t="str">
        <f>IF(OR(ISBLANK(K71),ISBLANK(J71)),"",(K71-J71)*IF(B71="Income",1,-1))</f>
        <v/>
      </c>
      <c r="M71" s="15"/>
      <c r="N71" s="16"/>
    </row>
    <row r="72" spans="1:14" x14ac:dyDescent="0.25">
      <c r="A72" s="12" t="s">
        <v>141</v>
      </c>
      <c r="B72" s="13" t="s">
        <v>85</v>
      </c>
      <c r="C72" s="14" t="s">
        <v>135</v>
      </c>
      <c r="D72" s="13" t="s">
        <v>135</v>
      </c>
      <c r="E72" s="13"/>
      <c r="F72" s="13" t="s">
        <v>81</v>
      </c>
      <c r="G72" s="13">
        <v>2021</v>
      </c>
      <c r="H72" s="13" t="s">
        <v>58</v>
      </c>
      <c r="I72" s="13" t="str">
        <f ca="1">IFERROR(_xlfn.FORMULATEXT(J72),"")</f>
        <v/>
      </c>
      <c r="J72" s="15"/>
      <c r="K72" s="15"/>
      <c r="L72" s="15" t="str">
        <f>IF(OR(ISBLANK(K72),ISBLANK(J72)),"",(K72-J72)*IF(B72="Income",1,-1))</f>
        <v/>
      </c>
      <c r="M72" s="15"/>
      <c r="N72" s="16"/>
    </row>
    <row r="73" spans="1:14" x14ac:dyDescent="0.25">
      <c r="A73" s="12" t="s">
        <v>142</v>
      </c>
      <c r="B73" s="13" t="s">
        <v>85</v>
      </c>
      <c r="C73" s="14" t="s">
        <v>135</v>
      </c>
      <c r="D73" s="13" t="s">
        <v>135</v>
      </c>
      <c r="E73" s="13"/>
      <c r="F73" s="13" t="s">
        <v>81</v>
      </c>
      <c r="G73" s="13">
        <v>2021</v>
      </c>
      <c r="H73" s="13" t="s">
        <v>58</v>
      </c>
      <c r="I73" s="13" t="str">
        <f ca="1">IFERROR(_xlfn.FORMULATEXT(J73),"")</f>
        <v/>
      </c>
      <c r="J73" s="15"/>
      <c r="K73" s="15"/>
      <c r="L73" s="15" t="str">
        <f>IF(OR(ISBLANK(K73),ISBLANK(J73)),"",(K73-J73)*IF(B73="Income",1,-1))</f>
        <v/>
      </c>
      <c r="M73" s="15"/>
      <c r="N73" s="16"/>
    </row>
    <row r="74" spans="1:14" x14ac:dyDescent="0.25">
      <c r="A74" s="12" t="s">
        <v>143</v>
      </c>
      <c r="B74" s="13" t="s">
        <v>85</v>
      </c>
      <c r="C74" s="14" t="s">
        <v>135</v>
      </c>
      <c r="D74" s="13" t="s">
        <v>135</v>
      </c>
      <c r="E74" s="13"/>
      <c r="F74" s="13" t="s">
        <v>81</v>
      </c>
      <c r="G74" s="13">
        <v>2021</v>
      </c>
      <c r="H74" s="13" t="s">
        <v>58</v>
      </c>
      <c r="I74" s="13" t="str">
        <f ca="1">IFERROR(_xlfn.FORMULATEXT(J74),"")</f>
        <v/>
      </c>
      <c r="J74" s="15"/>
      <c r="K74" s="15"/>
      <c r="L74" s="15" t="str">
        <f>IF(OR(ISBLANK(K74),ISBLANK(J74)),"",(K74-J74)*IF(B74="Income",1,-1))</f>
        <v/>
      </c>
      <c r="M74" s="15"/>
      <c r="N74" s="16"/>
    </row>
    <row r="75" spans="1:14" x14ac:dyDescent="0.25">
      <c r="A75" s="12" t="s">
        <v>144</v>
      </c>
      <c r="B75" s="13" t="s">
        <v>85</v>
      </c>
      <c r="C75" s="14" t="s">
        <v>135</v>
      </c>
      <c r="D75" s="13" t="s">
        <v>135</v>
      </c>
      <c r="E75" s="13"/>
      <c r="F75" s="13" t="s">
        <v>81</v>
      </c>
      <c r="G75" s="13">
        <v>2021</v>
      </c>
      <c r="H75" s="13" t="s">
        <v>58</v>
      </c>
      <c r="I75" s="13" t="str">
        <f ca="1">IFERROR(_xlfn.FORMULATEXT(J75),"")</f>
        <v/>
      </c>
      <c r="J75" s="15"/>
      <c r="K75" s="15"/>
      <c r="L75" s="15" t="str">
        <f>IF(OR(ISBLANK(K75),ISBLANK(J75)),"",(K75-J75)*IF(B75="Income",1,-1))</f>
        <v/>
      </c>
      <c r="M75" s="15"/>
      <c r="N75" s="16"/>
    </row>
    <row r="76" spans="1:14" x14ac:dyDescent="0.25">
      <c r="A76" s="12" t="s">
        <v>117</v>
      </c>
      <c r="B76" s="13" t="s">
        <v>85</v>
      </c>
      <c r="C76" s="14" t="s">
        <v>135</v>
      </c>
      <c r="D76" s="13" t="s">
        <v>135</v>
      </c>
      <c r="E76" s="13"/>
      <c r="F76" s="13" t="s">
        <v>81</v>
      </c>
      <c r="G76" s="13">
        <v>2021</v>
      </c>
      <c r="H76" s="13" t="s">
        <v>58</v>
      </c>
      <c r="I76" s="13" t="str">
        <f ca="1">IFERROR(_xlfn.FORMULATEXT(J76),"")</f>
        <v/>
      </c>
      <c r="J76" s="15"/>
      <c r="K76" s="15"/>
      <c r="L76" s="15" t="str">
        <f>IF(OR(ISBLANK(K76),ISBLANK(J76)),"",(K76-J76)*IF(B76="Income",1,-1))</f>
        <v/>
      </c>
      <c r="M76" s="15"/>
      <c r="N7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NWTemplate</vt:lpstr>
      <vt:lpstr>CFTemplate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Vuyk</dc:creator>
  <cp:lastModifiedBy>Peter Vuyk</cp:lastModifiedBy>
  <dcterms:created xsi:type="dcterms:W3CDTF">2021-02-22T03:23:59Z</dcterms:created>
  <dcterms:modified xsi:type="dcterms:W3CDTF">2021-02-22T03:24:30Z</dcterms:modified>
</cp:coreProperties>
</file>