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gangah\Documents\"/>
    </mc:Choice>
  </mc:AlternateContent>
  <bookViews>
    <workbookView xWindow="0" yWindow="0" windowWidth="19200" windowHeight="6760"/>
  </bookViews>
  <sheets>
    <sheet name="Products P&amp;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</externalReferences>
  <definedNames>
    <definedName name="\0">'[1]JAN RES1'!#REF!</definedName>
    <definedName name="\a" localSheetId="0">#REF!</definedName>
    <definedName name="\a">#REF!</definedName>
    <definedName name="\AC" localSheetId="0">[3]CB12!#REF!</definedName>
    <definedName name="\AC">[3]CB12!#REF!</definedName>
    <definedName name="\b" localSheetId="0">'[4]Detailed workings'!#REF!</definedName>
    <definedName name="\b">'[4]Detailed workings'!#REF!</definedName>
    <definedName name="\BS" localSheetId="0">#REF!</definedName>
    <definedName name="\BS">#REF!</definedName>
    <definedName name="\c" localSheetId="0">#REF!</definedName>
    <definedName name="\c">#REF!</definedName>
    <definedName name="\C2" localSheetId="0">#REF!</definedName>
    <definedName name="\C2">#REF!</definedName>
    <definedName name="\COMP" localSheetId="0">[3]CB15!#REF!</definedName>
    <definedName name="\COMP">[3]CB15!#REF!</definedName>
    <definedName name="\d" localSheetId="0">#REF!</definedName>
    <definedName name="\d">#REF!</definedName>
    <definedName name="\DP" localSheetId="0">#REF!</definedName>
    <definedName name="\DP">#REF!</definedName>
    <definedName name="\e" localSheetId="0">#REF!</definedName>
    <definedName name="\e">#REF!</definedName>
    <definedName name="\EN">#REF!</definedName>
    <definedName name="\f">#REF!</definedName>
    <definedName name="\F57">#REF!</definedName>
    <definedName name="\FERA">#REF!</definedName>
    <definedName name="\FK">#REF!</definedName>
    <definedName name="\FL">#REF!</definedName>
    <definedName name="\FORD">#REF!</definedName>
    <definedName name="\g">#REF!</definedName>
    <definedName name="\GAS">#REF!</definedName>
    <definedName name="\HD">#REF!</definedName>
    <definedName name="\I59">#REF!</definedName>
    <definedName name="\j">#REF!</definedName>
    <definedName name="\k">#REF!</definedName>
    <definedName name="\K59">#REF!</definedName>
    <definedName name="\K63">#REF!</definedName>
    <definedName name="\KANU">[5]CB6!#REF!</definedName>
    <definedName name="\KNC" localSheetId="0">#REF!</definedName>
    <definedName name="\KNC">#REF!</definedName>
    <definedName name="\l" localSheetId="0">#REF!</definedName>
    <definedName name="\l">#REF!</definedName>
    <definedName name="\LU" localSheetId="0">#REF!</definedName>
    <definedName name="\LU">#REF!</definedName>
    <definedName name="\m">#REF!</definedName>
    <definedName name="\MM">#REF!</definedName>
    <definedName name="\MU">#REF!</definedName>
    <definedName name="\MUIKIA">#REF!</definedName>
    <definedName name="\N57">#REF!</definedName>
    <definedName name="\NM">#REF!</definedName>
    <definedName name="\NN">[5]CB15!#REF!</definedName>
    <definedName name="\O15" localSheetId="0">#REF!</definedName>
    <definedName name="\O15">#REF!</definedName>
    <definedName name="\O16" localSheetId="0">#REF!</definedName>
    <definedName name="\O16">#REF!</definedName>
    <definedName name="\O17" localSheetId="0">#REF!</definedName>
    <definedName name="\O17">#REF!</definedName>
    <definedName name="\O18">#REF!</definedName>
    <definedName name="\O6">#REF!</definedName>
    <definedName name="\O7">#REF!</definedName>
    <definedName name="\O8">#REF!</definedName>
    <definedName name="\O9">#REF!</definedName>
    <definedName name="\OP">[5]CB15!#REF!</definedName>
    <definedName name="\OR" localSheetId="0">#REF!</definedName>
    <definedName name="\OR">#REF!</definedName>
    <definedName name="\OTH" localSheetId="0">#REF!</definedName>
    <definedName name="\OTH">#REF!</definedName>
    <definedName name="\p" localSheetId="0">#REF!</definedName>
    <definedName name="\p">#REF!</definedName>
    <definedName name="\PA">#REF!</definedName>
    <definedName name="\q">#REF!</definedName>
    <definedName name="\r">#REF!</definedName>
    <definedName name="\s">#REF!</definedName>
    <definedName name="\S37">#REF!</definedName>
    <definedName name="\U42">#REF!</definedName>
    <definedName name="\v" localSheetId="0">'[4]Detailed workings'!#REF!</definedName>
    <definedName name="\v">'[4]Detailed workings'!#REF!</definedName>
    <definedName name="\x" localSheetId="0">'[4]Detailed workings'!#REF!</definedName>
    <definedName name="\x">'[4]Detailed workings'!#REF!</definedName>
    <definedName name="\YK" localSheetId="0">#REF!</definedName>
    <definedName name="\YK">#REF!</definedName>
    <definedName name="\YK_92" localSheetId="0">#REF!</definedName>
    <definedName name="\YK_92">#REF!</definedName>
    <definedName name="\z" localSheetId="0">'[4]Detailed workings'!#REF!</definedName>
    <definedName name="\z">'[4]Detailed workings'!#REF!</definedName>
    <definedName name="__________NIA1" localSheetId="0">#REF!</definedName>
    <definedName name="__________NIA1">#REF!</definedName>
    <definedName name="__________NIA2" localSheetId="0">#REF!</definedName>
    <definedName name="__________NIA2">#REF!</definedName>
    <definedName name="__________NIA3" localSheetId="0">#REF!</definedName>
    <definedName name="__________NIA3">#REF!</definedName>
    <definedName name="__________NIA4">#REF!</definedName>
    <definedName name="_________NIA1">#REF!</definedName>
    <definedName name="_________NIA2">#REF!</definedName>
    <definedName name="_________NIA3">#REF!</definedName>
    <definedName name="_________NIA4">#REF!</definedName>
    <definedName name="________NIA1">#REF!</definedName>
    <definedName name="________NIA2">#REF!</definedName>
    <definedName name="________NIA3">#REF!</definedName>
    <definedName name="________NIA4">#REF!</definedName>
    <definedName name="_______NIA1">#REF!</definedName>
    <definedName name="_______NIA2">#REF!</definedName>
    <definedName name="_______NIA3">#REF!</definedName>
    <definedName name="_______NIA4">#REF!</definedName>
    <definedName name="______NIA1">#REF!</definedName>
    <definedName name="______NIA2">#REF!</definedName>
    <definedName name="______NIA3">#REF!</definedName>
    <definedName name="______NIA4">#REF!</definedName>
    <definedName name="_____BUD95">#REF!</definedName>
    <definedName name="_____NIA1">#REF!</definedName>
    <definedName name="_____NIA2">#REF!</definedName>
    <definedName name="_____NIA3">#REF!</definedName>
    <definedName name="_____NIA4">#REF!</definedName>
    <definedName name="____BUD95">#REF!</definedName>
    <definedName name="____dbu01" localSheetId="0">INDEX('[6]Sélection devise'!$P$12:$P$17,'[6]Sélection devise'!$B$9)</definedName>
    <definedName name="____dbu01">INDEX('[6]Sélection devise'!$P$12:$P$17,'[6]Sélection devise'!$B$9)</definedName>
    <definedName name="____DEV2">[7]FILIALE!$D$8</definedName>
    <definedName name="____NIA1" localSheetId="0">#REF!</definedName>
    <definedName name="____NIA1">#REF!</definedName>
    <definedName name="____NIA2" localSheetId="0">#REF!</definedName>
    <definedName name="____NIA2">#REF!</definedName>
    <definedName name="____NIA3" localSheetId="0">#REF!</definedName>
    <definedName name="____NIA3">#REF!</definedName>
    <definedName name="____NIA4">#REF!</definedName>
    <definedName name="___BUD95">#REF!</definedName>
    <definedName name="___dbu01" localSheetId="0">INDEX('[6]Sélection devise'!$P$12:$P$17,'[6]Sélection devise'!$B$9)</definedName>
    <definedName name="___dbu01">INDEX('[6]Sélection devise'!$P$12:$P$17,'[6]Sélection devise'!$B$9)</definedName>
    <definedName name="___DEV2">[7]FILIALE!$D$8</definedName>
    <definedName name="___NIA1" localSheetId="0">#REF!</definedName>
    <definedName name="___NIA1">#REF!</definedName>
    <definedName name="___NIA2" localSheetId="0">#REF!</definedName>
    <definedName name="___NIA2">#REF!</definedName>
    <definedName name="___NIA3" localSheetId="0">#REF!</definedName>
    <definedName name="___NIA3">#REF!</definedName>
    <definedName name="___NIA4">#REF!</definedName>
    <definedName name="__123Graph_A" localSheetId="0" hidden="1">[8]BUD2005_workings!#REF!</definedName>
    <definedName name="__123Graph_A" hidden="1">[8]BUD2005_workings!#REF!</definedName>
    <definedName name="__123Graph_B" localSheetId="0" hidden="1">[9]Internet!#REF!</definedName>
    <definedName name="__123Graph_B" hidden="1">[9]Internet!#REF!</definedName>
    <definedName name="__123Graph_C" localSheetId="0" hidden="1">[9]Internet!#REF!</definedName>
    <definedName name="__123Graph_C" hidden="1">[9]Internet!#REF!</definedName>
    <definedName name="__123Graph_D" localSheetId="0" hidden="1">[9]Internet!#REF!</definedName>
    <definedName name="__123Graph_D" hidden="1">[9]Internet!#REF!</definedName>
    <definedName name="__123Graph_E" localSheetId="0" hidden="1">[9]Internet!#REF!</definedName>
    <definedName name="__123Graph_E" hidden="1">[9]Internet!#REF!</definedName>
    <definedName name="__123Graph_F" localSheetId="0" hidden="1">[9]Internet!#REF!</definedName>
    <definedName name="__123Graph_F" hidden="1">[9]Internet!#REF!</definedName>
    <definedName name="__BUD95" localSheetId="0">#REF!</definedName>
    <definedName name="__BUD95">#REF!</definedName>
    <definedName name="__dbu01" localSheetId="0">INDEX('[6]Sélection devise'!$P$12:$P$17,'[6]Sélection devise'!$B$9)</definedName>
    <definedName name="__dbu01">INDEX('[6]Sélection devise'!$P$12:$P$17,'[6]Sélection devise'!$B$9)</definedName>
    <definedName name="__DEV2">[7]FILIALE!$D$8</definedName>
    <definedName name="__NIA1" localSheetId="0">#REF!</definedName>
    <definedName name="__NIA1">#REF!</definedName>
    <definedName name="__NIA2" localSheetId="0">#REF!</definedName>
    <definedName name="__NIA2">#REF!</definedName>
    <definedName name="__NIA3" localSheetId="0">#REF!</definedName>
    <definedName name="__NIA3">#REF!</definedName>
    <definedName name="__NIA4">#REF!</definedName>
    <definedName name="__RF5" localSheetId="0">[10]BPBS!#REF!</definedName>
    <definedName name="__RF5">[10]BPBS!#REF!</definedName>
    <definedName name="_0" localSheetId="0">#REF!</definedName>
    <definedName name="_0">#REF!</definedName>
    <definedName name="_1234" localSheetId="0" hidden="1">[9]Internet!#REF!</definedName>
    <definedName name="_1234" hidden="1">[9]Internet!#REF!</definedName>
    <definedName name="_BPF5" localSheetId="0">#REF!</definedName>
    <definedName name="_BPF5">#REF!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[11]GT31.12.06!#REF!</definedName>
    <definedName name="_DAT25" localSheetId="0">#REF!</definedName>
    <definedName name="_DAT25">#REF!</definedName>
    <definedName name="_DAT3" localSheetId="0">#REF!</definedName>
    <definedName name="_DAT3">#REF!</definedName>
    <definedName name="_DAT4" localSheetId="0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u01" localSheetId="0">INDEX('[6]Sélection devise'!$P$12:$P$17,'[6]Sélection devise'!$B$9)</definedName>
    <definedName name="_dbu01">INDEX('[6]Sélection devise'!$P$12:$P$17,'[6]Sélection devise'!$B$9)</definedName>
    <definedName name="_DEV2">[7]FILIALE!$D$8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NIA1" localSheetId="0">#REF!</definedName>
    <definedName name="_NIA1">#REF!</definedName>
    <definedName name="_NIA2">#REF!</definedName>
    <definedName name="_NIA3">#REF!</definedName>
    <definedName name="_NIA4">#REF!</definedName>
    <definedName name="_Order1" hidden="1">255</definedName>
    <definedName name="_RF5" localSheetId="0">#REF!</definedName>
    <definedName name="_RF5">#REF!</definedName>
    <definedName name="_Sort" localSheetId="0" hidden="1">#REF!</definedName>
    <definedName name="_Sort" hidden="1">#REF!</definedName>
    <definedName name="A" localSheetId="0">[9]Internet!#REF!</definedName>
    <definedName name="A">[9]Internet!#REF!</definedName>
    <definedName name="A26_" localSheetId="0">#REF!</definedName>
    <definedName name="A26_">#REF!</definedName>
    <definedName name="AA">[12]SUBSIDIARY!$C$34</definedName>
    <definedName name="aaa" localSheetId="0">'[13]Détails plans d''actions'!#REF!</definedName>
    <definedName name="aaa">'[13]Détails plans d''actions'!#REF!</definedName>
    <definedName name="ab" localSheetId="0">#REF!</definedName>
    <definedName name="ab">#REF!</definedName>
    <definedName name="Achats_Non_Répétitifs" localSheetId="0">#REF!</definedName>
    <definedName name="Achats_Non_Répétitifs">#REF!</definedName>
    <definedName name="Achats_Répétitifs" localSheetId="0">#REF!</definedName>
    <definedName name="Achats_Répétitifs">#REF!</definedName>
    <definedName name="ADVREV" localSheetId="0">'[4]Detailed workings'!#REF!</definedName>
    <definedName name="ADVREV">'[4]Detailed workings'!#REF!</definedName>
    <definedName name="AprSun1" localSheetId="0">DATEVALUE("4/1/"&amp;TheYear)-WEEKDAY(DATEVALUE("4/1/"&amp;TheYear))+1</definedName>
    <definedName name="AprSun1">DATEVALUE("4/1/"&amp;TheYear)-WEEKDAY(DATEVALUE("4/1/"&amp;TheYear))+1</definedName>
    <definedName name="ARA_Threshold" localSheetId="0">[14]Lead!#REF!</definedName>
    <definedName name="ARA_Threshold">[14]Lead!#REF!</definedName>
    <definedName name="ARP_Threshold" localSheetId="0">[14]Lead!$N$2</definedName>
    <definedName name="ARP_Threshold">[14]Lead!$N$2</definedName>
    <definedName name="AS2DocOpenMode" hidden="1">"AS2DocumentEdit"</definedName>
    <definedName name="AS2ReportLS" hidden="1">1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AugSun1" localSheetId="0">DATEVALUE("8/1/"&amp;TheYear)-WEEKDAY(DATEVALUE("8/1/"&amp;TheYear))+1</definedName>
    <definedName name="AugSun1">DATEVALUE("8/1/"&amp;TheYear)-WEEKDAY(DATEVALUE("8/1/"&amp;TheYear))+1</definedName>
    <definedName name="B" localSheetId="0">[9]Internet!#REF!</definedName>
    <definedName name="B">[9]Internet!#REF!</definedName>
    <definedName name="BA">[15]SUBSIDIARY!$C$35</definedName>
    <definedName name="BB">[12]SUBSIDIARY!$C$35</definedName>
    <definedName name="bd" localSheetId="0">#REF!</definedName>
    <definedName name="bd">#REF!</definedName>
    <definedName name="BD1ANNBU" localSheetId="0">'[12]BD1-ANN'!#REF!</definedName>
    <definedName name="BD1ANNBU">'[12]BD1-ANN'!#REF!</definedName>
    <definedName name="BD1ANNPC" localSheetId="0">'[12]BD1-ANN'!#REF!</definedName>
    <definedName name="BD1ANNPC">'[12]BD1-ANN'!#REF!</definedName>
    <definedName name="BD1ANNR" localSheetId="0">'[12]BD1-ANN'!#REF!</definedName>
    <definedName name="BD1ANNR">'[12]BD1-ANN'!#REF!</definedName>
    <definedName name="BD1AVG" localSheetId="0">#REF!</definedName>
    <definedName name="BD1AVG">#REF!</definedName>
    <definedName name="BD1GLOB" localSheetId="0">#REF!</definedName>
    <definedName name="BD1GLOB">#REF!</definedName>
    <definedName name="Beg_Bal" localSheetId="0">[16]LOAN1!$C$18:$C$377</definedName>
    <definedName name="Beg_Bal">[16]LOAN1!$C$18:$C$377</definedName>
    <definedName name="BFR_R1" localSheetId="0">#REF!</definedName>
    <definedName name="BFR_R1">#REF!</definedName>
    <definedName name="BFR_S1" localSheetId="0">#REF!</definedName>
    <definedName name="BFR_S1">#REF!</definedName>
    <definedName name="BFRACT_R1" localSheetId="0">#REF!</definedName>
    <definedName name="BFRACT_R1">#REF!</definedName>
    <definedName name="BFRACT_S1">#REF!</definedName>
    <definedName name="BG_Del" hidden="1">15</definedName>
    <definedName name="BG_Ins" hidden="1">4</definedName>
    <definedName name="BG_Mod" hidden="1">6</definedName>
    <definedName name="BPAC">'[17]ACTION PLANS'!$B$1:$H$50</definedName>
    <definedName name="BPAVIA" localSheetId="0">#REF!</definedName>
    <definedName name="BPAVIA">#REF!</definedName>
    <definedName name="BPBANC" localSheetId="0">#REF!</definedName>
    <definedName name="BPBANC">#REF!</definedName>
    <definedName name="BPBANC2" localSheetId="0">#REF!</definedName>
    <definedName name="BPBANC2">#REF!</definedName>
    <definedName name="BPCLE">#REF!</definedName>
    <definedName name="BPEAN2" localSheetId="0">[18]BPEANUSD!#REF!</definedName>
    <definedName name="BPEAN2">[18]BPEANUSD!#REF!</definedName>
    <definedName name="BPEANA" localSheetId="0">#REF!</definedName>
    <definedName name="BPEANA">#REF!</definedName>
    <definedName name="BPEANC" localSheetId="0">#REF!</definedName>
    <definedName name="BPEANC">#REF!</definedName>
    <definedName name="BPFIN" localSheetId="0">#REF!</definedName>
    <definedName name="BPFIN">#REF!</definedName>
    <definedName name="BPGPL">#REF!</definedName>
    <definedName name="BPIA">#REF!</definedName>
    <definedName name="BPIpage1">#REF!</definedName>
    <definedName name="BPM">[19]SALES!$B$2:$U$43</definedName>
    <definedName name="BPR" localSheetId="0">#REF!</definedName>
    <definedName name="BPR">#REF!</definedName>
    <definedName name="BPSECU" localSheetId="0">#REF!</definedName>
    <definedName name="BPSECU">#REF!</definedName>
    <definedName name="BPSPE" localSheetId="0">[20]BPSPE!#REF!</definedName>
    <definedName name="BPSPE">[20]BPSPE!#REF!</definedName>
    <definedName name="BPSTC" localSheetId="0">#REF!</definedName>
    <definedName name="BPSTC">#REF!</definedName>
    <definedName name="BPSTR" localSheetId="0">#REF!</definedName>
    <definedName name="BPSTR">#REF!</definedName>
    <definedName name="BPV" localSheetId="0">#REF!</definedName>
    <definedName name="BPV">#REF!</definedName>
    <definedName name="BU" localSheetId="0">[10]COMPANY!$B$34</definedName>
    <definedName name="BU">[10]COMPANY!$B$34</definedName>
    <definedName name="bu_01" localSheetId="0">INDEX([21]Index!$P$13:$P$18,[21]Index!$B$10)</definedName>
    <definedName name="bu_01">INDEX([21]Index!$P$13:$P$18,[21]Index!$B$10)</definedName>
    <definedName name="bu_02" localSheetId="0">INDEX([21]Index!$R$13:$R$18,[21]Index!$B$10)</definedName>
    <definedName name="bu_02">INDEX([21]Index!$R$13:$R$18,[21]Index!$B$10)</definedName>
    <definedName name="BUB" localSheetId="0">[22]COMPANY!$C$37</definedName>
    <definedName name="BUB">[22]COMPANY!$C$37</definedName>
    <definedName name="BUC" localSheetId="0">[23]COMPANY!$C$38</definedName>
    <definedName name="BUC">[23]COMPANY!$C$38</definedName>
    <definedName name="BUD">[12]SUBSIDIARY!$B$32</definedName>
    <definedName name="BUDA" localSheetId="0">[10]COMPANY!$C$36</definedName>
    <definedName name="BUDA">[10]COMPANY!$C$36</definedName>
    <definedName name="BUDB" localSheetId="0">[10]COMPANY!$C$37</definedName>
    <definedName name="BUDB">[10]COMPANY!$C$37</definedName>
    <definedName name="BUDC" localSheetId="0">[10]COMPANY!$C$38</definedName>
    <definedName name="BUDC">[10]COMPANY!$C$38</definedName>
    <definedName name="BUDD" localSheetId="0">[10]COMPANY!$C$39</definedName>
    <definedName name="BUDD">[10]COMPANY!$C$39</definedName>
    <definedName name="BUDE" localSheetId="0">[10]COMPANY!$C$40</definedName>
    <definedName name="BUDE">[10]COMPANY!$C$40</definedName>
    <definedName name="Budget" localSheetId="0">#REF!</definedName>
    <definedName name="Budget">#REF!</definedName>
    <definedName name="CC">[12]SUBSIDIARY!$C$36</definedName>
    <definedName name="CIRCSTAT" localSheetId="0">'[4]Detailed workings'!#REF!</definedName>
    <definedName name="CIRCSTAT">'[4]Detailed workings'!#REF!</definedName>
    <definedName name="Clients_R1" localSheetId="0">#REF!</definedName>
    <definedName name="Clients_R1">#REF!</definedName>
    <definedName name="CMO_B2006_R1" localSheetId="0">#REF!</definedName>
    <definedName name="CMO_B2006_R1">#REF!</definedName>
    <definedName name="CMO_PC2005_R1" localSheetId="0">#REF!</definedName>
    <definedName name="CMO_PC2005_R1">#REF!</definedName>
    <definedName name="CMO_R2004_IFRS_R1">#REF!</definedName>
    <definedName name="CMO_R2005_R1">#REF!</definedName>
    <definedName name="code">#REF!</definedName>
    <definedName name="codesir">#REF!</definedName>
    <definedName name="company">[24]Sheet1!$C$4</definedName>
    <definedName name="concurrence">[25]KENYA8!$A$143:$X$154</definedName>
    <definedName name="Cont1" localSheetId="0">#REF!</definedName>
    <definedName name="Cont1">#REF!</definedName>
    <definedName name="Cont2" localSheetId="0">#REF!</definedName>
    <definedName name="Cont2">#REF!</definedName>
    <definedName name="Cont3" localSheetId="0">'[20]RES1C BU_HORUS'!#REF!</definedName>
    <definedName name="Cont3">'[20]RES1C BU_HORUS'!#REF!</definedName>
    <definedName name="CONTJT" localSheetId="0">'[4]Detailed workings'!#REF!</definedName>
    <definedName name="CONTJT">'[4]Detailed workings'!#REF!</definedName>
    <definedName name="CONTLT" localSheetId="0">'[4]Detailed workings'!#REF!</definedName>
    <definedName name="CONTLT">'[4]Detailed workings'!#REF!</definedName>
    <definedName name="CONTTJ" localSheetId="0">'[4]Detailed workings'!#REF!</definedName>
    <definedName name="CONTTJ">'[4]Detailed workings'!#REF!</definedName>
    <definedName name="CR" localSheetId="0">#REF!</definedName>
    <definedName name="CR">#REF!</definedName>
    <definedName name="CUR" localSheetId="0">[10]COMPANY!$E$11</definedName>
    <definedName name="CUR">[10]COMPANY!$E$11</definedName>
    <definedName name="Currency" localSheetId="0">INDEX('[26]P&amp;L'!$K$9:$K$12,'[26]P&amp;L'!$B$6)</definedName>
    <definedName name="Currency">INDEX('[26]P&amp;L'!$K$9:$K$12,'[26]P&amp;L'!$B$6)</definedName>
    <definedName name="CURRENT">'[27]EX RATES'!$H$3</definedName>
    <definedName name="CURRENT1">'[28]EX RATES'!$H$4</definedName>
    <definedName name="DATA10" localSheetId="0">'[29]Sheet1 (2)'!#REF!</definedName>
    <definedName name="DATA10">'[29]Sheet1 (2)'!#REF!</definedName>
    <definedName name="DATA11" localSheetId="0">'[29]Sheet1 (2)'!#REF!</definedName>
    <definedName name="DATA11">'[29]Sheet1 (2)'!#REF!</definedName>
    <definedName name="DATA12" localSheetId="0">'[29]Sheet1 (2)'!#REF!</definedName>
    <definedName name="DATA12">'[29]Sheet1 (2)'!#REF!</definedName>
    <definedName name="DATA13" localSheetId="0">'[29]Sheet1 (2)'!$B$3:$B$36</definedName>
    <definedName name="DATA13">'[29]Sheet1 (2)'!$B$3:$B$36</definedName>
    <definedName name="DATA14" localSheetId="0">'[29]Sheet1 (2)'!#REF!</definedName>
    <definedName name="DATA14">'[29]Sheet1 (2)'!#REF!</definedName>
    <definedName name="DATA15" localSheetId="0">'[29]Sheet1 (2)'!#REF!</definedName>
    <definedName name="DATA15">'[29]Sheet1 (2)'!#REF!</definedName>
    <definedName name="DATA9" localSheetId="0">'[29]Sheet1 (2)'!#REF!</definedName>
    <definedName name="DATA9">'[29]Sheet1 (2)'!#REF!</definedName>
    <definedName name="_xlnm.Database" localSheetId="0">[30]BMPGASB0!#REF!</definedName>
    <definedName name="_xlnm.Database">[30]BMPGASB0!#REF!</definedName>
    <definedName name="Database2" localSheetId="0">[30]BMPGASB0!#REF!</definedName>
    <definedName name="Database2">[30]BMPGASB0!#REF!</definedName>
    <definedName name="DD">[12]SUBSIDIARY!$C$37</definedName>
    <definedName name="DecSun1" localSheetId="0">DATEVALUE("12/1/"&amp;TheYear)-WEEKDAY(DATEVALUE("12/1/"&amp;TheYear))+1</definedName>
    <definedName name="DecSun1">DATEVALUE("12/1/"&amp;TheYear)-WEEKDAY(DATEVALUE("12/1/"&amp;TheYear))+1</definedName>
    <definedName name="DEV">[12]SUBSIDIARY!$E$9</definedName>
    <definedName name="DEV_1201" localSheetId="0">INDEX([31]BFR!$H$69:$H$72,[31]BFR!$A$7)</definedName>
    <definedName name="DEV_1201">INDEX([31]BFR!$H$69:$H$72,[31]BFR!$A$7)</definedName>
    <definedName name="DEV_BI00" localSheetId="0">INDEX([32]Devise!$H$5:$H$8,[32]Devise!$A$2)</definedName>
    <definedName name="DEV_BI00">INDEX([32]Devise!$H$5:$H$8,[32]Devise!$A$2)</definedName>
    <definedName name="DEV_BI01" localSheetId="0">INDEX([32]Devise!$C$5:$C$8,[32]Devise!$A$2)</definedName>
    <definedName name="DEV_BI01">INDEX([32]Devise!$C$5:$C$8,[32]Devise!$A$2)</definedName>
    <definedName name="DEV_BU01" localSheetId="0">INDEX('[33]P&amp;L'!$M$9:$M$14,'[33]P&amp;L'!$B$6)</definedName>
    <definedName name="DEV_BU01">INDEX('[33]P&amp;L'!$M$9:$M$14,'[33]P&amp;L'!$B$6)</definedName>
    <definedName name="DEV_BU02" localSheetId="0">INDEX([32]Devise!$D$5:$D$8,[32]Devise!$A$2)</definedName>
    <definedName name="DEV_BU02">INDEX([32]Devise!$D$5:$D$8,[32]Devise!$A$2)</definedName>
    <definedName name="DEV_BU03" localSheetId="0">INDEX([32]Devise!$F$5:$F$8,[32]Devise!$A$2)</definedName>
    <definedName name="DEV_BU03">INDEX([32]Devise!$F$5:$F$8,[32]Devise!$A$2)</definedName>
    <definedName name="DEV_Fin00" localSheetId="0">INDEX('[26]P&amp;L'!$Q$9:$Q$12,'[26]P&amp;L'!$B$6)</definedName>
    <definedName name="DEV_Fin00">INDEX('[26]P&amp;L'!$Q$9:$Q$12,'[26]P&amp;L'!$B$6)</definedName>
    <definedName name="DEV_Fin01" localSheetId="0">INDEX('[26]P&amp;L'!$M$9:$M$12,'[26]P&amp;L'!$B$6)</definedName>
    <definedName name="DEV_Fin01">INDEX('[26]P&amp;L'!$M$9:$M$12,'[26]P&amp;L'!$B$6)</definedName>
    <definedName name="DEV_PC01" localSheetId="0">INDEX('[33]P&amp;L'!$N$9:$N$14,'[33]P&amp;L'!$B$6)</definedName>
    <definedName name="DEV_PC01">INDEX('[33]P&amp;L'!$N$9:$N$14,'[33]P&amp;L'!$B$6)</definedName>
    <definedName name="DEV_PC02" localSheetId="0">INDEX([32]Devise!$E$5:$E$8,[32]Devise!$A$2)</definedName>
    <definedName name="DEV_PC02">INDEX([32]Devise!$E$5:$E$8,[32]Devise!$A$2)</definedName>
    <definedName name="DEV_PL03" localSheetId="0">INDEX('[33]P&amp;L'!$P$9:$P$14,'[33]P&amp;L'!$B$6)</definedName>
    <definedName name="DEV_PL03">INDEX('[33]P&amp;L'!$P$9:$P$14,'[33]P&amp;L'!$B$6)</definedName>
    <definedName name="DEV_PL04" localSheetId="0">INDEX('[33]P&amp;L'!$Q$9:$Q$14,'[33]P&amp;L'!$B$6)</definedName>
    <definedName name="DEV_PL04">INDEX('[33]P&amp;L'!$Q$9:$Q$14,'[33]P&amp;L'!$B$6)</definedName>
    <definedName name="DEV_R01" localSheetId="0">INDEX('[26]P&amp;L'!$L$9:$L$12,'[26]P&amp;L'!$B$6)</definedName>
    <definedName name="DEV_R01">INDEX('[26]P&amp;L'!$L$9:$L$12,'[26]P&amp;L'!$B$6)</definedName>
    <definedName name="DEV_RE01" localSheetId="0">INDEX([32]Devise!$B$5:$B$8,[32]Devise!$A$2)</definedName>
    <definedName name="DEV_RE01">INDEX([32]Devise!$B$5:$B$8,[32]Devise!$A$2)</definedName>
    <definedName name="DEV_ROO" localSheetId="0">INDEX('[33]P&amp;L'!$L$9:$L$14,'[33]P&amp;L'!$B$6)</definedName>
    <definedName name="DEV_ROO">INDEX('[33]P&amp;L'!$L$9:$L$14,'[33]P&amp;L'!$B$6)</definedName>
    <definedName name="DEVISE" localSheetId="0">INDEX([32]Devise!$A$5:$A$8,[32]Devise!$A$2)</definedName>
    <definedName name="DEVISE">INDEX([32]Devise!$A$5:$A$8,[32]Devise!$A$2)</definedName>
    <definedName name="devise2" localSheetId="0">INDEX([32]Devise!$G$5:$G$8,[32]Devise!$A$2)</definedName>
    <definedName name="devise2">INDEX([32]Devise!$G$5:$G$8,[32]Devise!$A$2)</definedName>
    <definedName name="devises" localSheetId="0">#REF!</definedName>
    <definedName name="devises">#REF!</definedName>
    <definedName name="dismus" localSheetId="0">[9]Internet!#REF!</definedName>
    <definedName name="dismus">[9]Internet!#REF!</definedName>
    <definedName name="dkm" localSheetId="0">#REF!</definedName>
    <definedName name="dkm">#REF!</definedName>
    <definedName name="EE">[12]SUBSIDIARY!$C$38</definedName>
    <definedName name="eee" localSheetId="0">'[13]Détails plans d''actions'!#REF!</definedName>
    <definedName name="eee">'[13]Détails plans d''actions'!#REF!</definedName>
    <definedName name="End_Bal" localSheetId="0">[16]LOAN1!$I$18:$I$377</definedName>
    <definedName name="End_Bal">[16]LOAN1!$I$18:$I$377</definedName>
    <definedName name="Entité" localSheetId="0">'[26]P&amp;L'!$B$3</definedName>
    <definedName name="Entité">'[26]P&amp;L'!$B$3</definedName>
    <definedName name="Entity" localSheetId="0">#REF!</definedName>
    <definedName name="Entity">#REF!</definedName>
    <definedName name="ENV02_1" localSheetId="0">'[34]Détail Q MT'!#REF!</definedName>
    <definedName name="ENV02_1">'[34]Détail Q MT'!#REF!</definedName>
    <definedName name="ENV02_2" localSheetId="0">'[34]Détail Q MT'!#REF!</definedName>
    <definedName name="ENV02_2">'[34]Détail Q MT'!#REF!</definedName>
    <definedName name="ENV02bis" localSheetId="0">'[34]Détail Q m3'!#REF!</definedName>
    <definedName name="ENV02bis">'[34]Détail Q m3'!#REF!</definedName>
    <definedName name="EssAliasTable">"Default"</definedName>
    <definedName name="EssLatest">"TR1"</definedName>
    <definedName name="EssOptions">"A1100000000111000011101101020_01-00"</definedName>
    <definedName name="EssSamplingValue">100</definedName>
    <definedName name="EURO">'[35]Forex Tables'!$C$3</definedName>
    <definedName name="EVEN" localSheetId="0">[9]Internet!#REF!</definedName>
    <definedName name="EVEN">[9]Internet!#REF!</definedName>
    <definedName name="Extra_Pay" localSheetId="0">[16]LOAN1!$E$18:$E$377</definedName>
    <definedName name="Extra_Pay">[16]LOAN1!$E$18:$E$377</definedName>
    <definedName name="F" localSheetId="0">#REF!</definedName>
    <definedName name="F">#REF!</definedName>
    <definedName name="F24_" localSheetId="0">#REF!</definedName>
    <definedName name="F24_">#REF!</definedName>
    <definedName name="F38_" localSheetId="0">#REF!</definedName>
    <definedName name="F38_">#REF!</definedName>
    <definedName name="F57_">#REF!</definedName>
    <definedName name="F60_">#REF!</definedName>
    <definedName name="F63_">#REF!</definedName>
    <definedName name="FEBKSH">#REF!</definedName>
    <definedName name="FebSun1" localSheetId="0">DATEVALUE("2/1/"&amp;TheYear)-WEEKDAY(DATEVALUE("2/1/"&amp;TheYear))+1</definedName>
    <definedName name="FebSun1">DATEVALUE("2/1/"&amp;TheYear)-WEEKDAY(DATEVALUE("2/1/"&amp;TheYear))+1</definedName>
    <definedName name="FEBUS_">[36]JAN02!#REF!</definedName>
    <definedName name="FF">[12]SUBSIDIARY!$C$39</definedName>
    <definedName name="fra" localSheetId="0">[8]BUD2005_workings!#REF!</definedName>
    <definedName name="fra">[8]BUD2005_workings!#REF!</definedName>
    <definedName name="FREIGHT" localSheetId="0">'[4]Detailed workings'!#REF!</definedName>
    <definedName name="FREIGHT">'[4]Detailed workings'!#REF!</definedName>
    <definedName name="Full_Print" localSheetId="0">[16]LOAN1!$A$1:$I$377</definedName>
    <definedName name="Full_Print">[16]LOAN1!$A$1:$I$377</definedName>
    <definedName name="Genere" localSheetId="0">#REF!</definedName>
    <definedName name="Genere">#REF!</definedName>
    <definedName name="GG">[12]SUBSIDIARY!$C$40</definedName>
    <definedName name="GUIDE" localSheetId="0">#REF!</definedName>
    <definedName name="GUIDE">#REF!</definedName>
    <definedName name="GULF" localSheetId="0">[10]COMPANY!$E$7</definedName>
    <definedName name="GULF">[10]COMPANY!$E$7</definedName>
    <definedName name="Header_Row" localSheetId="0">ROW([16]LOAN1!$A$17:$IV$17)</definedName>
    <definedName name="Header_Row">ROW([16]LOAN1!$A$17:$IV$17)</definedName>
    <definedName name="Impres_titres_MI" localSheetId="0">[25]KENYA8!$A$2:$IV$7</definedName>
    <definedName name="Impres_titres_MI">[25]KENYA8!$A$2:$IV$7</definedName>
    <definedName name="INPUT2">'[37]Input 3'!#REF!</definedName>
    <definedName name="Int" localSheetId="0">[16]LOAN1!$H$18:$H$377</definedName>
    <definedName name="Int">[16]LOAN1!$H$18:$H$377</definedName>
    <definedName name="Interest_Rate" localSheetId="0">[16]LOAN1!$D$7</definedName>
    <definedName name="Interest_Rate">[16]LOAN1!$D$7</definedName>
    <definedName name="Investment2017" localSheetId="0" hidden="1">{"ER2001",#N/A,FALSE,"RES1C";"BU2002",#N/A,FALSE,"RES1C";"PL2003",#N/A,FALSE,"RES1C";"PL2004",#N/A,FALSE,"RES1C"}</definedName>
    <definedName name="Investment2017" hidden="1">{"ER2001",#N/A,FALSE,"RES1C";"BU2002",#N/A,FALSE,"RES1C";"PL2003",#N/A,FALSE,"RES1C";"PL2004",#N/A,FALSE,"RES1C"}</definedName>
    <definedName name="J57_" localSheetId="0">#REF!</definedName>
    <definedName name="J57_">#REF!</definedName>
    <definedName name="JanSun1" localSheetId="0">DATEVALUE("1/1/"&amp;TheYear)-WEEKDAY(DATEVALUE("1/1/"&amp;TheYear))+1</definedName>
    <definedName name="JanSun1">DATEVALUE("1/1/"&amp;TheYear)-WEEKDAY(DATEVALUE("1/1/"&amp;TheYear))+1</definedName>
    <definedName name="JulSun1" localSheetId="0">DATEVALUE("7/1/"&amp;TheYear)-WEEKDAY(DATEVALUE("7/1/"&amp;TheYear))+1</definedName>
    <definedName name="JulSun1">DATEVALUE("7/1/"&amp;TheYear)-WEEKDAY(DATEVALUE("7/1/"&amp;TheYear))+1</definedName>
    <definedName name="JunSun1" localSheetId="0">DATEVALUE("6/1/"&amp;TheYear)-WEEKDAY(DATEVALUE("6/1/"&amp;TheYear))+1</definedName>
    <definedName name="JunSun1">DATEVALUE("6/1/"&amp;TheYear)-WEEKDAY(DATEVALUE("6/1/"&amp;TheYear))+1</definedName>
    <definedName name="KE">"KES"</definedName>
    <definedName name="KEN" localSheetId="0">[8]BUD2005_workings!#REF!</definedName>
    <definedName name="KEN">[8]BUD2005_workings!#REF!</definedName>
    <definedName name="kmk" localSheetId="0">[10]PL!#REF!</definedName>
    <definedName name="kmk">[10]PL!#REF!</definedName>
    <definedName name="L">[24]PAGE02!$G$48</definedName>
    <definedName name="L_Adjust" localSheetId="0">[38]Links!$H$1:$H$65536</definedName>
    <definedName name="L_Adjust">[38]Links!$H$1:$H$65536</definedName>
    <definedName name="L_AJE_Tot" localSheetId="0">[38]Links!$G$1:$G$65536</definedName>
    <definedName name="L_AJE_Tot">[38]Links!$G$1:$G$65536</definedName>
    <definedName name="L_CY_Beg" localSheetId="0">[38]Links!$F$1:$F$65536</definedName>
    <definedName name="L_CY_Beg">[38]Links!$F$1:$F$65536</definedName>
    <definedName name="L_CY_End" localSheetId="0">[39]Links!$J$1:$J$65536</definedName>
    <definedName name="L_CY_End">[39]Links!$J$1:$J$65536</definedName>
    <definedName name="L_PY_End" localSheetId="0">[38]Links!$K$1:$K$65536</definedName>
    <definedName name="L_PY_End">[38]Links!$K$1:$K$65536</definedName>
    <definedName name="L_RJE_Tot" localSheetId="0">[38]Links!$I$1:$I$65536</definedName>
    <definedName name="L_RJE_Tot">[38]Links!$I$1:$I$65536</definedName>
    <definedName name="Last_Row" localSheetId="0">IF('Products P&amp;L'!Values_Entered,'Products P&amp;L'!Header_Row+'Products P&amp;L'!Number_of_Payments,'Products P&amp;L'!Header_Row)</definedName>
    <definedName name="Last_Row">IF(Values_Entered,Header_Row+Number_of_Payments,Header_Row)</definedName>
    <definedName name="Loan_Amount" localSheetId="0">[16]LOAN1!$D$6</definedName>
    <definedName name="Loan_Amount">[16]LOAN1!$D$6</definedName>
    <definedName name="Loan_Start" localSheetId="0">[16]LOAN1!$D$10</definedName>
    <definedName name="Loan_Start">[16]LOAN1!$D$10</definedName>
    <definedName name="Loan_Years" localSheetId="0">[16]LOAN1!$D$8</definedName>
    <definedName name="Loan_Years">[16]LOAN1!$D$8</definedName>
    <definedName name="LUBE">'[40]JAN99 RES1'!#REF!</definedName>
    <definedName name="M13_R1" localSheetId="0">#REF!</definedName>
    <definedName name="M13_R1">#REF!</definedName>
    <definedName name="M14_R1" localSheetId="0">#REF!</definedName>
    <definedName name="M14_R1">#REF!</definedName>
    <definedName name="M15_R1" localSheetId="0">#REF!</definedName>
    <definedName name="M15_R1">#REF!</definedName>
    <definedName name="M16_R1">#REF!</definedName>
    <definedName name="M17_R1">#REF!</definedName>
    <definedName name="M18_R1">#REF!</definedName>
    <definedName name="M19_R1">#REF!</definedName>
    <definedName name="M20_R1">#REF!</definedName>
    <definedName name="M21_R1">#REF!</definedName>
    <definedName name="M22_R1">#REF!</definedName>
    <definedName name="M23_">#REF!</definedName>
    <definedName name="M23_R1">#REF!</definedName>
    <definedName name="M24_R1">#REF!</definedName>
    <definedName name="marché">[25]KENYA8!$A$139:$N$140</definedName>
    <definedName name="MarSun1" localSheetId="0">DATEVALUE("3/1/"&amp;TheYear)-WEEKDAY(DATEVALUE("3/1/"&amp;TheYear))+1</definedName>
    <definedName name="MarSun1">DATEVALUE("3/1/"&amp;TheYear)-WEEKDAY(DATEVALUE("3/1/"&amp;TheYear))+1</definedName>
    <definedName name="MATCOST" localSheetId="0">'[4]Detailed workings'!#REF!</definedName>
    <definedName name="MATCOST">'[4]Detailed workings'!#REF!</definedName>
    <definedName name="MaySun1" localSheetId="0">DATEVALUE("5/1/"&amp;TheYear)-WEEKDAY(DATEVALUE("5/1/"&amp;TheYear))+1</definedName>
    <definedName name="MaySun1">DATEVALUE("5/1/"&amp;TheYear)-WEEKDAY(DATEVALUE("5/1/"&amp;TheYear))+1</definedName>
    <definedName name="Mdev" localSheetId="0">#REF!</definedName>
    <definedName name="Mdev">#REF!</definedName>
    <definedName name="MEAN0401">'[27]EX RATES'!$B$20</definedName>
    <definedName name="MEAN0402">'[27]EX RATES'!$B$21</definedName>
    <definedName name="MEAN0403">'[27]EX RATES'!$B$22</definedName>
    <definedName name="MEAN0404">'[27]EX RATES'!$B$23</definedName>
    <definedName name="MEAN0405">'[27]EX RATES'!$B$24</definedName>
    <definedName name="MEAN0406">'[27]EX RATES'!$B$25</definedName>
    <definedName name="MEAN0407">'[27]EX RATES'!$B$26</definedName>
    <definedName name="MEAN0408">'[27]EX RATES'!$B$27</definedName>
    <definedName name="MEAN0409">'[27]EX RATES'!$B$28</definedName>
    <definedName name="MEAN0410">'[27]EX RATES'!$B$29</definedName>
    <definedName name="MEAN0411">'[27]EX RATES'!$B$30</definedName>
    <definedName name="MEAN0412">'[27]EX RATES'!$B$31</definedName>
    <definedName name="MEAN10">'[27]EX RATES'!$B$13</definedName>
    <definedName name="MEAN11">'[27]EX RATES'!$B$14</definedName>
    <definedName name="mean12">'[27]EX RATES'!$B$15</definedName>
    <definedName name="Mentite" localSheetId="0">#REF!</definedName>
    <definedName name="Mentite">#REF!</definedName>
    <definedName name="mki" localSheetId="0">#REF!</definedName>
    <definedName name="mki">#REF!</definedName>
    <definedName name="mm" localSheetId="0">#REF!</definedName>
    <definedName name="mm">#REF!</definedName>
    <definedName name="MMMM" localSheetId="0">'[41]DG Raffinage &amp; Marketing'!#REF!</definedName>
    <definedName name="MMMM">'[41]DG Raffinage &amp; Marketing'!#REF!</definedName>
    <definedName name="MODEL_CNC" localSheetId="0">#REF!</definedName>
    <definedName name="MODEL_CNC">#REF!</definedName>
    <definedName name="MODEL_ORG" localSheetId="0">#REF!</definedName>
    <definedName name="MODEL_ORG">#REF!</definedName>
    <definedName name="MODEL_PER" localSheetId="0">#REF!</definedName>
    <definedName name="MODEL_PER">#REF!</definedName>
    <definedName name="MODEL_PHA">#REF!</definedName>
    <definedName name="MODEL_retrieve">#REF!</definedName>
    <definedName name="MOIS">#REF!</definedName>
    <definedName name="MULTI">[7]FILIALE!$D$18</definedName>
    <definedName name="N24_" localSheetId="0">#REF!</definedName>
    <definedName name="N24_">#REF!</definedName>
    <definedName name="N38_" localSheetId="0">#REF!</definedName>
    <definedName name="N38_">#REF!</definedName>
    <definedName name="N57_" localSheetId="0">#REF!</definedName>
    <definedName name="N57_">#REF!</definedName>
    <definedName name="N60_">#REF!</definedName>
    <definedName name="Nb_Zones">#REF!</definedName>
    <definedName name="Nom_mois" localSheetId="0">[42]TRD_SA!$A$64:$B$75</definedName>
    <definedName name="Nom_mois">[42]TRD_SA!$A$64:$B$75</definedName>
    <definedName name="Non_récurrents" localSheetId="0">#REF!</definedName>
    <definedName name="Non_récurrents">#REF!</definedName>
    <definedName name="NovSun1" localSheetId="0">DATEVALUE("11/1/"&amp;TheYear)-WEEKDAY(DATEVALUE("11/1/"&amp;TheYear))+1</definedName>
    <definedName name="NovSun1">DATEVALUE("11/1/"&amp;TheYear)-WEEKDAY(DATEVALUE("11/1/"&amp;TheYear))+1</definedName>
    <definedName name="Num_Pmt_Per_Year" localSheetId="0">[16]LOAN1!$D$9</definedName>
    <definedName name="Num_Pmt_Per_Year">[16]LOAN1!$D$9</definedName>
    <definedName name="Number_of_Payments" localSheetId="0">MATCH(0.01,'Products P&amp;L'!End_Bal,-1)+1</definedName>
    <definedName name="Number_of_Payments">MATCH(0.01,End_Bal,-1)+1</definedName>
    <definedName name="OctSun1" localSheetId="0">DATEVALUE("10/1/"&amp;TheYear)-WEEKDAY(DATEVALUE("10/1/"&amp;TheYear))+1</definedName>
    <definedName name="OctSun1">DATEVALUE("10/1/"&amp;TheYear)-WEEKDAY(DATEVALUE("10/1/"&amp;TheYear))+1</definedName>
    <definedName name="old" localSheetId="0">#REF!</definedName>
    <definedName name="old">#REF!</definedName>
    <definedName name="ONGLET1" localSheetId="0">#REF!</definedName>
    <definedName name="ONGLET1">#REF!</definedName>
    <definedName name="ONGLET2" localSheetId="0">#REF!</definedName>
    <definedName name="ONGLET2">#REF!</definedName>
    <definedName name="OptionsEss">"A1100000000111000011101101020_01-00"</definedName>
    <definedName name="P">[24]PAGE02!$G$49</definedName>
    <definedName name="PAGE1" localSheetId="0">#REF!</definedName>
    <definedName name="PAGE1">#REF!</definedName>
    <definedName name="PAGE2" localSheetId="0">#REF!</definedName>
    <definedName name="PAGE2">#REF!</definedName>
    <definedName name="PAGE3" localSheetId="0">#REF!</definedName>
    <definedName name="PAGE3">#REF!</definedName>
    <definedName name="PAGE4">#REF!</definedName>
    <definedName name="page40d1">[43]PAGE40!$D$45:$I$63</definedName>
    <definedName name="Pay_Num" localSheetId="0">[16]LOAN1!$A$18:$A$377</definedName>
    <definedName name="Pay_Num">[16]LOAN1!$A$18:$A$377</definedName>
    <definedName name="Payment_Date" localSheetId="0">DATE(YEAR('Products P&amp;L'!Loan_Start),MONTH('Products P&amp;L'!Loan_Start)+Payment_Number,DAY('Products P&amp;L'!Loan_Start))</definedName>
    <definedName name="Payment_Date">DATE(YEAR(Loan_Start),MONTH(Loan_Start)+Payment_Number,DAY(Loan_Start))</definedName>
    <definedName name="pc_01" localSheetId="0">INDEX([21]Index!$Q$13:$Q$18,[21]Index!$B$10)</definedName>
    <definedName name="pc_01">INDEX([21]Index!$Q$13:$Q$18,[21]Index!$B$10)</definedName>
    <definedName name="Periode" localSheetId="0">#REF!</definedName>
    <definedName name="Periode">#REF!</definedName>
    <definedName name="pippo" localSheetId="0">#REF!</definedName>
    <definedName name="pippo">#REF!</definedName>
    <definedName name="pl_03" localSheetId="0">INDEX([21]Index!$S$13:$S$18,[21]Index!$B$10)</definedName>
    <definedName name="pl_03">INDEX([21]Index!$S$13:$S$18,[21]Index!$B$10)</definedName>
    <definedName name="pl_04" localSheetId="0">INDEX([21]Index!$T$13:$T$18,[21]Index!$B$10)</definedName>
    <definedName name="pl_04">INDEX([21]Index!$T$13:$T$18,[21]Index!$B$10)</definedName>
    <definedName name="PLAN" localSheetId="0">[9]Internet!#REF!</definedName>
    <definedName name="PLAN">[9]Internet!#REF!</definedName>
    <definedName name="plmc">'[44]Détails plans d''actions'!$B$1:$H$43</definedName>
    <definedName name="Princ" localSheetId="0">[16]LOAN1!$G$18:$G$377</definedName>
    <definedName name="Princ">[16]LOAN1!$G$18:$G$377</definedName>
    <definedName name="Print" localSheetId="0" hidden="1">{"ER2001",#N/A,FALSE,"RES1C";"BU2002",#N/A,FALSE,"RES1C";"PL2003",#N/A,FALSE,"RES1C";"PL2004",#N/A,FALSE,"RES1C"}</definedName>
    <definedName name="Print" hidden="1">{"ER2001",#N/A,FALSE,"RES1C";"BU2002",#N/A,FALSE,"RES1C";"PL2003",#N/A,FALSE,"RES1C";"PL2004",#N/A,FALSE,"RES1C"}</definedName>
    <definedName name="_xlnm.Print_Area" localSheetId="0">'Products P&amp;L'!$A$2:$P$170</definedName>
    <definedName name="_xlnm.Print_Area">#REF!</definedName>
    <definedName name="PRINT_AREA_MI" localSheetId="0">#REF!</definedName>
    <definedName name="PRINT_AREA_MI">#REF!</definedName>
    <definedName name="Print_Area_Reset" localSheetId="0">OFFSET('Products P&amp;L'!Full_Print,0,0,'Products P&amp;L'!Last_Row)</definedName>
    <definedName name="Print_Area_Reset">OFFSET(Full_Print,0,0,Last_Row)</definedName>
    <definedName name="Prova" localSheetId="0">'[45]Spese Viaggio'!#REF!</definedName>
    <definedName name="Prova">'[45]Spese Viaggio'!#REF!</definedName>
    <definedName name="qqq" localSheetId="0">'[13]Détails plans d''actions'!#REF!</definedName>
    <definedName name="qqq">'[13]Détails plans d''actions'!#REF!</definedName>
    <definedName name="r_00" localSheetId="0">INDEX([21]Index!$O$13:$O$18,[21]Index!$B$10)</definedName>
    <definedName name="r_00">INDEX([21]Index!$O$13:$O$18,[21]Index!$B$10)</definedName>
    <definedName name="r_99" localSheetId="0">INDEX('[6]Sélection devise'!$N$12:$N$17,'[6]Sélection devise'!$B$9)</definedName>
    <definedName name="r_99">INDEX('[6]Sélection devise'!$N$12:$N$17,'[6]Sélection devise'!$B$9)</definedName>
    <definedName name="r00" localSheetId="0">INDEX('[6]Sélection devise'!$O$12:$O$17,'[6]Sélection devise'!$B$9)</definedName>
    <definedName name="r00">INDEX('[6]Sélection devise'!$O$12:$O$17,'[6]Sélection devise'!$B$9)</definedName>
    <definedName name="RAC" localSheetId="0">'[46]ACTION PLANS'!#REF!</definedName>
    <definedName name="RAC">'[46]ACTION PLANS'!#REF!</definedName>
    <definedName name="RACS" localSheetId="0">'[13]Détails plans d''actions'!#REF!</definedName>
    <definedName name="RACS">'[13]Détails plans d''actions'!#REF!</definedName>
    <definedName name="RADIO" localSheetId="0">#REF!</definedName>
    <definedName name="RADIO">#REF!</definedName>
    <definedName name="RBANC" localSheetId="0">#REF!</definedName>
    <definedName name="RBANC">#REF!</definedName>
    <definedName name="RBANC2" localSheetId="0">#REF!</definedName>
    <definedName name="RBANC2">#REF!</definedName>
    <definedName name="RD1AVG">#REF!</definedName>
    <definedName name="RD1GLOB">#REF!</definedName>
    <definedName name="REAN" localSheetId="0">[18]BPEANUSD!#REF!</definedName>
    <definedName name="REAN">[18]BPEANUSD!#REF!</definedName>
    <definedName name="_xlnm.Recorder" localSheetId="0">#REF!</definedName>
    <definedName name="_xlnm.Recorder">#REF!</definedName>
    <definedName name="REEL92" localSheetId="0">#REF!</definedName>
    <definedName name="REEL92">#REF!</definedName>
    <definedName name="REEL93" localSheetId="0">#REF!</definedName>
    <definedName name="REEL93">#REF!</definedName>
    <definedName name="REEL94">#REF!</definedName>
    <definedName name="REEL95">#REF!</definedName>
    <definedName name="Renta">#REF!</definedName>
    <definedName name="RES">[7]FILIALE!$G$14</definedName>
    <definedName name="RES1_R1" localSheetId="0">#REF!</definedName>
    <definedName name="RES1_R1">#REF!</definedName>
    <definedName name="RES1_R2" localSheetId="0">'[20]RES1C BU_HORUS'!#REF!</definedName>
    <definedName name="RES1_R2">'[20]RES1C BU_HORUS'!#REF!</definedName>
    <definedName name="RES1_R3" localSheetId="0">'[20]RES1C BU_HORUS'!#REF!</definedName>
    <definedName name="RES1_R3">'[20]RES1C BU_HORUS'!#REF!</definedName>
    <definedName name="RES1_S1" localSheetId="0">#REF!</definedName>
    <definedName name="RES1_S1">#REF!</definedName>
    <definedName name="RES1CBU" localSheetId="0">#REF!</definedName>
    <definedName name="RES1CBU">#REF!</definedName>
    <definedName name="RES1CPC" localSheetId="0">#REF!</definedName>
    <definedName name="RES1CPC">#REF!</definedName>
    <definedName name="RES1CPL1">#REF!</definedName>
    <definedName name="RES1CPL2">#REF!</definedName>
    <definedName name="RES1CUM_R1">#REF!</definedName>
    <definedName name="RES1CUM_S1">#REF!</definedName>
    <definedName name="RES1R" localSheetId="0">[10]PL!#REF!</definedName>
    <definedName name="RES1R">[10]PL!#REF!</definedName>
    <definedName name="RESLUBN" localSheetId="0">#REF!</definedName>
    <definedName name="RESLUBN">#REF!</definedName>
    <definedName name="Restructuration" localSheetId="0">#REF!</definedName>
    <definedName name="Restructuration">#REF!</definedName>
    <definedName name="RESULTAT_NET" localSheetId="0">#REF!</definedName>
    <definedName name="RESULTAT_NET">#REF!</definedName>
    <definedName name="RETRIEVE_LY">#REF!</definedName>
    <definedName name="reviewd" localSheetId="0" hidden="1">[9]Internet!#REF!</definedName>
    <definedName name="reviewd" hidden="1">[9]Internet!#REF!</definedName>
    <definedName name="REVMAT" localSheetId="0">[9]Internet!#REF!</definedName>
    <definedName name="REVMAT">[9]Internet!#REF!</definedName>
    <definedName name="RIA" localSheetId="0">#REF!</definedName>
    <definedName name="RIA">#REF!</definedName>
    <definedName name="RIpage1" localSheetId="0">#REF!</definedName>
    <definedName name="RIpage1">#REF!</definedName>
    <definedName name="RIPAGE2" localSheetId="0">#REF!</definedName>
    <definedName name="RIPAGE2">#REF!</definedName>
    <definedName name="RIPAGE3">#REF!</definedName>
    <definedName name="RLT">[20]BPLT!#REF!</definedName>
    <definedName name="RM">[19]SALES!$B$49:$O$90</definedName>
    <definedName name="RMTJ" localSheetId="0">'[4]Detailed workings'!#REF!</definedName>
    <definedName name="RMTJ">'[4]Detailed workings'!#REF!</definedName>
    <definedName name="RMTL" localSheetId="0">'[4]Detailed workings'!#REF!</definedName>
    <definedName name="RMTL">'[4]Detailed workings'!#REF!</definedName>
    <definedName name="RO_B2002_PC2002" localSheetId="0">#REF!</definedName>
    <definedName name="RO_B2002_PC2002">#REF!</definedName>
    <definedName name="RO_R2001_PC2002" localSheetId="0">#REF!</definedName>
    <definedName name="RO_R2001_PC2002">#REF!</definedName>
    <definedName name="RPROVCL" localSheetId="0">#REF!</definedName>
    <definedName name="RPROVCL">#REF!</definedName>
    <definedName name="RW">"RWF"</definedName>
    <definedName name="s" localSheetId="0">'[4]Detailed workings'!#REF!</definedName>
    <definedName name="s">'[4]Detailed workings'!#REF!</definedName>
    <definedName name="S_AcctDes" localSheetId="0">[14]Lead!$E$1:$E$65536</definedName>
    <definedName name="S_AcctDes">[14]Lead!$E$1:$E$65536</definedName>
    <definedName name="S_Adjust" localSheetId="0">[47]Lead!#REF!</definedName>
    <definedName name="S_Adjust">[47]Lead!#REF!</definedName>
    <definedName name="S_Adjust_Data" localSheetId="0">[47]Lead!#REF!</definedName>
    <definedName name="S_Adjust_Data">[47]Lead!#REF!</definedName>
    <definedName name="S_Adjust_GT" localSheetId="0">[14]Lead!$I$227</definedName>
    <definedName name="S_Adjust_GT">[14]Lead!$I$227</definedName>
    <definedName name="S_AJE_Tot" localSheetId="0">[47]Lead!#REF!</definedName>
    <definedName name="S_AJE_Tot">[47]Lead!#REF!</definedName>
    <definedName name="S_AJE_Tot_Data" localSheetId="0">[47]Lead!#REF!</definedName>
    <definedName name="S_AJE_Tot_Data">[47]Lead!#REF!</definedName>
    <definedName name="S_AJE_Tot_GT" localSheetId="0">[47]Lead!#REF!</definedName>
    <definedName name="S_AJE_Tot_GT">[47]Lead!#REF!</definedName>
    <definedName name="S_CompNum" localSheetId="0">[47]Lead!$B$1:$B$65536</definedName>
    <definedName name="S_CompNum">[47]Lead!$B$1:$B$65536</definedName>
    <definedName name="S_CY_Beg" localSheetId="0">#REF!</definedName>
    <definedName name="S_CY_Beg">#REF!</definedName>
    <definedName name="S_CY_Beg_Data">#REF!</definedName>
    <definedName name="S_CY_Beg_GT">#REF!</definedName>
    <definedName name="S_CY_End" localSheetId="0">[14]Lead!$K$1:$K$65536</definedName>
    <definedName name="S_CY_End">[14]Lead!$K$1:$K$65536</definedName>
    <definedName name="S_CY_End_Data" localSheetId="0">[39]Lead!$K$1:$K$563</definedName>
    <definedName name="S_CY_End_Data">[39]Lead!$K$1:$K$563</definedName>
    <definedName name="S_CY_End_GT" localSheetId="0">#REF!</definedName>
    <definedName name="S_CY_End_GT">#REF!</definedName>
    <definedName name="S_Diff_Amt" localSheetId="0">[14]Lead!#REF!</definedName>
    <definedName name="S_Diff_Amt">[14]Lead!#REF!</definedName>
    <definedName name="S_Diff_Pct" localSheetId="0">[47]Lead!#REF!</definedName>
    <definedName name="S_Diff_Pct">[47]Lead!#REF!</definedName>
    <definedName name="S_GrpNum" localSheetId="0">#REF!</definedName>
    <definedName name="S_GrpNum">#REF!</definedName>
    <definedName name="S_Headings">#REF!</definedName>
    <definedName name="S_KeyValue">#REF!</definedName>
    <definedName name="S_PY_End" localSheetId="0">[47]Lead!#REF!</definedName>
    <definedName name="S_PY_End">[47]Lead!#REF!</definedName>
    <definedName name="S_PY_End_Data" localSheetId="0">[47]Lead!#REF!</definedName>
    <definedName name="S_PY_End_Data">[47]Lead!#REF!</definedName>
    <definedName name="S_PY_End_GT" localSheetId="0">[14]Lead!$M$227</definedName>
    <definedName name="S_PY_End_GT">[14]Lead!$M$227</definedName>
    <definedName name="S_RJE_Tot" localSheetId="0">[47]Lead!#REF!</definedName>
    <definedName name="S_RJE_Tot">[47]Lead!#REF!</definedName>
    <definedName name="S_RJE_Tot_Data" localSheetId="0">[47]Lead!#REF!</definedName>
    <definedName name="S_RJE_Tot_Data">[47]Lead!#REF!</definedName>
    <definedName name="S_RJE_Tot_GT" localSheetId="0">[47]Lead!#REF!</definedName>
    <definedName name="S_RJE_Tot_GT">[47]Lead!#REF!</definedName>
    <definedName name="S_RowNum" localSheetId="0">#REF!</definedName>
    <definedName name="S_RowNum">#REF!</definedName>
    <definedName name="Sched_Pay" localSheetId="0">[16]LOAN1!$D$18:$D$377</definedName>
    <definedName name="Sched_Pay">[16]LOAN1!$D$18:$D$377</definedName>
    <definedName name="Scheduled_Extra_Payments">[16]LOAN1!$D$11</definedName>
    <definedName name="Scheduled_Monthly_Payment" localSheetId="0">[16]LOAN1!$H$6</definedName>
    <definedName name="Scheduled_Monthly_Payment">[16]LOAN1!$H$6</definedName>
    <definedName name="SepSun1" localSheetId="0">DATEVALUE("9/1/"&amp;TheYear)-WEEKDAY(DATEVALUE("9/1/"&amp;TheYear))+1</definedName>
    <definedName name="SepSun1">DATEVALUE("9/1/"&amp;TheYear)-WEEKDAY(DATEVALUE("9/1/"&amp;TheYear))+1</definedName>
    <definedName name="SUM">'[48]LIQ KSH'!$D$549</definedName>
    <definedName name="sw" localSheetId="0">'[4]Detailed workings'!#REF!</definedName>
    <definedName name="sw">'[4]Detailed workings'!#REF!</definedName>
    <definedName name="Synergies_1" localSheetId="0">#REF!</definedName>
    <definedName name="Synergies_1">#REF!</definedName>
    <definedName name="Synergies_2" localSheetId="0">#REF!</definedName>
    <definedName name="Synergies_2">#REF!</definedName>
    <definedName name="Synergies_nouvelles" localSheetId="0">#REF!</definedName>
    <definedName name="Synergies_nouvelles">#REF!</definedName>
    <definedName name="TAN" localSheetId="0">[8]BUD2005_workings!#REF!</definedName>
    <definedName name="TAN">[8]BUD2005_workings!#REF!</definedName>
    <definedName name="TB" localSheetId="0">#REF!</definedName>
    <definedName name="TB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3">#REF!</definedName>
    <definedName name="TEST4">#REF!</definedName>
    <definedName name="TEST5">#REF!</definedName>
    <definedName name="TESTHKEY">#REF!</definedName>
    <definedName name="TESTKEYS">#REF!</definedName>
    <definedName name="TESTVKEY">#REF!</definedName>
    <definedName name="TextRefCopy1" localSheetId="0">[49]Group!#REF!</definedName>
    <definedName name="TextRefCopy1">[49]Group!#REF!</definedName>
    <definedName name="TheYear">[50]CALENDER!$B$2</definedName>
    <definedName name="TOTAL">[12]SUBSIDIARY!$E$7</definedName>
    <definedName name="Total_Interest">[51]LOAN1!$H$10</definedName>
    <definedName name="Total_Pay" localSheetId="0">[16]LOAN1!$F$18:$F$377</definedName>
    <definedName name="Total_Pay">[16]LOAN1!$F$18:$F$377</definedName>
    <definedName name="Total_Payment" localSheetId="0">Scheduled_Payment+Extra_Payment</definedName>
    <definedName name="Total_Payment">Scheduled_Payment+Extra_Payment</definedName>
    <definedName name="TOTEX" localSheetId="0">[9]Internet!#REF!</definedName>
    <definedName name="TOTEX">[9]Internet!#REF!</definedName>
    <definedName name="UG">"UGX"</definedName>
    <definedName name="UGA" localSheetId="0">[8]BUD2005_workings!#REF!</definedName>
    <definedName name="UGA">[8]BUD2005_workings!#REF!</definedName>
    <definedName name="USD">'[35]Forex Tables'!$C$2</definedName>
    <definedName name="Values_Entered" localSheetId="0">IF('Products P&amp;L'!Loan_Amount*'Products P&amp;L'!Interest_Rate*'Products P&amp;L'!Loan_Years*'Products P&amp;L'!Loan_Start&gt;0,1,0)</definedName>
    <definedName name="Values_Entered">IF(Loan_Amount*Interest_Rate*Loan_Years*Loan_Start&gt;0,1,0)</definedName>
    <definedName name="w" localSheetId="0" hidden="1">[8]BUD2005_workings!#REF!</definedName>
    <definedName name="w" hidden="1">[8]BUD2005_workings!#REF!</definedName>
    <definedName name="wrn.RES1C._.PRINT." localSheetId="0" hidden="1">{"ER2001",#N/A,FALSE,"RES1C";"BU2002",#N/A,FALSE,"RES1C";"PL2003",#N/A,FALSE,"RES1C";"PL2004",#N/A,FALSE,"RES1C"}</definedName>
    <definedName name="wrn.RES1C._.PRINT." hidden="1">{"ER2001",#N/A,FALSE,"RES1C";"BU2002",#N/A,FALSE,"RES1C";"PL2003",#N/A,FALSE,"RES1C";"PL2004",#N/A,FALSE,"RES1C"}</definedName>
    <definedName name="XX">[52]FILIALE!$C$36</definedName>
    <definedName name="Z" localSheetId="0">[9]Internet!#REF!</definedName>
    <definedName name="Z">[9]Internet!#REF!</definedName>
    <definedName name="Z_ATV_RES1" localSheetId="0">#REF!</definedName>
    <definedName name="Z_ATV_RES1">#REF!</definedName>
    <definedName name="Z_CNC">[7]FILIALE!$D$14</definedName>
    <definedName name="Z_DEV">[7]FILIALE!$D$16</definedName>
    <definedName name="Z_DEV2" localSheetId="0">#REF!</definedName>
    <definedName name="Z_DEV2">#REF!</definedName>
    <definedName name="Z_INT">[7]FILIALE!$D$10</definedName>
    <definedName name="Z_MINO">[53]PARAM!$C$14</definedName>
    <definedName name="Z_MOIS">[54]Paramètres!$C$2</definedName>
    <definedName name="Z_NBMOIS">[54]Paramètres!$D$2</definedName>
    <definedName name="Z_ORG">[7]FILIALE!$D$12</definedName>
    <definedName name="Z_PER">[7]FILIALE!$D$24</definedName>
    <definedName name="Z_PER2">[55]PARAM!$C$7</definedName>
    <definedName name="Z_PHA">[56]PARAM!$D$2</definedName>
    <definedName name="Z_PHA1">[7]FILIALE!$D$20</definedName>
    <definedName name="Z_PHA2">[7]FILIALE!$D$22</definedName>
    <definedName name="Z_PHASE_a">[54]Paramètres!$C$6</definedName>
    <definedName name="Z_PHASE_b">[54]Paramètres!$C$7</definedName>
    <definedName name="Zdiag" localSheetId="0">#REF!</definedName>
    <definedName name="Zdiag">#REF!</definedName>
    <definedName name="Zone_4" localSheetId="0">[57]Extract!$B$132:$H$145</definedName>
    <definedName name="Zone_4">[57]Extract!$B$132:$H$145</definedName>
    <definedName name="zone_5" localSheetId="0">#REF!</definedName>
    <definedName name="zone_5">#REF!</definedName>
    <definedName name="ZONE_BUDGET" localSheetId="0">#REF!</definedName>
    <definedName name="ZONE_BUDGET">#REF!</definedName>
    <definedName name="ZONE_BUDGET_MENSUALISE" localSheetId="0">#REF!</definedName>
    <definedName name="ZONE_BUDGET_MENSUALISE">#REF!</definedName>
    <definedName name="Zone_Clients">#REF!</definedName>
    <definedName name="ZONE_FORECAST">#REF!</definedName>
    <definedName name="ZONE_WC">#REF!</definedName>
    <definedName name="zoneA">#REF!</definedName>
    <definedName name="zoneB">#REF!</definedName>
    <definedName name="ZoneBud" localSheetId="0">'[41]DG Raffinage &amp; Marketing'!#REF!</definedName>
    <definedName name="ZoneBud">'[41]DG Raffinage &amp; Marketing'!#REF!</definedName>
    <definedName name="zoneC" localSheetId="0">#REF!</definedName>
    <definedName name="zoneC">#REF!</definedName>
    <definedName name="ZZ">[12]SUBSIDIARY!$C$33</definedName>
    <definedName name="zzz" localSheetId="0">'[13]Détails plans d''actions'!#REF!</definedName>
    <definedName name="zzz">'[13]Détails plans d''actions'!#REF!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P8" i="1" s="1"/>
  <c r="I8" i="1"/>
  <c r="N8" i="1"/>
  <c r="E9" i="1"/>
  <c r="I9" i="1"/>
  <c r="P9" i="1" s="1"/>
  <c r="N9" i="1"/>
  <c r="N16" i="1" s="1"/>
  <c r="N36" i="1" s="1"/>
  <c r="N46" i="1" s="1"/>
  <c r="N69" i="1" s="1"/>
  <c r="N76" i="1" s="1"/>
  <c r="N81" i="1" s="1"/>
  <c r="E10" i="1"/>
  <c r="P10" i="1" s="1"/>
  <c r="I10" i="1"/>
  <c r="N10" i="1"/>
  <c r="E11" i="1"/>
  <c r="I11" i="1"/>
  <c r="P11" i="1" s="1"/>
  <c r="N11" i="1"/>
  <c r="E12" i="1"/>
  <c r="P12" i="1" s="1"/>
  <c r="I12" i="1"/>
  <c r="N12" i="1"/>
  <c r="E13" i="1"/>
  <c r="I13" i="1"/>
  <c r="P13" i="1" s="1"/>
  <c r="N13" i="1"/>
  <c r="E14" i="1"/>
  <c r="P14" i="1" s="1"/>
  <c r="I14" i="1"/>
  <c r="N14" i="1"/>
  <c r="E15" i="1"/>
  <c r="I15" i="1"/>
  <c r="P15" i="1" s="1"/>
  <c r="N15" i="1"/>
  <c r="B16" i="1"/>
  <c r="C16" i="1"/>
  <c r="D16" i="1"/>
  <c r="F16" i="1"/>
  <c r="F36" i="1" s="1"/>
  <c r="F46" i="1" s="1"/>
  <c r="F69" i="1" s="1"/>
  <c r="F76" i="1" s="1"/>
  <c r="F81" i="1" s="1"/>
  <c r="G16" i="1"/>
  <c r="G36" i="1" s="1"/>
  <c r="G46" i="1" s="1"/>
  <c r="G69" i="1" s="1"/>
  <c r="G76" i="1" s="1"/>
  <c r="G81" i="1" s="1"/>
  <c r="H16" i="1"/>
  <c r="H36" i="1" s="1"/>
  <c r="H46" i="1" s="1"/>
  <c r="H69" i="1" s="1"/>
  <c r="H76" i="1" s="1"/>
  <c r="H81" i="1" s="1"/>
  <c r="J16" i="1"/>
  <c r="K16" i="1"/>
  <c r="L16" i="1"/>
  <c r="M16" i="1"/>
  <c r="O16" i="1"/>
  <c r="O36" i="1" s="1"/>
  <c r="O46" i="1" s="1"/>
  <c r="O69" i="1" s="1"/>
  <c r="O76" i="1" s="1"/>
  <c r="O81" i="1" s="1"/>
  <c r="N17" i="1"/>
  <c r="N18" i="1"/>
  <c r="E19" i="1"/>
  <c r="I19" i="1"/>
  <c r="N19" i="1"/>
  <c r="P19" i="1"/>
  <c r="E20" i="1"/>
  <c r="P20" i="1" s="1"/>
  <c r="I20" i="1"/>
  <c r="I33" i="1" s="1"/>
  <c r="N20" i="1"/>
  <c r="N33" i="1" s="1"/>
  <c r="E21" i="1"/>
  <c r="I21" i="1"/>
  <c r="N21" i="1"/>
  <c r="P21" i="1"/>
  <c r="E22" i="1"/>
  <c r="P22" i="1" s="1"/>
  <c r="I22" i="1"/>
  <c r="N22" i="1"/>
  <c r="E23" i="1"/>
  <c r="I23" i="1"/>
  <c r="N23" i="1"/>
  <c r="P23" i="1"/>
  <c r="E24" i="1"/>
  <c r="P24" i="1" s="1"/>
  <c r="I24" i="1"/>
  <c r="N24" i="1"/>
  <c r="E25" i="1"/>
  <c r="I25" i="1"/>
  <c r="N25" i="1"/>
  <c r="P25" i="1"/>
  <c r="E26" i="1"/>
  <c r="P26" i="1"/>
  <c r="E27" i="1"/>
  <c r="P27" i="1" s="1"/>
  <c r="I27" i="1"/>
  <c r="N27" i="1"/>
  <c r="E28" i="1"/>
  <c r="I28" i="1"/>
  <c r="N28" i="1"/>
  <c r="P28" i="1"/>
  <c r="E29" i="1"/>
  <c r="P29" i="1" s="1"/>
  <c r="I29" i="1"/>
  <c r="N29" i="1"/>
  <c r="E30" i="1"/>
  <c r="I30" i="1"/>
  <c r="N30" i="1"/>
  <c r="P30" i="1"/>
  <c r="E31" i="1"/>
  <c r="P31" i="1" s="1"/>
  <c r="E32" i="1"/>
  <c r="I32" i="1"/>
  <c r="N32" i="1"/>
  <c r="P32" i="1"/>
  <c r="B33" i="1"/>
  <c r="C33" i="1"/>
  <c r="C36" i="1" s="1"/>
  <c r="C46" i="1" s="1"/>
  <c r="C69" i="1" s="1"/>
  <c r="C76" i="1" s="1"/>
  <c r="C81" i="1" s="1"/>
  <c r="D33" i="1"/>
  <c r="D36" i="1" s="1"/>
  <c r="D46" i="1" s="1"/>
  <c r="D69" i="1" s="1"/>
  <c r="D76" i="1" s="1"/>
  <c r="D81" i="1" s="1"/>
  <c r="F33" i="1"/>
  <c r="G33" i="1"/>
  <c r="H33" i="1"/>
  <c r="J33" i="1"/>
  <c r="K33" i="1"/>
  <c r="K36" i="1" s="1"/>
  <c r="K46" i="1" s="1"/>
  <c r="K69" i="1" s="1"/>
  <c r="K76" i="1" s="1"/>
  <c r="K81" i="1" s="1"/>
  <c r="L33" i="1"/>
  <c r="L36" i="1" s="1"/>
  <c r="L46" i="1" s="1"/>
  <c r="L69" i="1" s="1"/>
  <c r="L76" i="1" s="1"/>
  <c r="L81" i="1" s="1"/>
  <c r="M33" i="1"/>
  <c r="M36" i="1" s="1"/>
  <c r="M46" i="1" s="1"/>
  <c r="M69" i="1" s="1"/>
  <c r="M76" i="1" s="1"/>
  <c r="M81" i="1" s="1"/>
  <c r="O33" i="1"/>
  <c r="N34" i="1"/>
  <c r="N35" i="1"/>
  <c r="B36" i="1"/>
  <c r="B46" i="1" s="1"/>
  <c r="B69" i="1" s="1"/>
  <c r="B76" i="1" s="1"/>
  <c r="B81" i="1" s="1"/>
  <c r="J36" i="1"/>
  <c r="J46" i="1" s="1"/>
  <c r="J69" i="1" s="1"/>
  <c r="J76" i="1" s="1"/>
  <c r="J81" i="1" s="1"/>
  <c r="E40" i="1"/>
  <c r="P40" i="1" s="1"/>
  <c r="P44" i="1" s="1"/>
  <c r="I40" i="1"/>
  <c r="I44" i="1" s="1"/>
  <c r="N40" i="1"/>
  <c r="N44" i="1" s="1"/>
  <c r="E41" i="1"/>
  <c r="I41" i="1"/>
  <c r="N41" i="1"/>
  <c r="P41" i="1"/>
  <c r="E42" i="1"/>
  <c r="P42" i="1" s="1"/>
  <c r="I42" i="1"/>
  <c r="N42" i="1"/>
  <c r="E43" i="1"/>
  <c r="I43" i="1"/>
  <c r="N43" i="1"/>
  <c r="P43" i="1"/>
  <c r="B44" i="1"/>
  <c r="C44" i="1"/>
  <c r="D44" i="1"/>
  <c r="F44" i="1"/>
  <c r="G44" i="1"/>
  <c r="H44" i="1"/>
  <c r="J44" i="1"/>
  <c r="K44" i="1"/>
  <c r="L44" i="1"/>
  <c r="M44" i="1"/>
  <c r="O44" i="1"/>
  <c r="N47" i="1"/>
  <c r="N48" i="1"/>
  <c r="E49" i="1"/>
  <c r="P49" i="1" s="1"/>
  <c r="I49" i="1"/>
  <c r="I66" i="1" s="1"/>
  <c r="N49" i="1"/>
  <c r="E50" i="1"/>
  <c r="I50" i="1"/>
  <c r="N50" i="1"/>
  <c r="P50" i="1"/>
  <c r="E51" i="1"/>
  <c r="P51" i="1" s="1"/>
  <c r="I51" i="1"/>
  <c r="N51" i="1"/>
  <c r="E52" i="1"/>
  <c r="I52" i="1"/>
  <c r="N52" i="1"/>
  <c r="P52" i="1"/>
  <c r="E53" i="1"/>
  <c r="P53" i="1" s="1"/>
  <c r="I53" i="1"/>
  <c r="N53" i="1"/>
  <c r="E54" i="1"/>
  <c r="I54" i="1"/>
  <c r="N54" i="1"/>
  <c r="P54" i="1"/>
  <c r="E55" i="1"/>
  <c r="P55" i="1" s="1"/>
  <c r="I55" i="1"/>
  <c r="N55" i="1"/>
  <c r="E56" i="1"/>
  <c r="I56" i="1"/>
  <c r="N56" i="1"/>
  <c r="P56" i="1"/>
  <c r="E57" i="1"/>
  <c r="P57" i="1" s="1"/>
  <c r="I57" i="1"/>
  <c r="N57" i="1"/>
  <c r="E58" i="1"/>
  <c r="I58" i="1"/>
  <c r="N58" i="1"/>
  <c r="P58" i="1"/>
  <c r="E59" i="1"/>
  <c r="P59" i="1" s="1"/>
  <c r="I59" i="1"/>
  <c r="N59" i="1"/>
  <c r="E60" i="1"/>
  <c r="I60" i="1"/>
  <c r="N60" i="1"/>
  <c r="P60" i="1"/>
  <c r="E61" i="1"/>
  <c r="P61" i="1" s="1"/>
  <c r="I61" i="1"/>
  <c r="N61" i="1"/>
  <c r="E62" i="1"/>
  <c r="I62" i="1"/>
  <c r="N62" i="1"/>
  <c r="P62" i="1"/>
  <c r="E63" i="1"/>
  <c r="P63" i="1" s="1"/>
  <c r="I63" i="1"/>
  <c r="N63" i="1"/>
  <c r="E64" i="1"/>
  <c r="I64" i="1"/>
  <c r="N64" i="1"/>
  <c r="P64" i="1"/>
  <c r="E65" i="1"/>
  <c r="P65" i="1" s="1"/>
  <c r="I65" i="1"/>
  <c r="N65" i="1"/>
  <c r="B66" i="1"/>
  <c r="C66" i="1"/>
  <c r="D66" i="1"/>
  <c r="F66" i="1"/>
  <c r="G66" i="1"/>
  <c r="H66" i="1"/>
  <c r="J66" i="1"/>
  <c r="K66" i="1"/>
  <c r="L66" i="1"/>
  <c r="M66" i="1"/>
  <c r="N66" i="1"/>
  <c r="O66" i="1"/>
  <c r="N67" i="1"/>
  <c r="N68" i="1"/>
  <c r="N70" i="1"/>
  <c r="E71" i="1"/>
  <c r="I71" i="1"/>
  <c r="N71" i="1"/>
  <c r="P71" i="1"/>
  <c r="P73" i="1" s="1"/>
  <c r="E72" i="1"/>
  <c r="P72" i="1" s="1"/>
  <c r="I72" i="1"/>
  <c r="I73" i="1" s="1"/>
  <c r="N72" i="1"/>
  <c r="B73" i="1"/>
  <c r="C73" i="1"/>
  <c r="D73" i="1"/>
  <c r="F73" i="1"/>
  <c r="G73" i="1"/>
  <c r="H73" i="1"/>
  <c r="J73" i="1"/>
  <c r="K73" i="1"/>
  <c r="L73" i="1"/>
  <c r="M73" i="1"/>
  <c r="N73" i="1"/>
  <c r="O73" i="1"/>
  <c r="E74" i="1"/>
  <c r="I74" i="1"/>
  <c r="N74" i="1"/>
  <c r="P74" i="1"/>
  <c r="N75" i="1"/>
  <c r="N77" i="1"/>
  <c r="N78" i="1"/>
  <c r="E79" i="1"/>
  <c r="P79" i="1" s="1"/>
  <c r="I79" i="1"/>
  <c r="N79" i="1"/>
  <c r="N80" i="1"/>
  <c r="A91" i="1"/>
  <c r="D93" i="1"/>
  <c r="E96" i="1"/>
  <c r="P96" i="1" s="1"/>
  <c r="P104" i="1" s="1"/>
  <c r="I96" i="1"/>
  <c r="I104" i="1" s="1"/>
  <c r="I124" i="1" s="1"/>
  <c r="I134" i="1" s="1"/>
  <c r="I157" i="1" s="1"/>
  <c r="I165" i="1" s="1"/>
  <c r="I170" i="1" s="1"/>
  <c r="N96" i="1"/>
  <c r="N104" i="1" s="1"/>
  <c r="N124" i="1" s="1"/>
  <c r="N134" i="1" s="1"/>
  <c r="E97" i="1"/>
  <c r="I97" i="1"/>
  <c r="N97" i="1"/>
  <c r="P97" i="1"/>
  <c r="E98" i="1"/>
  <c r="P98" i="1" s="1"/>
  <c r="I98" i="1"/>
  <c r="N98" i="1"/>
  <c r="E99" i="1"/>
  <c r="I99" i="1"/>
  <c r="N99" i="1"/>
  <c r="P99" i="1"/>
  <c r="E100" i="1"/>
  <c r="P100" i="1" s="1"/>
  <c r="I100" i="1"/>
  <c r="N100" i="1"/>
  <c r="E101" i="1"/>
  <c r="I101" i="1"/>
  <c r="N101" i="1"/>
  <c r="P101" i="1"/>
  <c r="E102" i="1"/>
  <c r="P102" i="1" s="1"/>
  <c r="I102" i="1"/>
  <c r="N102" i="1"/>
  <c r="E103" i="1"/>
  <c r="I103" i="1"/>
  <c r="N103" i="1"/>
  <c r="P103" i="1"/>
  <c r="B104" i="1"/>
  <c r="B124" i="1" s="1"/>
  <c r="B134" i="1" s="1"/>
  <c r="B157" i="1" s="1"/>
  <c r="B165" i="1" s="1"/>
  <c r="B170" i="1" s="1"/>
  <c r="C104" i="1"/>
  <c r="C124" i="1" s="1"/>
  <c r="C134" i="1" s="1"/>
  <c r="C157" i="1" s="1"/>
  <c r="C165" i="1" s="1"/>
  <c r="C170" i="1" s="1"/>
  <c r="D104" i="1"/>
  <c r="F104" i="1"/>
  <c r="G104" i="1"/>
  <c r="H104" i="1"/>
  <c r="J104" i="1"/>
  <c r="J124" i="1" s="1"/>
  <c r="J134" i="1" s="1"/>
  <c r="J157" i="1" s="1"/>
  <c r="J165" i="1" s="1"/>
  <c r="J170" i="1" s="1"/>
  <c r="K104" i="1"/>
  <c r="K124" i="1" s="1"/>
  <c r="K134" i="1" s="1"/>
  <c r="K157" i="1" s="1"/>
  <c r="K165" i="1" s="1"/>
  <c r="K170" i="1" s="1"/>
  <c r="L104" i="1"/>
  <c r="M104" i="1"/>
  <c r="O104" i="1"/>
  <c r="N105" i="1"/>
  <c r="N106" i="1"/>
  <c r="E107" i="1"/>
  <c r="E121" i="1" s="1"/>
  <c r="I107" i="1"/>
  <c r="I121" i="1" s="1"/>
  <c r="N107" i="1"/>
  <c r="E108" i="1"/>
  <c r="I108" i="1"/>
  <c r="N108" i="1"/>
  <c r="P108" i="1"/>
  <c r="E109" i="1"/>
  <c r="P109" i="1" s="1"/>
  <c r="I109" i="1"/>
  <c r="N109" i="1"/>
  <c r="E110" i="1"/>
  <c r="I110" i="1"/>
  <c r="N110" i="1"/>
  <c r="P110" i="1"/>
  <c r="E111" i="1"/>
  <c r="P111" i="1" s="1"/>
  <c r="I111" i="1"/>
  <c r="N111" i="1"/>
  <c r="E112" i="1"/>
  <c r="I112" i="1"/>
  <c r="N112" i="1"/>
  <c r="P112" i="1"/>
  <c r="E113" i="1"/>
  <c r="P113" i="1" s="1"/>
  <c r="I113" i="1"/>
  <c r="N113" i="1"/>
  <c r="E114" i="1"/>
  <c r="P114" i="1"/>
  <c r="E115" i="1"/>
  <c r="I115" i="1"/>
  <c r="P115" i="1" s="1"/>
  <c r="N115" i="1"/>
  <c r="E116" i="1"/>
  <c r="P116" i="1" s="1"/>
  <c r="I116" i="1"/>
  <c r="N116" i="1"/>
  <c r="E117" i="1"/>
  <c r="I117" i="1"/>
  <c r="P117" i="1" s="1"/>
  <c r="N117" i="1"/>
  <c r="E118" i="1"/>
  <c r="P118" i="1" s="1"/>
  <c r="I118" i="1"/>
  <c r="N118" i="1"/>
  <c r="E119" i="1"/>
  <c r="P119" i="1"/>
  <c r="E120" i="1"/>
  <c r="P120" i="1" s="1"/>
  <c r="I120" i="1"/>
  <c r="N120" i="1"/>
  <c r="B121" i="1"/>
  <c r="C121" i="1"/>
  <c r="D121" i="1"/>
  <c r="F121" i="1"/>
  <c r="F124" i="1" s="1"/>
  <c r="F134" i="1" s="1"/>
  <c r="F157" i="1" s="1"/>
  <c r="F165" i="1" s="1"/>
  <c r="F170" i="1" s="1"/>
  <c r="G121" i="1"/>
  <c r="G124" i="1" s="1"/>
  <c r="G134" i="1" s="1"/>
  <c r="G157" i="1" s="1"/>
  <c r="G165" i="1" s="1"/>
  <c r="G170" i="1" s="1"/>
  <c r="H121" i="1"/>
  <c r="H124" i="1" s="1"/>
  <c r="H134" i="1" s="1"/>
  <c r="H157" i="1" s="1"/>
  <c r="H165" i="1" s="1"/>
  <c r="H170" i="1" s="1"/>
  <c r="J121" i="1"/>
  <c r="K121" i="1"/>
  <c r="L121" i="1"/>
  <c r="M121" i="1"/>
  <c r="N121" i="1"/>
  <c r="O121" i="1"/>
  <c r="O124" i="1" s="1"/>
  <c r="O134" i="1" s="1"/>
  <c r="O157" i="1" s="1"/>
  <c r="O165" i="1" s="1"/>
  <c r="O170" i="1" s="1"/>
  <c r="N122" i="1"/>
  <c r="N123" i="1"/>
  <c r="D124" i="1"/>
  <c r="D134" i="1" s="1"/>
  <c r="D157" i="1" s="1"/>
  <c r="D165" i="1" s="1"/>
  <c r="D170" i="1" s="1"/>
  <c r="L124" i="1"/>
  <c r="L134" i="1" s="1"/>
  <c r="L157" i="1" s="1"/>
  <c r="L165" i="1" s="1"/>
  <c r="L170" i="1" s="1"/>
  <c r="M124" i="1"/>
  <c r="M134" i="1" s="1"/>
  <c r="M157" i="1" s="1"/>
  <c r="M165" i="1" s="1"/>
  <c r="M170" i="1" s="1"/>
  <c r="E128" i="1"/>
  <c r="I128" i="1"/>
  <c r="N128" i="1"/>
  <c r="P128" i="1"/>
  <c r="E129" i="1"/>
  <c r="P129" i="1" s="1"/>
  <c r="I129" i="1"/>
  <c r="I132" i="1" s="1"/>
  <c r="N129" i="1"/>
  <c r="E130" i="1"/>
  <c r="I130" i="1"/>
  <c r="N130" i="1"/>
  <c r="P130" i="1"/>
  <c r="E131" i="1"/>
  <c r="P131" i="1" s="1"/>
  <c r="I131" i="1"/>
  <c r="N131" i="1"/>
  <c r="B132" i="1"/>
  <c r="C132" i="1"/>
  <c r="D132" i="1"/>
  <c r="F132" i="1"/>
  <c r="G132" i="1"/>
  <c r="H132" i="1"/>
  <c r="J132" i="1"/>
  <c r="K132" i="1"/>
  <c r="L132" i="1"/>
  <c r="M132" i="1"/>
  <c r="N132" i="1"/>
  <c r="O132" i="1"/>
  <c r="N135" i="1"/>
  <c r="N136" i="1"/>
  <c r="E137" i="1"/>
  <c r="I137" i="1"/>
  <c r="N137" i="1"/>
  <c r="N154" i="1" s="1"/>
  <c r="P137" i="1"/>
  <c r="E138" i="1"/>
  <c r="P138" i="1" s="1"/>
  <c r="I138" i="1"/>
  <c r="N138" i="1"/>
  <c r="E139" i="1"/>
  <c r="I139" i="1"/>
  <c r="N139" i="1"/>
  <c r="P139" i="1"/>
  <c r="E140" i="1"/>
  <c r="P140" i="1" s="1"/>
  <c r="I140" i="1"/>
  <c r="N140" i="1"/>
  <c r="E141" i="1"/>
  <c r="I141" i="1"/>
  <c r="N141" i="1"/>
  <c r="P141" i="1"/>
  <c r="E142" i="1"/>
  <c r="P142" i="1" s="1"/>
  <c r="I142" i="1"/>
  <c r="N142" i="1"/>
  <c r="E143" i="1"/>
  <c r="I143" i="1"/>
  <c r="N143" i="1"/>
  <c r="P143" i="1"/>
  <c r="E144" i="1"/>
  <c r="P144" i="1" s="1"/>
  <c r="I144" i="1"/>
  <c r="N144" i="1"/>
  <c r="E145" i="1"/>
  <c r="I145" i="1"/>
  <c r="N145" i="1"/>
  <c r="P145" i="1"/>
  <c r="E146" i="1"/>
  <c r="P146" i="1" s="1"/>
  <c r="I146" i="1"/>
  <c r="I154" i="1" s="1"/>
  <c r="N146" i="1"/>
  <c r="E147" i="1"/>
  <c r="I147" i="1"/>
  <c r="N147" i="1"/>
  <c r="P147" i="1"/>
  <c r="E148" i="1"/>
  <c r="P148" i="1" s="1"/>
  <c r="I148" i="1"/>
  <c r="N148" i="1"/>
  <c r="E149" i="1"/>
  <c r="I149" i="1"/>
  <c r="N149" i="1"/>
  <c r="P149" i="1"/>
  <c r="E150" i="1"/>
  <c r="P150" i="1" s="1"/>
  <c r="I150" i="1"/>
  <c r="N150" i="1"/>
  <c r="E151" i="1"/>
  <c r="I151" i="1"/>
  <c r="N151" i="1"/>
  <c r="P151" i="1"/>
  <c r="E152" i="1"/>
  <c r="P152" i="1" s="1"/>
  <c r="I152" i="1"/>
  <c r="N152" i="1"/>
  <c r="E153" i="1"/>
  <c r="I153" i="1"/>
  <c r="N153" i="1"/>
  <c r="P153" i="1"/>
  <c r="B154" i="1"/>
  <c r="C154" i="1"/>
  <c r="D154" i="1"/>
  <c r="F154" i="1"/>
  <c r="G154" i="1"/>
  <c r="H154" i="1"/>
  <c r="J154" i="1"/>
  <c r="K154" i="1"/>
  <c r="L154" i="1"/>
  <c r="M154" i="1"/>
  <c r="O154" i="1"/>
  <c r="N155" i="1"/>
  <c r="N156" i="1"/>
  <c r="N158" i="1"/>
  <c r="E159" i="1"/>
  <c r="P159" i="1" s="1"/>
  <c r="P161" i="1" s="1"/>
  <c r="I159" i="1"/>
  <c r="N159" i="1"/>
  <c r="N161" i="1" s="1"/>
  <c r="E160" i="1"/>
  <c r="I160" i="1"/>
  <c r="N160" i="1"/>
  <c r="P160" i="1"/>
  <c r="B161" i="1"/>
  <c r="C161" i="1"/>
  <c r="D161" i="1"/>
  <c r="F161" i="1"/>
  <c r="G161" i="1"/>
  <c r="H161" i="1"/>
  <c r="I161" i="1"/>
  <c r="J161" i="1"/>
  <c r="K161" i="1"/>
  <c r="L161" i="1"/>
  <c r="M161" i="1"/>
  <c r="O161" i="1"/>
  <c r="E163" i="1"/>
  <c r="P163" i="1" s="1"/>
  <c r="I163" i="1"/>
  <c r="N163" i="1"/>
  <c r="N164" i="1"/>
  <c r="N166" i="1"/>
  <c r="N167" i="1"/>
  <c r="E168" i="1"/>
  <c r="I168" i="1"/>
  <c r="N168" i="1"/>
  <c r="P168" i="1" s="1"/>
  <c r="N169" i="1"/>
  <c r="P132" i="1" l="1"/>
  <c r="P124" i="1"/>
  <c r="P134" i="1" s="1"/>
  <c r="P157" i="1" s="1"/>
  <c r="P165" i="1" s="1"/>
  <c r="P170" i="1" s="1"/>
  <c r="P66" i="1"/>
  <c r="P154" i="1"/>
  <c r="N157" i="1"/>
  <c r="N165" i="1" s="1"/>
  <c r="N170" i="1" s="1"/>
  <c r="P33" i="1"/>
  <c r="P16" i="1"/>
  <c r="I16" i="1"/>
  <c r="I36" i="1" s="1"/>
  <c r="I46" i="1" s="1"/>
  <c r="I69" i="1" s="1"/>
  <c r="I76" i="1" s="1"/>
  <c r="I81" i="1" s="1"/>
  <c r="E16" i="1"/>
  <c r="E132" i="1"/>
  <c r="E161" i="1"/>
  <c r="E73" i="1"/>
  <c r="E66" i="1"/>
  <c r="E154" i="1"/>
  <c r="P107" i="1"/>
  <c r="P121" i="1" s="1"/>
  <c r="E104" i="1"/>
  <c r="E124" i="1" s="1"/>
  <c r="E44" i="1"/>
  <c r="E33" i="1"/>
  <c r="E36" i="1" l="1"/>
  <c r="E46" i="1" s="1"/>
  <c r="E69" i="1" s="1"/>
  <c r="E76" i="1" s="1"/>
  <c r="E81" i="1" s="1"/>
  <c r="P36" i="1"/>
  <c r="P46" i="1" s="1"/>
  <c r="P69" i="1" s="1"/>
  <c r="P76" i="1" s="1"/>
  <c r="P81" i="1" s="1"/>
  <c r="E134" i="1"/>
  <c r="E157" i="1" s="1"/>
  <c r="E165" i="1" s="1"/>
  <c r="E170" i="1" s="1"/>
</calcChain>
</file>

<file path=xl/sharedStrings.xml><?xml version="1.0" encoding="utf-8"?>
<sst xmlns="http://schemas.openxmlformats.org/spreadsheetml/2006/main" count="171" uniqueCount="79">
  <si>
    <t>Operating profit/(loss)  before tax</t>
  </si>
  <si>
    <t>Exchange gain/(loss)</t>
  </si>
  <si>
    <t>Profit(Loss) before exchange gain/Loss</t>
  </si>
  <si>
    <t>Gain/(Loss) on disposal of assets</t>
  </si>
  <si>
    <t>Finance cost</t>
  </si>
  <si>
    <t>Depreciation</t>
  </si>
  <si>
    <t>Contribution</t>
  </si>
  <si>
    <t>Bad debts Provision</t>
  </si>
  <si>
    <t>Taxes and levies</t>
  </si>
  <si>
    <t>Board Expenses</t>
  </si>
  <si>
    <t>Bank Fees and Other Charges</t>
  </si>
  <si>
    <t>Stationery Expenses</t>
  </si>
  <si>
    <t xml:space="preserve"> Insurance Expenses</t>
  </si>
  <si>
    <t>Advertising, Promotion &amp; Publicity</t>
  </si>
  <si>
    <t>Professional Fees</t>
  </si>
  <si>
    <t>Training Seminars &amp; Conferences</t>
  </si>
  <si>
    <t>Travel &amp; Entertainment</t>
  </si>
  <si>
    <t>Communication</t>
  </si>
  <si>
    <t>Software Maintenance</t>
  </si>
  <si>
    <t>Machine &amp; Equipment Maintenance</t>
  </si>
  <si>
    <t>Lease rentals &amp; Utility</t>
  </si>
  <si>
    <t>Property Operation</t>
  </si>
  <si>
    <t>Motor vehicle expenses</t>
  </si>
  <si>
    <t>Staff costs</t>
  </si>
  <si>
    <t>Overheads</t>
  </si>
  <si>
    <t>Gross Margin after V.cost</t>
  </si>
  <si>
    <t>Totals</t>
  </si>
  <si>
    <t>Mileage Expenses</t>
  </si>
  <si>
    <t>Other production costs</t>
  </si>
  <si>
    <t>Commissions Expenses</t>
  </si>
  <si>
    <t>Distribution freight cost</t>
  </si>
  <si>
    <t>Variable direct costs</t>
  </si>
  <si>
    <t>Gross Margin</t>
  </si>
  <si>
    <t>Electricity and Diesel</t>
  </si>
  <si>
    <t>Cost of Sales Online</t>
  </si>
  <si>
    <t>Machine/Equipment Hire-Programs</t>
  </si>
  <si>
    <t>Foreign News</t>
  </si>
  <si>
    <t>Events</t>
  </si>
  <si>
    <t>News Services Expenses</t>
  </si>
  <si>
    <t>Cost of Scrap</t>
  </si>
  <si>
    <t>Programmes-Acquired</t>
  </si>
  <si>
    <t>Programmes-Inhouse</t>
  </si>
  <si>
    <t>Contributors</t>
  </si>
  <si>
    <t>Chemicals &amp; Others</t>
  </si>
  <si>
    <t>Inks</t>
  </si>
  <si>
    <t>Plates</t>
  </si>
  <si>
    <t>Newsprint</t>
  </si>
  <si>
    <t>Direct Cost</t>
  </si>
  <si>
    <t>Total Revenue</t>
  </si>
  <si>
    <t>Sundry</t>
  </si>
  <si>
    <t>MyGov</t>
  </si>
  <si>
    <t>Reader Revenue</t>
  </si>
  <si>
    <t>Courier</t>
  </si>
  <si>
    <t>E-Paper</t>
  </si>
  <si>
    <t>Advertising</t>
  </si>
  <si>
    <t>Circulation</t>
  </si>
  <si>
    <t>Revenue</t>
  </si>
  <si>
    <t>Digital</t>
  </si>
  <si>
    <t>Total Radio</t>
  </si>
  <si>
    <t>Berur Fm</t>
  </si>
  <si>
    <t>Vybez FM</t>
  </si>
  <si>
    <t>Spice FM</t>
  </si>
  <si>
    <t>Radio Maisha</t>
  </si>
  <si>
    <t>TOTAL TV</t>
  </si>
  <si>
    <t>FARMERS TV</t>
  </si>
  <si>
    <t>BTV</t>
  </si>
  <si>
    <t>KTN HOME/NEWS</t>
  </si>
  <si>
    <t>The Nairobian</t>
  </si>
  <si>
    <t>The Standard</t>
  </si>
  <si>
    <t>Product</t>
  </si>
  <si>
    <t>Y.T.D</t>
  </si>
  <si>
    <t>Kshs 000'</t>
  </si>
  <si>
    <t>TOTAL GROUP</t>
  </si>
  <si>
    <t>DIGITAL</t>
  </si>
  <si>
    <t xml:space="preserve">RADIO </t>
  </si>
  <si>
    <t xml:space="preserve">TV </t>
  </si>
  <si>
    <t xml:space="preserve">PRINT </t>
  </si>
  <si>
    <t>PRODUCTS PERFOMANCE</t>
  </si>
  <si>
    <t>M.T.D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</si>
</sst>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0"/>
      <name val="Arial"/>
      <family val="2"/>
    </font>
    <font>
      <sz val="10"/>
      <name val="Cambria"/>
      <family val="1"/>
    </font>
    <font>
      <b/>
      <sz val="11"/>
      <name val="Cambria"/>
      <family val="1"/>
    </font>
    <font>
      <sz val="10"/>
      <name val="Times New Roman"/>
      <family val="1"/>
    </font>
    <font>
      <sz val="11"/>
      <name val="Cambria"/>
      <family val="1"/>
    </font>
    <font>
      <sz val="12"/>
      <name val="Cambria"/>
      <family val="1"/>
    </font>
    <font>
      <sz val="12"/>
      <name val="Arial MT"/>
    </font>
    <font>
      <b/>
      <sz val="12"/>
      <name val="Cambria"/>
      <family val="1"/>
    </font>
    <font>
      <sz val="12"/>
      <color theme="1"/>
      <name val="Cambria"/>
      <family val="1"/>
    </font>
    <font>
      <b/>
      <u/>
      <sz val="12"/>
      <name val="Cambria"/>
      <family val="1"/>
    </font>
    <font>
      <b/>
      <sz val="10"/>
      <name val="Cambria"/>
      <family val="1"/>
    </font>
    <font>
      <b/>
      <sz val="11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6" fillId="0" borderId="0"/>
    <xf numFmtId="0" fontId="9" fillId="4" borderId="0"/>
    <xf numFmtId="164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145">
    <xf numFmtId="0" fontId="0" fillId="0" borderId="0" xfId="0"/>
    <xf numFmtId="0" fontId="1" fillId="2" borderId="0" xfId="1" applyFill="1"/>
    <xf numFmtId="0" fontId="2" fillId="2" borderId="0" xfId="1" applyFont="1" applyFill="1"/>
    <xf numFmtId="165" fontId="2" fillId="2" borderId="0" xfId="2" applyNumberFormat="1" applyFont="1" applyFill="1"/>
    <xf numFmtId="165" fontId="2" fillId="3" borderId="0" xfId="2" applyNumberFormat="1" applyFont="1" applyFill="1"/>
    <xf numFmtId="0" fontId="4" fillId="2" borderId="0" xfId="3" applyFont="1" applyFill="1" applyAlignment="1">
      <alignment vertical="top"/>
    </xf>
    <xf numFmtId="0" fontId="4" fillId="2" borderId="0" xfId="3" applyFont="1" applyFill="1" applyAlignment="1">
      <alignment horizontal="left" vertical="top"/>
    </xf>
    <xf numFmtId="165" fontId="2" fillId="2" borderId="0" xfId="1" applyNumberFormat="1" applyFont="1" applyFill="1"/>
    <xf numFmtId="165" fontId="1" fillId="2" borderId="0" xfId="1" applyNumberFormat="1" applyFill="1"/>
    <xf numFmtId="165" fontId="5" fillId="2" borderId="0" xfId="2" applyNumberFormat="1" applyFont="1" applyFill="1" applyBorder="1" applyAlignment="1">
      <alignment vertical="top"/>
    </xf>
    <xf numFmtId="165" fontId="5" fillId="0" borderId="1" xfId="2" applyNumberFormat="1" applyFont="1" applyFill="1" applyBorder="1" applyAlignment="1">
      <alignment vertical="top"/>
    </xf>
    <xf numFmtId="165" fontId="5" fillId="0" borderId="2" xfId="2" applyNumberFormat="1" applyFont="1" applyFill="1" applyBorder="1" applyAlignment="1">
      <alignment vertical="top"/>
    </xf>
    <xf numFmtId="165" fontId="5" fillId="0" borderId="3" xfId="2" applyNumberFormat="1" applyFont="1" applyFill="1" applyBorder="1" applyAlignment="1">
      <alignment vertical="top"/>
    </xf>
    <xf numFmtId="165" fontId="5" fillId="0" borderId="4" xfId="2" applyNumberFormat="1" applyFont="1" applyFill="1" applyBorder="1" applyAlignment="1">
      <alignment vertical="top"/>
    </xf>
    <xf numFmtId="165" fontId="5" fillId="0" borderId="5" xfId="2" applyNumberFormat="1" applyFont="1" applyFill="1" applyBorder="1" applyAlignment="1">
      <alignment vertical="top"/>
    </xf>
    <xf numFmtId="165" fontId="5" fillId="0" borderId="6" xfId="2" applyNumberFormat="1" applyFont="1" applyFill="1" applyBorder="1" applyAlignment="1">
      <alignment vertical="top"/>
    </xf>
    <xf numFmtId="165" fontId="5" fillId="0" borderId="7" xfId="2" applyNumberFormat="1" applyFont="1" applyFill="1" applyBorder="1" applyAlignment="1">
      <alignment vertical="top"/>
    </xf>
    <xf numFmtId="165" fontId="5" fillId="3" borderId="1" xfId="2" applyNumberFormat="1" applyFont="1" applyFill="1" applyBorder="1" applyAlignment="1">
      <alignment vertical="top"/>
    </xf>
    <xf numFmtId="165" fontId="5" fillId="0" borderId="8" xfId="2" applyNumberFormat="1" applyFont="1" applyFill="1" applyBorder="1" applyAlignment="1">
      <alignment vertical="top"/>
    </xf>
    <xf numFmtId="165" fontId="5" fillId="0" borderId="9" xfId="2" applyNumberFormat="1" applyFont="1" applyFill="1" applyBorder="1" applyAlignment="1">
      <alignment vertical="top"/>
    </xf>
    <xf numFmtId="37" fontId="5" fillId="0" borderId="10" xfId="4" applyNumberFormat="1" applyFont="1" applyBorder="1" applyAlignment="1">
      <alignment horizontal="left"/>
    </xf>
    <xf numFmtId="0" fontId="2" fillId="0" borderId="11" xfId="1" applyFont="1" applyBorder="1"/>
    <xf numFmtId="165" fontId="2" fillId="0" borderId="12" xfId="2" applyNumberFormat="1" applyFont="1" applyBorder="1"/>
    <xf numFmtId="165" fontId="2" fillId="0" borderId="13" xfId="2" applyNumberFormat="1" applyFont="1" applyBorder="1"/>
    <xf numFmtId="165" fontId="2" fillId="0" borderId="0" xfId="2" applyNumberFormat="1" applyFont="1" applyBorder="1"/>
    <xf numFmtId="165" fontId="7" fillId="0" borderId="14" xfId="2" applyNumberFormat="1" applyFont="1" applyFill="1" applyBorder="1" applyAlignment="1">
      <alignment vertical="top"/>
    </xf>
    <xf numFmtId="165" fontId="2" fillId="0" borderId="15" xfId="2" applyNumberFormat="1" applyFont="1" applyBorder="1"/>
    <xf numFmtId="165" fontId="2" fillId="3" borderId="12" xfId="2" applyNumberFormat="1" applyFont="1" applyFill="1" applyBorder="1"/>
    <xf numFmtId="165" fontId="8" fillId="0" borderId="16" xfId="2" applyNumberFormat="1" applyFont="1" applyFill="1" applyBorder="1" applyAlignment="1">
      <alignment vertical="top"/>
    </xf>
    <xf numFmtId="165" fontId="8" fillId="0" borderId="17" xfId="2" applyNumberFormat="1" applyFont="1" applyFill="1" applyBorder="1" applyAlignment="1">
      <alignment vertical="top"/>
    </xf>
    <xf numFmtId="165" fontId="8" fillId="0" borderId="18" xfId="2" applyNumberFormat="1" applyFont="1" applyFill="1" applyBorder="1" applyAlignment="1">
      <alignment vertical="top"/>
    </xf>
    <xf numFmtId="0" fontId="8" fillId="0" borderId="12" xfId="5" applyFont="1" applyFill="1" applyBorder="1" applyAlignment="1">
      <alignment horizontal="left" vertical="top"/>
    </xf>
    <xf numFmtId="165" fontId="2" fillId="0" borderId="11" xfId="1" applyNumberFormat="1" applyFont="1" applyBorder="1"/>
    <xf numFmtId="165" fontId="7" fillId="0" borderId="16" xfId="2" applyNumberFormat="1" applyFont="1" applyFill="1" applyBorder="1" applyAlignment="1">
      <alignment vertical="top"/>
    </xf>
    <xf numFmtId="37" fontId="8" fillId="0" borderId="12" xfId="6" applyNumberFormat="1" applyFont="1" applyFill="1" applyBorder="1" applyAlignment="1">
      <alignment horizontal="left"/>
    </xf>
    <xf numFmtId="37" fontId="8" fillId="0" borderId="0" xfId="4" applyNumberFormat="1" applyFont="1" applyAlignment="1">
      <alignment horizontal="left"/>
    </xf>
    <xf numFmtId="165" fontId="10" fillId="0" borderId="17" xfId="2" applyNumberFormat="1" applyFont="1" applyFill="1" applyBorder="1" applyAlignment="1">
      <alignment vertical="top"/>
    </xf>
    <xf numFmtId="165" fontId="8" fillId="0" borderId="12" xfId="7" applyNumberFormat="1" applyFont="1" applyFill="1" applyBorder="1" applyAlignment="1">
      <alignment horizontal="left" vertical="top"/>
    </xf>
    <xf numFmtId="165" fontId="5" fillId="0" borderId="19" xfId="2" applyNumberFormat="1" applyFont="1" applyFill="1" applyBorder="1" applyAlignment="1">
      <alignment vertical="top"/>
    </xf>
    <xf numFmtId="165" fontId="5" fillId="0" borderId="20" xfId="2" applyNumberFormat="1" applyFont="1" applyFill="1" applyBorder="1" applyAlignment="1">
      <alignment vertical="top"/>
    </xf>
    <xf numFmtId="165" fontId="5" fillId="0" borderId="21" xfId="2" applyNumberFormat="1" applyFont="1" applyFill="1" applyBorder="1" applyAlignment="1">
      <alignment vertical="top"/>
    </xf>
    <xf numFmtId="165" fontId="5" fillId="0" borderId="22" xfId="2" applyNumberFormat="1" applyFont="1" applyFill="1" applyBorder="1" applyAlignment="1">
      <alignment vertical="top"/>
    </xf>
    <xf numFmtId="165" fontId="5" fillId="0" borderId="23" xfId="2" applyNumberFormat="1" applyFont="1" applyFill="1" applyBorder="1" applyAlignment="1">
      <alignment vertical="top"/>
    </xf>
    <xf numFmtId="165" fontId="5" fillId="3" borderId="20" xfId="2" applyNumberFormat="1" applyFont="1" applyFill="1" applyBorder="1" applyAlignment="1">
      <alignment vertical="top"/>
    </xf>
    <xf numFmtId="165" fontId="5" fillId="0" borderId="24" xfId="2" applyNumberFormat="1" applyFont="1" applyFill="1" applyBorder="1" applyAlignment="1">
      <alignment vertical="top"/>
    </xf>
    <xf numFmtId="165" fontId="5" fillId="0" borderId="25" xfId="2" applyNumberFormat="1" applyFont="1" applyFill="1" applyBorder="1" applyAlignment="1">
      <alignment vertical="top"/>
    </xf>
    <xf numFmtId="165" fontId="5" fillId="0" borderId="26" xfId="2" applyNumberFormat="1" applyFont="1" applyFill="1" applyBorder="1" applyAlignment="1">
      <alignment vertical="top"/>
    </xf>
    <xf numFmtId="37" fontId="5" fillId="0" borderId="12" xfId="8" applyNumberFormat="1" applyFont="1" applyBorder="1" applyAlignment="1">
      <alignment horizontal="left"/>
    </xf>
    <xf numFmtId="165" fontId="5" fillId="0" borderId="11" xfId="2" applyNumberFormat="1" applyFont="1" applyFill="1" applyBorder="1" applyAlignment="1">
      <alignment vertical="top"/>
    </xf>
    <xf numFmtId="165" fontId="5" fillId="0" borderId="12" xfId="2" applyNumberFormat="1" applyFont="1" applyFill="1" applyBorder="1" applyAlignment="1">
      <alignment vertical="top"/>
    </xf>
    <xf numFmtId="165" fontId="5" fillId="0" borderId="13" xfId="2" applyNumberFormat="1" applyFont="1" applyFill="1" applyBorder="1" applyAlignment="1">
      <alignment vertical="top"/>
    </xf>
    <xf numFmtId="165" fontId="5" fillId="0" borderId="0" xfId="2" applyNumberFormat="1" applyFont="1" applyFill="1" applyBorder="1" applyAlignment="1">
      <alignment vertical="top"/>
    </xf>
    <xf numFmtId="165" fontId="5" fillId="0" borderId="14" xfId="2" applyNumberFormat="1" applyFont="1" applyFill="1" applyBorder="1" applyAlignment="1">
      <alignment vertical="top"/>
    </xf>
    <xf numFmtId="165" fontId="5" fillId="0" borderId="15" xfId="2" applyNumberFormat="1" applyFont="1" applyFill="1" applyBorder="1" applyAlignment="1">
      <alignment vertical="top"/>
    </xf>
    <xf numFmtId="165" fontId="5" fillId="3" borderId="12" xfId="2" applyNumberFormat="1" applyFont="1" applyFill="1" applyBorder="1" applyAlignment="1">
      <alignment vertical="top"/>
    </xf>
    <xf numFmtId="165" fontId="5" fillId="0" borderId="16" xfId="2" applyNumberFormat="1" applyFont="1" applyFill="1" applyBorder="1" applyAlignment="1">
      <alignment vertical="top"/>
    </xf>
    <xf numFmtId="165" fontId="5" fillId="0" borderId="17" xfId="2" applyNumberFormat="1" applyFont="1" applyFill="1" applyBorder="1" applyAlignment="1">
      <alignment vertical="top"/>
    </xf>
    <xf numFmtId="165" fontId="5" fillId="0" borderId="18" xfId="2" applyNumberFormat="1" applyFont="1" applyFill="1" applyBorder="1" applyAlignment="1">
      <alignment vertical="top"/>
    </xf>
    <xf numFmtId="165" fontId="5" fillId="0" borderId="12" xfId="7" applyNumberFormat="1" applyFont="1" applyFill="1" applyBorder="1" applyAlignment="1">
      <alignment horizontal="left" vertical="top"/>
    </xf>
    <xf numFmtId="165" fontId="5" fillId="0" borderId="27" xfId="2" applyNumberFormat="1" applyFont="1" applyFill="1" applyBorder="1" applyAlignment="1">
      <alignment vertical="top"/>
    </xf>
    <xf numFmtId="165" fontId="5" fillId="0" borderId="28" xfId="2" applyNumberFormat="1" applyFont="1" applyFill="1" applyBorder="1" applyAlignment="1">
      <alignment vertical="top"/>
    </xf>
    <xf numFmtId="165" fontId="5" fillId="0" borderId="29" xfId="2" applyNumberFormat="1" applyFont="1" applyFill="1" applyBorder="1" applyAlignment="1">
      <alignment vertical="top"/>
    </xf>
    <xf numFmtId="165" fontId="5" fillId="0" borderId="30" xfId="2" applyNumberFormat="1" applyFont="1" applyFill="1" applyBorder="1" applyAlignment="1">
      <alignment vertical="top"/>
    </xf>
    <xf numFmtId="165" fontId="5" fillId="0" borderId="31" xfId="2" applyNumberFormat="1" applyFont="1" applyFill="1" applyBorder="1" applyAlignment="1">
      <alignment vertical="top"/>
    </xf>
    <xf numFmtId="165" fontId="5" fillId="3" borderId="28" xfId="2" applyNumberFormat="1" applyFont="1" applyFill="1" applyBorder="1" applyAlignment="1">
      <alignment vertical="top"/>
    </xf>
    <xf numFmtId="165" fontId="5" fillId="0" borderId="32" xfId="2" applyNumberFormat="1" applyFont="1" applyFill="1" applyBorder="1" applyAlignment="1">
      <alignment vertical="top"/>
    </xf>
    <xf numFmtId="165" fontId="5" fillId="0" borderId="33" xfId="2" applyNumberFormat="1" applyFont="1" applyFill="1" applyBorder="1" applyAlignment="1">
      <alignment vertical="top"/>
    </xf>
    <xf numFmtId="165" fontId="5" fillId="0" borderId="34" xfId="2" applyNumberFormat="1" applyFont="1" applyFill="1" applyBorder="1" applyAlignment="1">
      <alignment vertical="top"/>
    </xf>
    <xf numFmtId="165" fontId="7" fillId="0" borderId="35" xfId="2" applyNumberFormat="1" applyFont="1" applyFill="1" applyBorder="1" applyAlignment="1">
      <alignment vertical="top"/>
    </xf>
    <xf numFmtId="165" fontId="8" fillId="0" borderId="35" xfId="2" applyNumberFormat="1" applyFont="1" applyFill="1" applyBorder="1" applyAlignment="1">
      <alignment vertical="top"/>
    </xf>
    <xf numFmtId="165" fontId="8" fillId="0" borderId="14" xfId="2" applyNumberFormat="1" applyFont="1" applyFill="1" applyBorder="1" applyAlignment="1">
      <alignment vertical="top"/>
    </xf>
    <xf numFmtId="165" fontId="2" fillId="0" borderId="11" xfId="2" applyNumberFormat="1" applyFont="1" applyBorder="1"/>
    <xf numFmtId="165" fontId="8" fillId="0" borderId="0" xfId="2" applyNumberFormat="1" applyFont="1" applyFill="1" applyBorder="1" applyAlignment="1">
      <alignment vertical="top"/>
    </xf>
    <xf numFmtId="0" fontId="5" fillId="0" borderId="12" xfId="5" applyFont="1" applyFill="1" applyBorder="1" applyAlignment="1">
      <alignment horizontal="left" vertical="top"/>
    </xf>
    <xf numFmtId="165" fontId="7" fillId="0" borderId="17" xfId="2" applyNumberFormat="1" applyFont="1" applyFill="1" applyBorder="1" applyAlignment="1">
      <alignment vertical="top"/>
    </xf>
    <xf numFmtId="165" fontId="7" fillId="0" borderId="18" xfId="2" applyNumberFormat="1" applyFont="1" applyFill="1" applyBorder="1" applyAlignment="1">
      <alignment vertical="top"/>
    </xf>
    <xf numFmtId="37" fontId="8" fillId="0" borderId="12" xfId="4" applyNumberFormat="1" applyFont="1" applyBorder="1" applyAlignment="1">
      <alignment horizontal="left"/>
    </xf>
    <xf numFmtId="37" fontId="11" fillId="0" borderId="12" xfId="4" applyNumberFormat="1" applyFont="1" applyBorder="1" applyAlignment="1">
      <alignment horizontal="left"/>
    </xf>
    <xf numFmtId="0" fontId="8" fillId="0" borderId="12" xfId="5" applyFont="1" applyFill="1" applyBorder="1" applyAlignment="1">
      <alignment horizontal="left"/>
    </xf>
    <xf numFmtId="0" fontId="12" fillId="0" borderId="12" xfId="5" applyFont="1" applyFill="1" applyBorder="1" applyAlignment="1">
      <alignment horizontal="left" vertical="top"/>
    </xf>
    <xf numFmtId="37" fontId="10" fillId="0" borderId="12" xfId="4" applyNumberFormat="1" applyFont="1" applyBorder="1" applyAlignment="1">
      <alignment horizontal="left"/>
    </xf>
    <xf numFmtId="165" fontId="7" fillId="0" borderId="0" xfId="2" applyNumberFormat="1" applyFont="1" applyFill="1" applyBorder="1" applyAlignment="1">
      <alignment vertical="top"/>
    </xf>
    <xf numFmtId="0" fontId="10" fillId="0" borderId="12" xfId="5" applyFont="1" applyFill="1" applyBorder="1" applyAlignment="1">
      <alignment horizontal="left" vertical="top"/>
    </xf>
    <xf numFmtId="165" fontId="7" fillId="3" borderId="18" xfId="2" applyNumberFormat="1" applyFont="1" applyFill="1" applyBorder="1" applyAlignment="1">
      <alignment vertical="top"/>
    </xf>
    <xf numFmtId="165" fontId="13" fillId="0" borderId="14" xfId="2" applyNumberFormat="1" applyFont="1" applyFill="1" applyBorder="1" applyAlignment="1">
      <alignment vertical="top"/>
    </xf>
    <xf numFmtId="165" fontId="5" fillId="3" borderId="34" xfId="2" applyNumberFormat="1" applyFont="1" applyFill="1" applyBorder="1" applyAlignment="1">
      <alignment vertical="top"/>
    </xf>
    <xf numFmtId="165" fontId="7" fillId="0" borderId="36" xfId="2" applyNumberFormat="1" applyFont="1" applyFill="1" applyBorder="1" applyAlignment="1">
      <alignment vertical="top"/>
    </xf>
    <xf numFmtId="165" fontId="2" fillId="0" borderId="37" xfId="2" applyNumberFormat="1" applyFont="1" applyBorder="1"/>
    <xf numFmtId="165" fontId="5" fillId="0" borderId="12" xfId="2" applyNumberFormat="1" applyFont="1" applyBorder="1"/>
    <xf numFmtId="165" fontId="5" fillId="0" borderId="13" xfId="2" applyNumberFormat="1" applyFont="1" applyBorder="1" applyAlignment="1">
      <alignment horizontal="center"/>
    </xf>
    <xf numFmtId="165" fontId="5" fillId="0" borderId="0" xfId="2" applyNumberFormat="1" applyFont="1" applyBorder="1" applyAlignment="1">
      <alignment horizontal="center"/>
    </xf>
    <xf numFmtId="165" fontId="5" fillId="0" borderId="15" xfId="2" applyNumberFormat="1" applyFont="1" applyFill="1" applyBorder="1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165" fontId="5" fillId="3" borderId="12" xfId="2" applyNumberFormat="1" applyFont="1" applyFill="1" applyBorder="1" applyAlignment="1">
      <alignment horizontal="center"/>
    </xf>
    <xf numFmtId="0" fontId="5" fillId="0" borderId="13" xfId="5" applyFont="1" applyFill="1" applyBorder="1" applyAlignment="1">
      <alignment vertical="top"/>
    </xf>
    <xf numFmtId="0" fontId="5" fillId="0" borderId="12" xfId="5" applyFont="1" applyFill="1" applyBorder="1" applyAlignment="1">
      <alignment vertical="top"/>
    </xf>
    <xf numFmtId="0" fontId="8" fillId="0" borderId="0" xfId="5" applyFont="1" applyFill="1" applyAlignment="1">
      <alignment horizontal="left" vertical="top"/>
    </xf>
    <xf numFmtId="0" fontId="2" fillId="0" borderId="37" xfId="1" applyFont="1" applyBorder="1"/>
    <xf numFmtId="165" fontId="13" fillId="0" borderId="38" xfId="2" applyNumberFormat="1" applyFont="1" applyBorder="1"/>
    <xf numFmtId="165" fontId="13" fillId="0" borderId="39" xfId="2" applyNumberFormat="1" applyFont="1" applyBorder="1" applyAlignment="1">
      <alignment horizontal="center"/>
    </xf>
    <xf numFmtId="165" fontId="13" fillId="0" borderId="40" xfId="2" applyNumberFormat="1" applyFont="1" applyBorder="1" applyAlignment="1">
      <alignment horizontal="center"/>
    </xf>
    <xf numFmtId="165" fontId="13" fillId="0" borderId="41" xfId="2" applyNumberFormat="1" applyFont="1" applyBorder="1"/>
    <xf numFmtId="165" fontId="13" fillId="0" borderId="42" xfId="2" applyNumberFormat="1" applyFont="1" applyFill="1" applyBorder="1" applyAlignment="1">
      <alignment horizontal="center"/>
    </xf>
    <xf numFmtId="165" fontId="13" fillId="0" borderId="43" xfId="2" applyNumberFormat="1" applyFont="1" applyFill="1" applyBorder="1" applyAlignment="1">
      <alignment horizontal="center"/>
    </xf>
    <xf numFmtId="165" fontId="13" fillId="3" borderId="44" xfId="2" applyNumberFormat="1" applyFont="1" applyFill="1" applyBorder="1" applyAlignment="1">
      <alignment horizontal="center"/>
    </xf>
    <xf numFmtId="0" fontId="13" fillId="0" borderId="45" xfId="5" applyFont="1" applyFill="1" applyBorder="1" applyAlignment="1">
      <alignment vertical="top"/>
    </xf>
    <xf numFmtId="0" fontId="13" fillId="0" borderId="46" xfId="5" applyFont="1" applyFill="1" applyBorder="1" applyAlignment="1">
      <alignment vertical="top"/>
    </xf>
    <xf numFmtId="0" fontId="13" fillId="0" borderId="47" xfId="5" applyFont="1" applyFill="1" applyBorder="1" applyAlignment="1">
      <alignment vertical="top"/>
    </xf>
    <xf numFmtId="0" fontId="13" fillId="0" borderId="48" xfId="5" applyFont="1" applyFill="1" applyBorder="1" applyAlignment="1">
      <alignment vertical="top"/>
    </xf>
    <xf numFmtId="165" fontId="14" fillId="5" borderId="37" xfId="2" applyNumberFormat="1" applyFont="1" applyFill="1" applyBorder="1" applyAlignment="1">
      <alignment horizontal="center"/>
    </xf>
    <xf numFmtId="165" fontId="14" fillId="6" borderId="41" xfId="2" applyNumberFormat="1" applyFont="1" applyFill="1" applyBorder="1" applyAlignment="1">
      <alignment horizontal="center"/>
    </xf>
    <xf numFmtId="165" fontId="14" fillId="7" borderId="46" xfId="2" applyNumberFormat="1" applyFont="1" applyFill="1" applyBorder="1" applyAlignment="1">
      <alignment horizontal="center"/>
    </xf>
    <xf numFmtId="165" fontId="14" fillId="7" borderId="41" xfId="2" applyNumberFormat="1" applyFont="1" applyFill="1" applyBorder="1" applyAlignment="1">
      <alignment horizontal="center"/>
    </xf>
    <xf numFmtId="165" fontId="14" fillId="8" borderId="49" xfId="2" applyNumberFormat="1" applyFont="1" applyFill="1" applyBorder="1" applyAlignment="1">
      <alignment horizontal="center"/>
    </xf>
    <xf numFmtId="165" fontId="14" fillId="8" borderId="46" xfId="2" applyNumberFormat="1" applyFont="1" applyFill="1" applyBorder="1" applyAlignment="1">
      <alignment horizontal="center"/>
    </xf>
    <xf numFmtId="165" fontId="14" fillId="8" borderId="41" xfId="2" applyNumberFormat="1" applyFont="1" applyFill="1" applyBorder="1" applyAlignment="1">
      <alignment horizontal="center"/>
    </xf>
    <xf numFmtId="0" fontId="5" fillId="9" borderId="50" xfId="5" applyFont="1" applyFill="1" applyBorder="1" applyAlignment="1">
      <alignment horizontal="center" vertical="top"/>
    </xf>
    <xf numFmtId="0" fontId="5" fillId="9" borderId="46" xfId="5" applyFont="1" applyFill="1" applyBorder="1" applyAlignment="1">
      <alignment horizontal="center" vertical="top"/>
    </xf>
    <xf numFmtId="0" fontId="5" fillId="9" borderId="41" xfId="5" applyFont="1" applyFill="1" applyBorder="1" applyAlignment="1">
      <alignment horizontal="center" vertical="top"/>
    </xf>
    <xf numFmtId="0" fontId="5" fillId="0" borderId="10" xfId="5" applyFont="1" applyFill="1" applyBorder="1" applyAlignment="1">
      <alignment horizontal="left" vertical="top"/>
    </xf>
    <xf numFmtId="0" fontId="14" fillId="5" borderId="37" xfId="1" applyFont="1" applyFill="1" applyBorder="1" applyAlignment="1">
      <alignment horizontal="center"/>
    </xf>
    <xf numFmtId="165" fontId="2" fillId="6" borderId="41" xfId="2" applyNumberFormat="1" applyFont="1" applyFill="1" applyBorder="1" applyAlignment="1">
      <alignment horizontal="center"/>
    </xf>
    <xf numFmtId="165" fontId="2" fillId="7" borderId="46" xfId="2" applyNumberFormat="1" applyFont="1" applyFill="1" applyBorder="1" applyAlignment="1">
      <alignment horizontal="center"/>
    </xf>
    <xf numFmtId="165" fontId="2" fillId="7" borderId="41" xfId="2" applyNumberFormat="1" applyFont="1" applyFill="1" applyBorder="1" applyAlignment="1">
      <alignment horizontal="center"/>
    </xf>
    <xf numFmtId="165" fontId="2" fillId="8" borderId="49" xfId="2" applyNumberFormat="1" applyFont="1" applyFill="1" applyBorder="1" applyAlignment="1">
      <alignment horizontal="center"/>
    </xf>
    <xf numFmtId="165" fontId="2" fillId="8" borderId="46" xfId="2" applyNumberFormat="1" applyFont="1" applyFill="1" applyBorder="1" applyAlignment="1">
      <alignment horizontal="center"/>
    </xf>
    <xf numFmtId="165" fontId="2" fillId="8" borderId="41" xfId="2" applyNumberFormat="1" applyFont="1" applyFill="1" applyBorder="1" applyAlignment="1">
      <alignment horizontal="center"/>
    </xf>
    <xf numFmtId="0" fontId="7" fillId="9" borderId="50" xfId="5" applyFont="1" applyFill="1" applyBorder="1" applyAlignment="1">
      <alignment horizontal="center" vertical="top"/>
    </xf>
    <xf numFmtId="0" fontId="7" fillId="9" borderId="46" xfId="5" applyFont="1" applyFill="1" applyBorder="1" applyAlignment="1">
      <alignment horizontal="center" vertical="top"/>
    </xf>
    <xf numFmtId="0" fontId="7" fillId="9" borderId="41" xfId="5" applyFont="1" applyFill="1" applyBorder="1" applyAlignment="1">
      <alignment horizontal="center" vertical="top"/>
    </xf>
    <xf numFmtId="17" fontId="5" fillId="0" borderId="37" xfId="5" applyNumberFormat="1" applyFont="1" applyFill="1" applyBorder="1" applyAlignment="1">
      <alignment horizontal="left" vertical="top"/>
    </xf>
    <xf numFmtId="0" fontId="5" fillId="0" borderId="41" xfId="3" applyFont="1" applyBorder="1" applyAlignment="1">
      <alignment horizontal="left" vertical="top"/>
    </xf>
    <xf numFmtId="165" fontId="4" fillId="2" borderId="0" xfId="3" applyNumberFormat="1" applyFont="1" applyFill="1" applyAlignment="1">
      <alignment vertical="top"/>
    </xf>
    <xf numFmtId="0" fontId="4" fillId="2" borderId="0" xfId="5" applyFont="1" applyFill="1" applyAlignment="1">
      <alignment vertical="top"/>
    </xf>
    <xf numFmtId="0" fontId="4" fillId="2" borderId="0" xfId="5" applyFont="1" applyFill="1" applyAlignment="1">
      <alignment horizontal="left" vertical="top"/>
    </xf>
    <xf numFmtId="166" fontId="1" fillId="2" borderId="0" xfId="1" applyNumberFormat="1" applyFill="1"/>
    <xf numFmtId="165" fontId="1" fillId="2" borderId="0" xfId="2" applyNumberFormat="1" applyFont="1" applyFill="1"/>
    <xf numFmtId="165" fontId="2" fillId="0" borderId="12" xfId="2" applyNumberFormat="1" applyFont="1" applyFill="1" applyBorder="1"/>
    <xf numFmtId="165" fontId="2" fillId="0" borderId="13" xfId="2" applyNumberFormat="1" applyFont="1" applyFill="1" applyBorder="1"/>
    <xf numFmtId="165" fontId="2" fillId="0" borderId="0" xfId="2" applyNumberFormat="1" applyFont="1" applyFill="1" applyBorder="1"/>
    <xf numFmtId="165" fontId="2" fillId="0" borderId="15" xfId="2" applyNumberFormat="1" applyFont="1" applyFill="1" applyBorder="1"/>
    <xf numFmtId="0" fontId="2" fillId="0" borderId="0" xfId="1" applyFont="1"/>
    <xf numFmtId="165" fontId="2" fillId="0" borderId="0" xfId="2" applyNumberFormat="1" applyFont="1"/>
    <xf numFmtId="0" fontId="4" fillId="0" borderId="0" xfId="3" applyFont="1" applyAlignment="1">
      <alignment vertical="top"/>
    </xf>
    <xf numFmtId="0" fontId="4" fillId="0" borderId="0" xfId="3" applyFont="1" applyAlignment="1">
      <alignment horizontal="left" vertical="top"/>
    </xf>
  </cellXfs>
  <cellStyles count="9">
    <cellStyle name="Comma 2 2" xfId="2"/>
    <cellStyle name="Comma 2 2_Finance" xfId="7"/>
    <cellStyle name="Comma_Forecast P&amp;L_Jul.04" xfId="6"/>
    <cellStyle name="Normal" xfId="0" builtinId="0"/>
    <cellStyle name="Normal 2 16 2" xfId="3"/>
    <cellStyle name="Normal 2 3" xfId="5"/>
    <cellStyle name="Normal 3" xfId="1"/>
    <cellStyle name="Normal 66" xfId="8"/>
    <cellStyle name="Normal_Forecast P&amp;L_Jul.0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5" Type="http://schemas.openxmlformats.org/officeDocument/2006/relationships/externalLink" Target="externalLinks/externalLink4.xml"/><Relationship Id="rId61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theme" Target="theme/theme1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hdq12\BUDGET2007\Consolidation\2002\Consolidusdres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ogangah/AppData/Local/Microsoft/Windows/INetCache/Content.Outlook/ILX1YM74/CEO%20Pack-Mar%20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ance_08\fkk\FM\BR\REP98\CAPEX9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ugo.STANDARDMEDIA/AppData/Local/Microsoft/Windows/Temporary%20Internet%20Files/Content.Outlook/IYRI5BN3/Bgt_P&amp;L_2010_Final_Approv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ance_08\fkk\FM\BR\MSOFFICE\CAPEX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DOCUMENT\Excel\Fichiers\TotalFinaElf%20Hung\Budgets\2002\RES%201%20BUDGET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ARIS\Kenya%20BU2010%20-%20FINANCE%20-%20E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H/REPORTS/C-Express/C-Express_BGT200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H/REPORTS/Budget_2006/NND%20Budget%20Pack_%202006_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Users\orlando.lyomu\Documents\BUDGET%202010\Budget%202010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228\internal%20rpts%202006\DECEMBER%202006\GT%20DECEMBER%20200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ocuments\Miscalleneous\BU2002ENGLISH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Dfc_Budget\Marketing%20Europe\Budget%202001\M&#233;thodologie\Tableaux%20Mktg%20Europe%20Bu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247\mgt_accts\Users\pgwako\AppData\Local\Microsoft\Windows\INetCache\Content.Outlook\Q085RKW0\TSL%20FINANCIALS-PBC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228\BUDGET2006\BUDGETOM\Budget%202005\Budget%202005%20GB\Budget2005%20ANGLAI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ugo/Documents/ISAAC%20PF/Loan%20Calculator%20with%20prepayment%20optio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247\mgt_accts\Users\bmasai\AppData\Local\Microsoft\Windows\INetCache\Content.Outlook\HMORIJ6P\SECURITY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BUDGET%202008\EX%20OLD%20PC\CONSOLIDATION\2007\BUDGETS\BU2007%20WORKINGS%20(usd)%20verson%20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hdq12\BUDGET2007\2001\R%20200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U2005\Copy%20of%20Budget2005%20-%20ENG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TEMP\Dfc_Budget\Budget\Budget2003\Mktg%20Europe\Europe%20Centrale\HONGRIE%20v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Users\orlando.lyomu\Owl\BUDGET%202011\Budget%202011%20Template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Users\orlando.lyomu\Owl\BUDGET%202011\Budget%202011%20Template%20-%20Keny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hdq12\BUDGET2007\Documents%20and%20Settings\Busienei\My%20Documents\REPORTING%202004\RF1%202004\Rf1%202004(05)%20Cons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hdq12\BUDGET2007\1998\AUGUS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TEMP\Dfc_Budget\Budget\Budget2003\Mktg%20Europe\Europe%20Centrale\Ceska%20v2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hdq12\BUDGET2007\Documents%20and%20Settings\Busienei\My%20Documents\REPORTING%202004\Investments\CAPEX%20200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_125\REPORTING%202006\REPORTING%202006\REPORTING%20DOCS%202006\REPORTING%202006\Investments%2006\CAPEX%202006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247\mgt_accts\MGT%20GRP%202015\JANUARY%202015%20%20-%20PROFIT%20%20LOS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TEMP\DAF\Bilancio%20&amp;%20Reporting\BILANCIO\Budget%202003\GPL\GPL%20Italia%20hors%20dvpt%20(versDef%2023092002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TEMP\Fichiers\Total%20Ceska\Financement\CMO\CMO%2002\REPORTING_BFR_CESKA_0602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TEMP\Dfc_Budget\Budget\Budget2003\Mktg%20Europe\Europe%20Centrale\Pologne%20v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TEMP\Dfc_Budget\Budget\Budget2002\Mktg%20Europe\Documents%20Pays\Europe%20Centrale\Tch&#233;qui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TEMP\notesD90982\Tableaux%20B2007%20MKE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247\mgt_accts\Users\rtoroitich\AppData\Local\Microsoft\Windows\Temporary%20Internet%20Files\Content.Outlook\VA2ZB636\Budget_2016_v%202%201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hdq12\BUDGET2007\Consolidation\2002\ConsolidUSDP&amp;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247\mgt_accts\MGT%20GRP%202018\DECEMBER%202018\Final%20Audit\TSGL%20-%202018%20Draft%20Tax%20Computation%20(11.03.2018)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hrms31_apps_sgl\Documents%20and%20Settings\imugo.FIN.000\Local%20Settings\Temporary%20Internet%20Files\OLK1A1\TSGL%20final%20TB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hrms31_apps_sgl\Documents%20and%20Settings\pkoech.FIN.002\Local%20Settings\Temporary%20Internet%20Files\OLKA7B\TSGL%20final%20TB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hdq12\BUDGET2007\2000\1999\Res1\kshsres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Budget\Budget%202006\Proc&#233;dure%20notifications\CMO\CMO_2004\Horus\Extract%20HORU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Dfc_Budget\CMO\Cmo_2000\donn&#233;es%20filiales\france\eaf\TRDSA_R&#233;alis2000_fin_DEC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hdq12\BUDGET2007\Rep%202000\Rf1Oct%20200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dG\budget%202001\Tableaux%20Budget%20200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a%20Spese%20Viaggio1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Documents%20and%20Settings\DMACHARIA\Local%20Settings\Temporary%20Internet%20Files\Content.Outlook\UKZRPAES\Budget%202015-%20ADMIN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247\mgt_accts\Users\pgwako\AppData\Local\Microsoft\Windows\INetCache\Content.Outlook\Q085RKW0\BL%20FINANCIAL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_125\reporting%202006\REPORTING%20DOCS%202006\REPORTING%202006\Investments%2006\CAPEX%202006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247\mgt_accts\ProgramData\eAudIT\DM\767cc18d-e439-4008-8749-273914c780ba\CheckOutDocs\The%20Standard%20Group%20Limited\Copy%20of%20CONSOLIDATED%20(2)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%20GRP%202014\SEPTEMBER%202014\CIRCULATION%20REVENUE%202005-2013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247\mgt_accts\BUDGET%202019\Feedback\CAPEX%202019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windows\TEMP\Budget2002Fran&#231;ais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_125\REPORTING%202006\DOCUME~1\Kinuthia\LOCALS~1\Temp\notes9617A5\0601%20TBDF%20KENYA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_125\reporting%202007\OMCG\PERSO\A%20-%20MODELES%20HORUS%20OUTREMER\Restitution%20Entit&#233;%202006%20&amp;%20non%20fuel%20-%20flamingo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228\CONSOLIDATION\Documents%20and%20Settings\MKimani\Desktop\P&amp;L%20REPORTING%202006%20-%20KENYA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Biblioth&#232;ques_Library\Saisie_Input\CMO_CE\FR%20_%20Saisie%20%20CMO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.7\mgt_accts\TEMP\D.Notes.t019228\CM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RES1"/>
      <sheetName val="FEB RES1"/>
      <sheetName val="MAR RES1"/>
      <sheetName val="APRIL RES1"/>
      <sheetName val="MAY RES1"/>
      <sheetName val="JUNE RES1"/>
      <sheetName val="JULY RES1"/>
      <sheetName val="Chart1"/>
      <sheetName val="AUGUST RES1"/>
      <sheetName val="SEPTEMBER RES1"/>
      <sheetName val="OCTOBER RES1"/>
      <sheetName val="NOVEMBER RES1"/>
      <sheetName val="DECEMBER RES1"/>
      <sheetName val="FEB CUM"/>
      <sheetName val="MAR CUM"/>
      <sheetName val="APR CUM"/>
      <sheetName val="MAY CUM"/>
      <sheetName val="JUN CUM "/>
      <sheetName val="JULY CUM"/>
      <sheetName val="AUG CUM"/>
      <sheetName val="SEPT CUM"/>
      <sheetName val="OCT CUM"/>
      <sheetName val="NOV CUM"/>
      <sheetName val="DEC C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 Projections"/>
      <sheetName val="Bank Facilities"/>
      <sheetName val="Debtors Std"/>
      <sheetName val="Debtors Brz"/>
      <sheetName val="Creditors Std"/>
      <sheetName val="Creditors Brz"/>
      <sheetName val="Opex Analysis"/>
      <sheetName val="5 Yr Rev Trend"/>
      <sheetName val="5 YR CAPEX OUTLAY"/>
      <sheetName val="CAPEX 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12"/>
      <sheetName val="CB15"/>
      <sheetName val="CB14"/>
      <sheetName val="CB6"/>
      <sheetName val="CB7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ed workings"/>
      <sheetName val="Circ.Revenue"/>
      <sheetName val="Copy sales"/>
      <sheetName val="Ad Volumes &amp; Revenues"/>
      <sheetName val="Direct costs"/>
      <sheetName val="Freight"/>
      <sheetName val="Newsprint"/>
      <sheetName val="Combined P&amp;L"/>
      <sheetName val="Afternoon"/>
      <sheetName val="Political"/>
      <sheetName val="Business"/>
      <sheetName val="P&amp;L by dept"/>
      <sheetName val="Mwananchi"/>
      <sheetName val="Citizen"/>
      <sheetName val="Mwanaspoti"/>
      <sheetName val="Mwananchi only"/>
      <sheetName val="Allocation wrkgs"/>
      <sheetName val="Allocation wrkgs (2)"/>
      <sheetName val="Citibank loan"/>
      <sheetName val="Contract printing"/>
      <sheetName val="Business Plan"/>
      <sheetName val="BGT-07 P&amp;L_DEPT"/>
      <sheetName val="Bal sheet"/>
      <sheetName val="CF Fcst"/>
      <sheetName val="Cashflow"/>
      <sheetName val="CF wrkgs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>
        <row r="33">
          <cell r="C33">
            <v>44000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14"/>
      <sheetName val="CB6"/>
      <sheetName val="CB15"/>
      <sheetName val="CB7"/>
      <sheetName val="CB1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élection devise"/>
      <sheetName val="TOUTES ACTIVITES"/>
      <sheetName val="RESEAU"/>
      <sheetName val="HORS RESEAU"/>
      <sheetName val="GPL"/>
      <sheetName val="LUBRIFIANTS"/>
      <sheetName val="SOLVANTS"/>
      <sheetName val="Bilan"/>
      <sheetName val="CMO"/>
      <sheetName val="Invest. Desinv."/>
      <sheetName val="Equil. Financement"/>
      <sheetName val="Financement"/>
      <sheetName val="F. de Roulement"/>
      <sheetName val="Analyse par nature"/>
      <sheetName val="Investissements"/>
      <sheetName val="BFR"/>
      <sheetName val="CLIENTS"/>
      <sheetName val="flux"/>
      <sheetName val="CMO 2000 2001"/>
      <sheetName val="CMO 2001 2002"/>
      <sheetName val="Rentabilité"/>
      <sheetName val="RO PC2001 - Bu2002"/>
      <sheetName val="Info gestion"/>
      <sheetName val="Info stations"/>
      <sheetName val="Res Net Activité"/>
      <sheetName val="Frais Généraux"/>
      <sheetName val="Effectifs"/>
      <sheetName val="Réseau - Inv &amp; Stations"/>
    </sheetNames>
    <sheetDataSet>
      <sheetData sheetId="0" refreshError="1">
        <row r="9">
          <cell r="B9">
            <v>6</v>
          </cell>
        </row>
        <row r="12">
          <cell r="N12">
            <v>3.9569999999999996E-6</v>
          </cell>
          <cell r="O12">
            <v>3.8449999999999996E-6</v>
          </cell>
          <cell r="P12">
            <v>3.6434999999999999E-6</v>
          </cell>
        </row>
        <row r="13">
          <cell r="N13">
            <v>3.9569999999999996E-3</v>
          </cell>
          <cell r="O13">
            <v>3.8449999999999999E-3</v>
          </cell>
          <cell r="P13">
            <v>3.6435E-3</v>
          </cell>
        </row>
        <row r="14">
          <cell r="N14">
            <v>2.5956218489999998E-5</v>
          </cell>
          <cell r="O14">
            <v>2.5221546649999997E-5</v>
          </cell>
          <cell r="P14">
            <v>2.3899793294999999E-5</v>
          </cell>
        </row>
        <row r="15">
          <cell r="N15">
            <v>2.5956218489999999E-2</v>
          </cell>
          <cell r="O15">
            <v>2.5221546649999999E-2</v>
          </cell>
          <cell r="P15">
            <v>2.3899793294999999E-2</v>
          </cell>
        </row>
        <row r="16">
          <cell r="N16">
            <v>1E-3</v>
          </cell>
          <cell r="O16">
            <v>1E-3</v>
          </cell>
          <cell r="P16">
            <v>1E-3</v>
          </cell>
        </row>
        <row r="17">
          <cell r="N17">
            <v>1</v>
          </cell>
          <cell r="O17">
            <v>1</v>
          </cell>
          <cell r="P17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IALE"/>
      <sheetName val="SOMMAIRE"/>
      <sheetName val="FichePays1"/>
      <sheetName val="FichePays2"/>
      <sheetName val="COM"/>
      <sheetName val="Synthèse"/>
      <sheetName val="BPEF"/>
      <sheetName val="BPM"/>
      <sheetName val="BPV"/>
      <sheetName val="BPSTR"/>
      <sheetName val="BPR"/>
      <sheetName val="PDM-RES"/>
      <sheetName val="BPEAN"/>
      <sheetName val="BPEANA"/>
      <sheetName val="RES1A"/>
      <sheetName val="RES1C PC"/>
      <sheetName val="RES1C BU"/>
      <sheetName val="RES1C R"/>
      <sheetName val="BPCLE"/>
      <sheetName val="RESSUP PC"/>
      <sheetName val="RESSUP BU"/>
      <sheetName val="RESSUP R"/>
      <sheetName val="RESLOG"/>
      <sheetName val="BPANARO"/>
      <sheetName val="BPANARO2"/>
      <sheetName val="BPANAPLT"/>
      <sheetName val="BPIPAGE1"/>
      <sheetName val="BPIA"/>
      <sheetName val="BPIPAGE4"/>
      <sheetName val="BPBFR"/>
      <sheetName val="BPCLIENTS"/>
      <sheetName val="BPCMO"/>
      <sheetName val="BPF5"/>
      <sheetName val="BPLT"/>
      <sheetName val="BPF"/>
      <sheetName val="BPP"/>
      <sheetName val="FICH-BUD"/>
      <sheetName val="FICH-FIN"/>
      <sheetName val="BP-VERIF"/>
      <sheetName val="xxx"/>
      <sheetName val="RES1C_PC_HORUS"/>
      <sheetName val="RES1C_BU_HORUS"/>
      <sheetName val="RES1C_R_HORUS"/>
      <sheetName val="BFR_PC_HORUS"/>
      <sheetName val="BFR_BU_HORUS"/>
      <sheetName val="BFR_R_HORUS"/>
      <sheetName val="INV_PC_HORUS"/>
      <sheetName val="INV_BU_HORUS"/>
      <sheetName val="INV_R_HORUS"/>
      <sheetName val="CMO_PC_HORUS"/>
      <sheetName val="CMO_BU_HORUS"/>
      <sheetName val="CMO_R_HORUS"/>
      <sheetName val="BPP_HORUS"/>
      <sheetName val="COMPANY"/>
      <sheetName val="KEY"/>
      <sheetName val="BPSTRAT"/>
      <sheetName val="BPAP"/>
      <sheetName val="BPRSTR"/>
      <sheetName val="PLSEG"/>
      <sheetName val="BPUM"/>
      <sheetName val="PL"/>
      <sheetName val="BPOVHD"/>
      <sheetName val="BPINV"/>
      <sheetName val="RETAIL"/>
      <sheetName val="LOCAL SALES"/>
      <sheetName val="DEPOTS"/>
      <sheetName val="LUBRICANTS"/>
      <sheetName val="ICT"/>
      <sheetName val="LPG"/>
      <sheetName val="OTHERS"/>
      <sheetName val="BPDSINV"/>
      <sheetName val="BPBS"/>
      <sheetName val="BPWCR"/>
      <sheetName val="BPCE"/>
      <sheetName val="BPHR"/>
      <sheetName val="working paper"/>
      <sheetName val="working paper OHDS"/>
      <sheetName val="Sales Plan"/>
    </sheetNames>
    <sheetDataSet>
      <sheetData sheetId="0" refreshError="1">
        <row r="4">
          <cell r="D4" t="str">
            <v>Total Kenya</v>
          </cell>
        </row>
        <row r="8">
          <cell r="D8" t="str">
            <v>LOCAL CURRENCY</v>
          </cell>
        </row>
        <row r="10">
          <cell r="D10">
            <v>0.21709000000000001</v>
          </cell>
        </row>
        <row r="12">
          <cell r="D12" t="str">
            <v>Total Kenya</v>
          </cell>
        </row>
        <row r="14">
          <cell r="D14" t="str">
            <v>CONSO</v>
          </cell>
          <cell r="G14" t="str">
            <v>RESULTAT 2009</v>
          </cell>
        </row>
        <row r="16">
          <cell r="D16" t="str">
            <v>KES</v>
          </cell>
        </row>
        <row r="18">
          <cell r="D18">
            <v>1</v>
          </cell>
        </row>
        <row r="20">
          <cell r="D20" t="str">
            <v>Budget N+1</v>
          </cell>
        </row>
        <row r="22">
          <cell r="D22" t="str">
            <v>Prévision de clôture budget N</v>
          </cell>
        </row>
        <row r="24">
          <cell r="D24" t="str">
            <v>m24</v>
          </cell>
        </row>
      </sheetData>
      <sheetData sheetId="1"/>
      <sheetData sheetId="2">
        <row r="18">
          <cell r="H18">
            <v>0</v>
          </cell>
        </row>
      </sheetData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2005_workings"/>
      <sheetName val="P&amp;L_Summary"/>
      <sheetName val="BGT'05 P&amp;L_Summary"/>
      <sheetName val="BGT'05 P&amp;L_Phased"/>
      <sheetName val="Capex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GT'05 P&amp;L_By Cost"/>
      <sheetName val="BGT'05 P&amp;L_By Dept"/>
      <sheetName val="BGT P&amp;L'05_Phased"/>
      <sheetName val="KPI's"/>
      <sheetName val="The EastAfrican"/>
      <sheetName val="Internet"/>
      <sheetName val="B-Sheet"/>
      <sheetName val="Circulation copy sales"/>
      <sheetName val="Advert volumes"/>
      <sheetName val="NND_Departmentals"/>
      <sheetName val="NND capex"/>
      <sheetName val="BGT'06 P&amp;L_By Cost"/>
      <sheetName val="BGT'06 P&amp;L_By Dept"/>
      <sheetName val="BGT P&amp;L'06_Phase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"/>
      <sheetName val="KEY"/>
      <sheetName val="BPEF"/>
      <sheetName val="COM"/>
      <sheetName val="BPSTRAT"/>
      <sheetName val="BPAP"/>
      <sheetName val="BPRSTR"/>
      <sheetName val="BPR"/>
      <sheetName val="BPV"/>
      <sheetName val="BPUM"/>
      <sheetName val="PLSEG"/>
      <sheetName val="PL"/>
      <sheetName val="BPOVHD"/>
      <sheetName val="BPINV"/>
      <sheetName val="RETAIL"/>
      <sheetName val="LOCAL SALES"/>
      <sheetName val="DEPOTS"/>
      <sheetName val="ICT"/>
      <sheetName val="LUBRICANTS"/>
      <sheetName val="LPG"/>
      <sheetName val="OTHERS"/>
      <sheetName val="BPDSINV"/>
      <sheetName val="BPBS"/>
      <sheetName val="BPWCR"/>
      <sheetName val="BPCE"/>
      <sheetName val="BPHR"/>
      <sheetName val="Sheet1"/>
      <sheetName val="NEW RETAIL"/>
      <sheetName val="EXISTING RETAIL"/>
    </sheetNames>
    <sheetDataSet>
      <sheetData sheetId="0">
        <row r="7">
          <cell r="E7" t="str">
            <v>GULF ENERGY LIMITED</v>
          </cell>
        </row>
        <row r="11">
          <cell r="E11" t="str">
            <v>USD</v>
          </cell>
        </row>
        <row r="34">
          <cell r="B34" t="str">
            <v>BUDGET 2010</v>
          </cell>
        </row>
        <row r="36">
          <cell r="C36" t="str">
            <v>2008</v>
          </cell>
        </row>
        <row r="37">
          <cell r="C37" t="str">
            <v>2009</v>
          </cell>
        </row>
        <row r="38">
          <cell r="C38" t="str">
            <v>2010</v>
          </cell>
        </row>
        <row r="39">
          <cell r="C39" t="str">
            <v>2011</v>
          </cell>
        </row>
        <row r="40">
          <cell r="C40" t="str">
            <v>2012</v>
          </cell>
        </row>
      </sheetData>
      <sheetData sheetId="1"/>
      <sheetData sheetId="2">
        <row r="26">
          <cell r="D26">
            <v>75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8">
          <cell r="D38">
            <v>-113333.33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>
        <row r="48">
          <cell r="E48">
            <v>0</v>
          </cell>
        </row>
      </sheetData>
      <sheetData sheetId="20"/>
      <sheetData sheetId="21"/>
      <sheetData sheetId="22">
        <row r="10">
          <cell r="E10">
            <v>1462645.5696202531</v>
          </cell>
        </row>
      </sheetData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"/>
      <sheetName val="summary"/>
      <sheetName val="RECON (2)"/>
      <sheetName val="GT31.12.06"/>
      <sheetName val="GT PIVOT"/>
      <sheetName val="GT ANALYSIS DECEMBER 06"/>
      <sheetName val="Sheet2"/>
      <sheetName val="Sheet1"/>
      <sheetName val="SUM DECEMBER 06"/>
      <sheetName val="19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IDIARY"/>
      <sheetName val="BPEF"/>
      <sheetName val="BPSTRAT"/>
      <sheetName val="BPAC"/>
      <sheetName val="BP-SECU"/>
      <sheetName val="BPM"/>
      <sheetName val="BPV"/>
      <sheetName val="BPR"/>
      <sheetName val="PDM-RES"/>
      <sheetName val="BPSTR"/>
      <sheetName val="BPSTC"/>
      <sheetName val="BPEAN"/>
      <sheetName val="RES1C"/>
      <sheetName val="RES1A"/>
      <sheetName val="BPCLE"/>
      <sheetName val="BPEANA"/>
      <sheetName val="BPEANAFS"/>
      <sheetName val="BPEANC"/>
      <sheetName val="RPROVCL"/>
      <sheetName val="BPFIN"/>
      <sheetName val="BPIPAGE1"/>
      <sheetName val="NEW NETWORK"/>
      <sheetName val="EXISTING NETWORK"/>
      <sheetName val="OTHER SALES CHANNEL"/>
      <sheetName val="DEPOTS"/>
      <sheetName val="LPG"/>
      <sheetName val="AVIATION"/>
      <sheetName val="LUBRICANTS"/>
      <sheetName val="DATAPROCESSING"/>
      <sheetName val="OTHERS"/>
      <sheetName val="RIPAGE2"/>
      <sheetName val="BPIPAGE4"/>
      <sheetName val="BPF5"/>
      <sheetName val="BPF"/>
      <sheetName val="BPLT"/>
      <sheetName val="BPBFR"/>
      <sheetName val="BPRATIO"/>
      <sheetName val="BPCMO"/>
      <sheetName val="BPBANC"/>
      <sheetName val="BPBANC2"/>
      <sheetName val="BPP"/>
      <sheetName val="BPV-AVIA"/>
      <sheetName val="BD1-GLOB"/>
      <sheetName val="BD1-AVG"/>
      <sheetName val="BD1-ANN"/>
      <sheetName val="BPGPL"/>
      <sheetName val="FICH-BUD"/>
      <sheetName val="Recto devises"/>
      <sheetName val="Recto Euro"/>
      <sheetName val="Verso devises"/>
      <sheetName val="Verso Euro"/>
      <sheetName val="BP-VERIF"/>
    </sheetNames>
    <sheetDataSet>
      <sheetData sheetId="0" refreshError="1">
        <row r="7">
          <cell r="E7" t="str">
            <v>TOTAL KENYA LTD/ELF OIL KENYA LTD</v>
          </cell>
        </row>
        <row r="9">
          <cell r="E9" t="str">
            <v xml:space="preserve">    KUS$</v>
          </cell>
        </row>
        <row r="32">
          <cell r="B32" t="str">
            <v>BUDGET PLAN 2002-2004</v>
          </cell>
        </row>
        <row r="33">
          <cell r="C33" t="str">
            <v>99</v>
          </cell>
        </row>
        <row r="34">
          <cell r="C34" t="str">
            <v>2000</v>
          </cell>
        </row>
        <row r="35">
          <cell r="C35" t="str">
            <v>2001</v>
          </cell>
        </row>
        <row r="36">
          <cell r="C36" t="str">
            <v>2002</v>
          </cell>
        </row>
        <row r="37">
          <cell r="C37" t="str">
            <v>2003</v>
          </cell>
        </row>
        <row r="38">
          <cell r="C38" t="str">
            <v>2004</v>
          </cell>
        </row>
        <row r="39">
          <cell r="C39" t="str">
            <v>2005</v>
          </cell>
        </row>
        <row r="40">
          <cell r="C40" t="str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maire"/>
      <sheetName val="Envnmt &amp; Hypothèses - Réseau"/>
      <sheetName val="Envnmt &amp; Hypothèses - HRéseau"/>
      <sheetName val="Sensibilité RO"/>
      <sheetName val="Frais fixes filiale"/>
      <sheetName val="Frais fixes Réseau"/>
      <sheetName val="Frais fixes HRéseau"/>
      <sheetName val="Frais fixes Spécialités"/>
      <sheetName val="Effectifs"/>
      <sheetName val="Immo Nettes"/>
      <sheetName val="BFR"/>
      <sheetName val="Détails plans d'actions"/>
      <sheetName val="Détails Investissements"/>
      <sheetName val="Réseau - Inv &amp; Stations"/>
      <sheetName val="Réseau - Créations"/>
      <sheetName val="Réseau - Diversification PC2000"/>
      <sheetName val="Réseau - Diversification B2001"/>
      <sheetName val="Réseau - Publicité"/>
      <sheetName val="Réseau - Promotion"/>
      <sheetName val="Réseau - Fidélisation"/>
      <sheetName val="Réseau - Cartes"/>
      <sheetName val="Frais de restructuration PC2000"/>
      <sheetName val="Frais de restructuration B2001"/>
      <sheetName val="Synergies"/>
      <sheetName val="Analyse RO PC2000 - Bu2001"/>
      <sheetName val="Analyse RO PC2000 - Bu2000"/>
      <sheetName val="Analyse RO Réal 99 - PC2000"/>
      <sheetName val="Détails plans d_a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revenue reserves"/>
      <sheetName val="Borrowings"/>
      <sheetName val="Other investment"/>
      <sheetName val="inventory"/>
      <sheetName val="fixed asset"/>
      <sheetName val="trade debtors"/>
      <sheetName val="other rec"/>
      <sheetName val="cash at bank"/>
      <sheetName val="tax"/>
      <sheetName val="Ls_AgXLB_WorkbookFile"/>
      <sheetName val="VAT"/>
      <sheetName val="Trade payables"/>
      <sheetName val="other payables"/>
      <sheetName val="due to related"/>
      <sheetName val="Share holder reconciliation"/>
      <sheetName val="income"/>
      <sheetName val="cost"/>
      <sheetName val="staff cost"/>
      <sheetName val="selling"/>
      <sheetName val="admin"/>
      <sheetName val="Finance"/>
      <sheetName val="fc vc analysis"/>
      <sheetName val="p&amp;l4a"/>
      <sheetName val="p&amp;l4b"/>
      <sheetName val="aud(2)"/>
      <sheetName val="p&amp;l4d"/>
      <sheetName val="st of equity"/>
      <sheetName val="COVER"/>
      <sheetName val="index"/>
      <sheetName val="corp information"/>
      <sheetName val="report of dirctors"/>
      <sheetName val="St of dir resp"/>
      <sheetName val="Lead"/>
      <sheetName val="p&amp;l4c"/>
      <sheetName val="P&amp;L FC+VC"/>
      <sheetName val="CON P&amp;L FC+VC"/>
      <sheetName val="TB 2014"/>
      <sheetName val="Borrowings-1"/>
      <sheetName val="Sheet9"/>
      <sheetName val="SAP TB"/>
      <sheetName val="P&amp; L "/>
      <sheetName val="Balance sheet"/>
      <sheetName val="st of equity A"/>
      <sheetName val="cash flow"/>
      <sheetName val="Ac Pol 1"/>
      <sheetName val="Ac Pol 2"/>
      <sheetName val="24-25"/>
      <sheetName val="acc pol 3"/>
      <sheetName val="Ac Pol 4"/>
      <sheetName val="AC pol 5"/>
      <sheetName val="Note-1"/>
      <sheetName val="note 2-6"/>
      <sheetName val="note 7-10"/>
      <sheetName val="note 11"/>
      <sheetName val="note 12 to16"/>
      <sheetName val="note 17-19"/>
      <sheetName val="note 20"/>
      <sheetName val="note 21"/>
      <sheetName val="20-21"/>
      <sheetName val="note 22G"/>
      <sheetName val="5YEAR LOAN"/>
      <sheetName val="22-23"/>
      <sheetName val="note 25-27"/>
      <sheetName val="note-27"/>
      <sheetName val="note 27-28"/>
      <sheetName val="Sheet6"/>
      <sheetName val="COS"/>
      <sheetName val="other inc and exp"/>
      <sheetName val="Other income"/>
      <sheetName val="Tax Comp"/>
      <sheetName val="d tax"/>
      <sheetName val="Sheet5"/>
      <sheetName val="note 5"/>
      <sheetName val="Sheet4"/>
      <sheetName val="borrowing certi"/>
      <sheetName val="AGEING-CRED"/>
      <sheetName val="PDSCRED-AGEING"/>
      <sheetName val="AGEING DEBT PDS"/>
      <sheetName val="AGEING-DEBT"/>
      <sheetName val="RATIOS"/>
      <sheetName val="score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C6">
            <v>756921352.63199997</v>
          </cell>
        </row>
      </sheetData>
      <sheetData sheetId="19">
        <row r="8">
          <cell r="C8">
            <v>330093575.33999997</v>
          </cell>
        </row>
      </sheetData>
      <sheetData sheetId="20">
        <row r="7">
          <cell r="C7">
            <v>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2">
          <cell r="E2" t="str">
            <v>Name</v>
          </cell>
          <cell r="K2" t="str">
            <v>VC</v>
          </cell>
          <cell r="N2" t="str">
            <v>VC</v>
          </cell>
        </row>
        <row r="5">
          <cell r="E5" t="str">
            <v>General Sales</v>
          </cell>
          <cell r="K5">
            <v>-115137469.45999999</v>
          </cell>
        </row>
        <row r="6">
          <cell r="E6" t="str">
            <v>Discount</v>
          </cell>
          <cell r="K6">
            <v>0</v>
          </cell>
        </row>
        <row r="7">
          <cell r="E7" t="str">
            <v>Miscellaneous Income</v>
          </cell>
          <cell r="K7">
            <v>-6032566.5700000003</v>
          </cell>
        </row>
        <row r="8">
          <cell r="E8" t="str">
            <v>TB Total - PDS</v>
          </cell>
          <cell r="K8">
            <v>-121170036.03</v>
          </cell>
        </row>
        <row r="9">
          <cell r="E9" t="str">
            <v>Daily Circulation</v>
          </cell>
          <cell r="K9">
            <v>-591343885.24000001</v>
          </cell>
        </row>
        <row r="10">
          <cell r="E10" t="str">
            <v>Sunday Circulation</v>
          </cell>
          <cell r="K10">
            <v>-150073943.80000001</v>
          </cell>
        </row>
        <row r="11">
          <cell r="E11" t="str">
            <v>Saturday Circulation</v>
          </cell>
          <cell r="K11">
            <v>-140444725.19999999</v>
          </cell>
        </row>
        <row r="12">
          <cell r="E12" t="str">
            <v>Daily Advertising</v>
          </cell>
          <cell r="K12">
            <v>-1106179251.05</v>
          </cell>
        </row>
        <row r="13">
          <cell r="E13" t="str">
            <v>Sunday Advertising</v>
          </cell>
          <cell r="K13">
            <v>-58117773.439999998</v>
          </cell>
        </row>
        <row r="14">
          <cell r="E14" t="str">
            <v>Saturday Advertising</v>
          </cell>
          <cell r="K14">
            <v>-44963177.659999996</v>
          </cell>
        </row>
        <row r="15">
          <cell r="E15" t="str">
            <v>Intercompany Sales</v>
          </cell>
          <cell r="K15">
            <v>-12370500.210000001</v>
          </cell>
        </row>
        <row r="16">
          <cell r="E16" t="str">
            <v>TB Total - The_Standard_</v>
          </cell>
          <cell r="K16">
            <v>-2103493256.6000001</v>
          </cell>
        </row>
        <row r="17">
          <cell r="E17" t="str">
            <v>TB Total - Net Sales</v>
          </cell>
          <cell r="K17">
            <v>-2224663292.6299996</v>
          </cell>
        </row>
        <row r="19">
          <cell r="E19" t="str">
            <v>Profit on sale of asset</v>
          </cell>
          <cell r="K19">
            <v>0</v>
          </cell>
        </row>
        <row r="20">
          <cell r="E20" t="str">
            <v>TB Total - PDS</v>
          </cell>
          <cell r="K20">
            <v>0</v>
          </cell>
        </row>
        <row r="21">
          <cell r="E21" t="str">
            <v>Discount Received</v>
          </cell>
          <cell r="K21">
            <v>0</v>
          </cell>
        </row>
        <row r="22">
          <cell r="E22" t="str">
            <v>Profit on Sale Of Assets</v>
          </cell>
          <cell r="K22">
            <v>4808655.7</v>
          </cell>
        </row>
        <row r="23">
          <cell r="E23" t="str">
            <v>Waste Paper Sales</v>
          </cell>
          <cell r="K23">
            <v>-17604385.449999999</v>
          </cell>
        </row>
        <row r="24">
          <cell r="E24" t="str">
            <v>Production Waste Sales</v>
          </cell>
          <cell r="K24">
            <v>0</v>
          </cell>
        </row>
        <row r="25">
          <cell r="E25" t="str">
            <v>Printing Services - Revenue</v>
          </cell>
          <cell r="K25">
            <v>-46125000</v>
          </cell>
        </row>
        <row r="26">
          <cell r="E26" t="str">
            <v>Miscellanous Income - STD</v>
          </cell>
          <cell r="K26">
            <v>-12539285.710000001</v>
          </cell>
        </row>
        <row r="27">
          <cell r="E27" t="str">
            <v>Royalities</v>
          </cell>
          <cell r="K27">
            <v>0</v>
          </cell>
        </row>
        <row r="28">
          <cell r="E28" t="str">
            <v>TB Total - The_Standard_</v>
          </cell>
          <cell r="K28">
            <v>-71460015.460000008</v>
          </cell>
        </row>
        <row r="29">
          <cell r="E29" t="str">
            <v>TB Total - Other income</v>
          </cell>
          <cell r="K29">
            <v>-71460015.460000008</v>
          </cell>
        </row>
        <row r="31">
          <cell r="E31" t="str">
            <v>Cost of Goods Sold</v>
          </cell>
          <cell r="K31">
            <v>74588687.879999995</v>
          </cell>
        </row>
        <row r="32">
          <cell r="E32" t="str">
            <v>Claims</v>
          </cell>
          <cell r="K32">
            <v>3041224.51</v>
          </cell>
        </row>
        <row r="33">
          <cell r="E33" t="str">
            <v>Airfreight</v>
          </cell>
          <cell r="K33">
            <v>12127769.640000001</v>
          </cell>
        </row>
        <row r="34">
          <cell r="E34" t="str">
            <v>Bonus</v>
          </cell>
          <cell r="K34">
            <v>0</v>
          </cell>
        </row>
        <row r="35">
          <cell r="E35" t="str">
            <v>TB Total - PDS</v>
          </cell>
          <cell r="K35">
            <v>89757682.030000001</v>
          </cell>
        </row>
        <row r="36">
          <cell r="E36" t="str">
            <v>Material Costs</v>
          </cell>
          <cell r="K36">
            <v>566777751.00999999</v>
          </cell>
        </row>
        <row r="37">
          <cell r="E37" t="str">
            <v>Contributions Local</v>
          </cell>
          <cell r="K37">
            <v>38502743</v>
          </cell>
        </row>
        <row r="38">
          <cell r="E38" t="str">
            <v>Contribution Overseas</v>
          </cell>
          <cell r="K38">
            <v>-5431.3</v>
          </cell>
        </row>
        <row r="39">
          <cell r="E39" t="str">
            <v>Contribution Supplement</v>
          </cell>
          <cell r="K39">
            <v>5300000</v>
          </cell>
        </row>
        <row r="40">
          <cell r="E40" t="str">
            <v>News Services</v>
          </cell>
          <cell r="K40">
            <v>8765064.25</v>
          </cell>
        </row>
        <row r="41">
          <cell r="E41" t="str">
            <v>Airfreight</v>
          </cell>
          <cell r="K41">
            <v>0</v>
          </cell>
        </row>
        <row r="42">
          <cell r="E42" t="str">
            <v>Variable Performance Pay</v>
          </cell>
          <cell r="K42">
            <v>32635262.010000002</v>
          </cell>
        </row>
        <row r="43">
          <cell r="E43" t="str">
            <v>F &amp; F Maintenance</v>
          </cell>
          <cell r="K43">
            <v>563015.56000000006</v>
          </cell>
        </row>
        <row r="44">
          <cell r="E44" t="str">
            <v>Plant/Equipment Maintenance</v>
          </cell>
          <cell r="K44">
            <v>1816936.54</v>
          </cell>
        </row>
        <row r="45">
          <cell r="E45" t="str">
            <v>Plant Maintance-New Machine</v>
          </cell>
          <cell r="K45">
            <v>1577899.57</v>
          </cell>
        </row>
        <row r="46">
          <cell r="E46" t="str">
            <v>Machine/Equipment Hire</v>
          </cell>
          <cell r="K46">
            <v>59965</v>
          </cell>
        </row>
        <row r="47">
          <cell r="E47" t="str">
            <v>Computer Software Maintenace</v>
          </cell>
          <cell r="K47">
            <v>5855.37</v>
          </cell>
        </row>
        <row r="48">
          <cell r="E48" t="str">
            <v>IT Maintenance</v>
          </cell>
          <cell r="K48">
            <v>6256318.3300000001</v>
          </cell>
        </row>
        <row r="49">
          <cell r="E49" t="str">
            <v>Plant &amp; Machinery - Depr.</v>
          </cell>
        </row>
        <row r="50">
          <cell r="E50" t="str">
            <v>MIS Hardware Depreciation</v>
          </cell>
        </row>
        <row r="51">
          <cell r="E51" t="str">
            <v>Buildings Depreciation Expense</v>
          </cell>
        </row>
        <row r="52">
          <cell r="E52" t="str">
            <v>Production salaries</v>
          </cell>
          <cell r="K52">
            <v>0</v>
          </cell>
        </row>
        <row r="53">
          <cell r="E53" t="str">
            <v>TB Total - The_Standard_</v>
          </cell>
          <cell r="K53">
            <v>733661358.96999991</v>
          </cell>
        </row>
        <row r="54">
          <cell r="E54" t="str">
            <v>TB Total - Cost of sales</v>
          </cell>
          <cell r="K54">
            <v>823419040.99999988</v>
          </cell>
        </row>
        <row r="56">
          <cell r="E56" t="str">
            <v>Salaries &amp; Wages</v>
          </cell>
          <cell r="K56">
            <v>8340196</v>
          </cell>
        </row>
        <row r="57">
          <cell r="E57" t="str">
            <v>Allowances</v>
          </cell>
          <cell r="K57">
            <v>0</v>
          </cell>
        </row>
        <row r="58">
          <cell r="E58" t="str">
            <v>Overtime</v>
          </cell>
          <cell r="K58">
            <v>0</v>
          </cell>
        </row>
        <row r="59">
          <cell r="E59" t="str">
            <v>Welfare</v>
          </cell>
          <cell r="K59">
            <v>2505</v>
          </cell>
        </row>
        <row r="60">
          <cell r="E60" t="str">
            <v>Meal Allowances</v>
          </cell>
          <cell r="K60">
            <v>0</v>
          </cell>
        </row>
        <row r="61">
          <cell r="E61" t="str">
            <v>NSSF</v>
          </cell>
          <cell r="K61">
            <v>0</v>
          </cell>
        </row>
        <row r="62">
          <cell r="E62" t="str">
            <v>Pension Insurance Cover Cost</v>
          </cell>
          <cell r="K62">
            <v>0</v>
          </cell>
        </row>
        <row r="63">
          <cell r="E63" t="str">
            <v>Pension</v>
          </cell>
          <cell r="K63">
            <v>0</v>
          </cell>
        </row>
        <row r="64">
          <cell r="E64" t="str">
            <v>TB Total - PDS</v>
          </cell>
          <cell r="K64">
            <v>8342701</v>
          </cell>
        </row>
        <row r="65">
          <cell r="E65" t="str">
            <v>Salaries &amp; Wages</v>
          </cell>
          <cell r="K65">
            <v>379569802.23000002</v>
          </cell>
        </row>
        <row r="66">
          <cell r="E66" t="str">
            <v>Salaries &amp; Wages - Casuals</v>
          </cell>
          <cell r="K66">
            <v>6675966.5499999998</v>
          </cell>
        </row>
        <row r="67">
          <cell r="E67" t="str">
            <v>Terminal Benefits</v>
          </cell>
          <cell r="K67">
            <v>5893016.0999999996</v>
          </cell>
        </row>
        <row r="68">
          <cell r="E68" t="str">
            <v>Gratuity</v>
          </cell>
          <cell r="K68">
            <v>24655420.300000001</v>
          </cell>
        </row>
        <row r="69">
          <cell r="E69" t="str">
            <v>Allowances</v>
          </cell>
          <cell r="K69">
            <v>703500</v>
          </cell>
        </row>
        <row r="70">
          <cell r="E70" t="str">
            <v>Overtime</v>
          </cell>
          <cell r="K70">
            <v>1717798.2</v>
          </cell>
        </row>
        <row r="71">
          <cell r="E71" t="str">
            <v>Welfare</v>
          </cell>
          <cell r="K71">
            <v>16201332.58</v>
          </cell>
        </row>
        <row r="72">
          <cell r="E72" t="str">
            <v>Meal Allowances</v>
          </cell>
          <cell r="K72">
            <v>5101136</v>
          </cell>
        </row>
        <row r="73">
          <cell r="E73" t="str">
            <v>Shift Allowances</v>
          </cell>
          <cell r="K73">
            <v>236456.25</v>
          </cell>
        </row>
        <row r="74">
          <cell r="E74" t="str">
            <v>NSSF</v>
          </cell>
          <cell r="K74">
            <v>1323000</v>
          </cell>
        </row>
        <row r="75">
          <cell r="E75" t="str">
            <v>Pension Insurance Cover Cost</v>
          </cell>
          <cell r="K75">
            <v>0</v>
          </cell>
        </row>
        <row r="76">
          <cell r="E76" t="str">
            <v>Pension</v>
          </cell>
          <cell r="K76">
            <v>10424245.9</v>
          </cell>
        </row>
        <row r="77">
          <cell r="E77" t="str">
            <v>Group Accident Cover</v>
          </cell>
          <cell r="K77">
            <v>5616176.7599999998</v>
          </cell>
        </row>
        <row r="78">
          <cell r="E78" t="str">
            <v>Medical Aid - Out Patient</v>
          </cell>
          <cell r="K78">
            <v>12135348.470000001</v>
          </cell>
        </row>
        <row r="79">
          <cell r="E79" t="str">
            <v>Medical Aid - In Patient</v>
          </cell>
          <cell r="K79">
            <v>17467623.510000002</v>
          </cell>
        </row>
        <row r="80">
          <cell r="E80" t="str">
            <v>Benevolent</v>
          </cell>
          <cell r="K80">
            <v>435500</v>
          </cell>
        </row>
        <row r="81">
          <cell r="E81" t="str">
            <v>Staff Canteen Expenses</v>
          </cell>
          <cell r="K81">
            <v>1244127.1399999999</v>
          </cell>
        </row>
        <row r="82">
          <cell r="E82" t="str">
            <v>Gratuity</v>
          </cell>
          <cell r="K82">
            <v>0</v>
          </cell>
        </row>
        <row r="83">
          <cell r="E83" t="str">
            <v>TB Total - The_Standard_</v>
          </cell>
          <cell r="K83">
            <v>456638498.36999995</v>
          </cell>
        </row>
        <row r="84">
          <cell r="E84" t="str">
            <v>TB Total - Staff costs</v>
          </cell>
          <cell r="K84">
            <v>464981199.36999995</v>
          </cell>
        </row>
        <row r="86">
          <cell r="E86" t="str">
            <v>Freight - Others</v>
          </cell>
          <cell r="K86">
            <v>0</v>
          </cell>
        </row>
        <row r="87">
          <cell r="E87" t="str">
            <v>Marketing &amp; Promotion</v>
          </cell>
          <cell r="K87">
            <v>0</v>
          </cell>
        </row>
        <row r="88">
          <cell r="E88" t="str">
            <v>TB Total - PDS</v>
          </cell>
          <cell r="K88">
            <v>0</v>
          </cell>
        </row>
        <row r="89">
          <cell r="E89" t="str">
            <v>Commission Freelance</v>
          </cell>
          <cell r="K89">
            <v>67546005.760000005</v>
          </cell>
        </row>
        <row r="90">
          <cell r="E90" t="str">
            <v>Commission Marketing</v>
          </cell>
          <cell r="K90">
            <v>28929011.780000001</v>
          </cell>
        </row>
        <row r="91">
          <cell r="E91" t="str">
            <v>Mileage</v>
          </cell>
          <cell r="K91">
            <v>21338303.699999999</v>
          </cell>
        </row>
        <row r="92">
          <cell r="E92" t="str">
            <v>Fuel &amp; Oils - DIST</v>
          </cell>
          <cell r="K92">
            <v>47844888.32</v>
          </cell>
        </row>
        <row r="93">
          <cell r="E93" t="str">
            <v>Repair &amp; Maintenance-DIST</v>
          </cell>
          <cell r="K93">
            <v>36168152.219999999</v>
          </cell>
        </row>
        <row r="94">
          <cell r="E94" t="str">
            <v>Own Primary Insurance-DIST</v>
          </cell>
          <cell r="K94">
            <v>2481055</v>
          </cell>
        </row>
        <row r="95">
          <cell r="E95" t="str">
            <v>Road Licence &amp; TLB-DIST</v>
          </cell>
          <cell r="K95">
            <v>0</v>
          </cell>
        </row>
        <row r="96">
          <cell r="E96" t="str">
            <v>Motor Vehicles - Depr.-DIST</v>
          </cell>
        </row>
        <row r="97">
          <cell r="E97" t="str">
            <v>Security &amp; Tracking Systems - DIST</v>
          </cell>
        </row>
        <row r="98">
          <cell r="E98" t="str">
            <v>Vehicle Hire</v>
          </cell>
          <cell r="K98">
            <v>1665310.84</v>
          </cell>
        </row>
        <row r="99">
          <cell r="E99" t="str">
            <v>Fuel &amp; Oils</v>
          </cell>
          <cell r="K99">
            <v>10423678.939999999</v>
          </cell>
        </row>
        <row r="100">
          <cell r="E100" t="str">
            <v>Outsourced Secondary Distribution</v>
          </cell>
          <cell r="K100">
            <v>13045836.93</v>
          </cell>
        </row>
        <row r="101">
          <cell r="E101" t="str">
            <v>Packaging Materials</v>
          </cell>
          <cell r="K101">
            <v>5537803.6200000001</v>
          </cell>
        </row>
        <row r="102">
          <cell r="E102" t="str">
            <v>Marketing &amp; Promotion</v>
          </cell>
          <cell r="K102">
            <v>17894851.390000001</v>
          </cell>
        </row>
        <row r="103">
          <cell r="E103" t="str">
            <v>Public Relations</v>
          </cell>
          <cell r="K103">
            <v>0</v>
          </cell>
        </row>
        <row r="104">
          <cell r="E104" t="str">
            <v>Intercompany Sales</v>
          </cell>
          <cell r="K104">
            <v>12370500.24</v>
          </cell>
        </row>
        <row r="105">
          <cell r="E105" t="str">
            <v>Commissions - Debt Collection</v>
          </cell>
          <cell r="K105">
            <v>4091257.7</v>
          </cell>
        </row>
        <row r="106">
          <cell r="E106" t="str">
            <v>Suspense</v>
          </cell>
          <cell r="K106">
            <v>0</v>
          </cell>
        </row>
        <row r="107">
          <cell r="E107" t="str">
            <v>TB Total - The_Standard_</v>
          </cell>
          <cell r="K107">
            <v>266857989.93000001</v>
          </cell>
        </row>
        <row r="108">
          <cell r="E108" t="str">
            <v>TB Total - Selling expenses</v>
          </cell>
          <cell r="K108">
            <v>266857989.93000001</v>
          </cell>
        </row>
        <row r="110">
          <cell r="E110" t="str">
            <v>Fuel &amp; Oils</v>
          </cell>
          <cell r="K110">
            <v>2908157.8</v>
          </cell>
        </row>
        <row r="111">
          <cell r="E111" t="str">
            <v>Repair &amp; Maintenance</v>
          </cell>
          <cell r="K111">
            <v>1366740.8</v>
          </cell>
        </row>
        <row r="112">
          <cell r="E112" t="str">
            <v>Insurance</v>
          </cell>
        </row>
        <row r="113">
          <cell r="E113" t="str">
            <v>Road Licence &amp; TLB</v>
          </cell>
          <cell r="K113">
            <v>0</v>
          </cell>
        </row>
        <row r="114">
          <cell r="E114" t="str">
            <v>Security &amp; Tracking Systems - DIST</v>
          </cell>
          <cell r="K114">
            <v>76250</v>
          </cell>
        </row>
        <row r="115">
          <cell r="E115" t="str">
            <v>Electricity</v>
          </cell>
        </row>
        <row r="116">
          <cell r="E116" t="str">
            <v>RENT LIKONI</v>
          </cell>
        </row>
        <row r="117">
          <cell r="E117" t="str">
            <v>Telephone Expenses - Landline</v>
          </cell>
        </row>
        <row r="118">
          <cell r="E118" t="str">
            <v>Telephone Expenses - Safaricom</v>
          </cell>
        </row>
        <row r="119">
          <cell r="E119" t="str">
            <v>Telephone Expenses - Celtel</v>
          </cell>
        </row>
        <row r="120">
          <cell r="E120" t="str">
            <v>Postages</v>
          </cell>
        </row>
        <row r="121">
          <cell r="E121" t="str">
            <v>Entertainment</v>
          </cell>
          <cell r="K121">
            <v>0</v>
          </cell>
        </row>
        <row r="122">
          <cell r="E122" t="str">
            <v>Air - International</v>
          </cell>
          <cell r="K122">
            <v>0</v>
          </cell>
        </row>
        <row r="123">
          <cell r="E123" t="str">
            <v>Local Travel</v>
          </cell>
          <cell r="K123">
            <v>0</v>
          </cell>
        </row>
        <row r="124">
          <cell r="E124" t="str">
            <v>LEGAL FEES</v>
          </cell>
          <cell r="K124">
            <v>188210</v>
          </cell>
        </row>
        <row r="125">
          <cell r="E125" t="str">
            <v>Training</v>
          </cell>
          <cell r="K125">
            <v>0</v>
          </cell>
        </row>
        <row r="126">
          <cell r="E126" t="str">
            <v>Licenses</v>
          </cell>
        </row>
        <row r="127">
          <cell r="E127" t="str">
            <v>Printing &amp; Stationery</v>
          </cell>
          <cell r="K127">
            <v>1540769.34</v>
          </cell>
        </row>
        <row r="128">
          <cell r="E128" t="str">
            <v>Subscriptions &amp; Donations</v>
          </cell>
          <cell r="K128">
            <v>146440</v>
          </cell>
        </row>
        <row r="129">
          <cell r="E129" t="str">
            <v>Bad Debts</v>
          </cell>
          <cell r="K129">
            <v>-36764.400000000001</v>
          </cell>
        </row>
        <row r="130">
          <cell r="E130" t="str">
            <v>Bank Charges</v>
          </cell>
          <cell r="K130">
            <v>345856.45</v>
          </cell>
        </row>
        <row r="131">
          <cell r="E131" t="str">
            <v>Computer Equipment-Depr</v>
          </cell>
        </row>
        <row r="132">
          <cell r="E132" t="str">
            <v>Motor Vehicles - Depr.</v>
          </cell>
        </row>
        <row r="133">
          <cell r="E133" t="str">
            <v>Office Equipment - Depr.</v>
          </cell>
        </row>
        <row r="134">
          <cell r="E134" t="str">
            <v>Asset reversal</v>
          </cell>
        </row>
        <row r="135">
          <cell r="E135" t="str">
            <v>TB Total - PDS</v>
          </cell>
          <cell r="K135">
            <v>8878137.5499999989</v>
          </cell>
        </row>
        <row r="136">
          <cell r="E136" t="str">
            <v>Repair &amp; Maintenance</v>
          </cell>
          <cell r="K136">
            <v>18975609.66</v>
          </cell>
        </row>
        <row r="137">
          <cell r="E137" t="str">
            <v>Insurance</v>
          </cell>
        </row>
        <row r="138">
          <cell r="E138" t="str">
            <v>Road Licence &amp; TLB</v>
          </cell>
          <cell r="K138">
            <v>0</v>
          </cell>
        </row>
        <row r="139">
          <cell r="E139" t="str">
            <v>Operating Lease Rentals</v>
          </cell>
        </row>
        <row r="140">
          <cell r="E140" t="str">
            <v>Security and Tracking Systems</v>
          </cell>
          <cell r="K140">
            <v>309242.43</v>
          </cell>
        </row>
        <row r="141">
          <cell r="E141" t="str">
            <v>Watchmen &amp; Security</v>
          </cell>
        </row>
        <row r="142">
          <cell r="E142" t="str">
            <v>Cleaning Materials</v>
          </cell>
        </row>
        <row r="143">
          <cell r="E143" t="str">
            <v>Electricity &amp; Water</v>
          </cell>
        </row>
        <row r="144">
          <cell r="E144" t="str">
            <v>Water</v>
          </cell>
        </row>
        <row r="145">
          <cell r="E145" t="str">
            <v>Rent - I &amp; M</v>
          </cell>
        </row>
        <row r="146">
          <cell r="E146" t="str">
            <v>Service Charge - I &amp; M</v>
          </cell>
        </row>
        <row r="147">
          <cell r="E147" t="str">
            <v>Parking - I &amp; M</v>
          </cell>
        </row>
        <row r="148">
          <cell r="E148" t="str">
            <v>Rent - Other Offices</v>
          </cell>
        </row>
        <row r="149">
          <cell r="E149" t="str">
            <v>Rent Likoni</v>
          </cell>
        </row>
        <row r="150">
          <cell r="E150" t="str">
            <v>Microsoft Licences</v>
          </cell>
        </row>
        <row r="151">
          <cell r="E151" t="str">
            <v>Telephone Expenses - Landline</v>
          </cell>
        </row>
        <row r="152">
          <cell r="E152" t="str">
            <v>Telephone Expenses - Safaricom</v>
          </cell>
        </row>
        <row r="153">
          <cell r="E153" t="str">
            <v>Telephone Expenses - Celtel</v>
          </cell>
        </row>
        <row r="154">
          <cell r="E154" t="str">
            <v>Internet Service &amp; Link Provid</v>
          </cell>
        </row>
        <row r="155">
          <cell r="E155" t="str">
            <v>Courier</v>
          </cell>
        </row>
        <row r="156">
          <cell r="E156" t="str">
            <v>Postages</v>
          </cell>
        </row>
        <row r="157">
          <cell r="E157" t="str">
            <v>Entertainment</v>
          </cell>
          <cell r="K157">
            <v>2409153.5</v>
          </cell>
        </row>
        <row r="158">
          <cell r="E158" t="str">
            <v>Mileage</v>
          </cell>
          <cell r="K158">
            <v>2590606.0499999998</v>
          </cell>
        </row>
        <row r="159">
          <cell r="E159" t="str">
            <v>International Travel</v>
          </cell>
          <cell r="K159">
            <v>2273471.12</v>
          </cell>
        </row>
        <row r="160">
          <cell r="E160" t="str">
            <v>Local Travel</v>
          </cell>
          <cell r="K160">
            <v>6222519.5499999998</v>
          </cell>
        </row>
        <row r="161">
          <cell r="E161" t="str">
            <v>Conferences</v>
          </cell>
          <cell r="K161">
            <v>1061644.8999999999</v>
          </cell>
        </row>
        <row r="162">
          <cell r="E162" t="str">
            <v>Hotel Accomodation - Internati</v>
          </cell>
          <cell r="K162">
            <v>375355</v>
          </cell>
        </row>
        <row r="163">
          <cell r="E163" t="str">
            <v>Audit Fees</v>
          </cell>
          <cell r="K163">
            <v>1809469.05</v>
          </cell>
        </row>
        <row r="164">
          <cell r="E164" t="str">
            <v>Outsourced Internal Audit</v>
          </cell>
          <cell r="K164">
            <v>6238000</v>
          </cell>
        </row>
        <row r="165">
          <cell r="E165" t="str">
            <v>Consultancy/Research</v>
          </cell>
          <cell r="K165">
            <v>613813.80000000005</v>
          </cell>
        </row>
        <row r="166">
          <cell r="E166" t="str">
            <v>Legal Fees</v>
          </cell>
          <cell r="K166">
            <v>16022000</v>
          </cell>
        </row>
        <row r="167">
          <cell r="E167" t="str">
            <v>Libel Costs</v>
          </cell>
          <cell r="K167">
            <v>50000</v>
          </cell>
        </row>
        <row r="168">
          <cell r="E168" t="str">
            <v>Secretarial Fees</v>
          </cell>
          <cell r="K168">
            <v>1542125.88</v>
          </cell>
        </row>
        <row r="169">
          <cell r="E169" t="str">
            <v>Research</v>
          </cell>
          <cell r="K169">
            <v>1260000</v>
          </cell>
        </row>
        <row r="170">
          <cell r="E170" t="str">
            <v>Training</v>
          </cell>
          <cell r="K170">
            <v>4576811.24</v>
          </cell>
        </row>
        <row r="171">
          <cell r="E171" t="str">
            <v>Staff Newspapers &amp; Magazines</v>
          </cell>
          <cell r="K171">
            <v>1604483.84</v>
          </cell>
        </row>
        <row r="172">
          <cell r="E172" t="str">
            <v>General Insurance</v>
          </cell>
        </row>
        <row r="173">
          <cell r="E173" t="str">
            <v>Licenses</v>
          </cell>
        </row>
        <row r="174">
          <cell r="E174" t="str">
            <v>Overseas Newspapers &amp; Magazine</v>
          </cell>
          <cell r="K174">
            <v>603436.5</v>
          </cell>
        </row>
        <row r="175">
          <cell r="E175" t="str">
            <v>Printing &amp; Stationery</v>
          </cell>
          <cell r="K175">
            <v>11933768.189999999</v>
          </cell>
        </row>
        <row r="176">
          <cell r="E176" t="str">
            <v>Recruiting/Work Permits</v>
          </cell>
          <cell r="K176">
            <v>0</v>
          </cell>
        </row>
        <row r="177">
          <cell r="E177" t="str">
            <v>Storage Charges</v>
          </cell>
        </row>
        <row r="178">
          <cell r="E178" t="str">
            <v>Subscriptions</v>
          </cell>
          <cell r="K178">
            <v>2306194.69</v>
          </cell>
        </row>
        <row r="179">
          <cell r="E179" t="str">
            <v>Donations</v>
          </cell>
          <cell r="K179">
            <v>1344183.6</v>
          </cell>
        </row>
        <row r="180">
          <cell r="E180" t="str">
            <v>Third Party Interest Payable</v>
          </cell>
          <cell r="K180">
            <v>0</v>
          </cell>
        </row>
        <row r="181">
          <cell r="E181" t="str">
            <v>Bad Debts</v>
          </cell>
          <cell r="K181">
            <v>1825432.99</v>
          </cell>
        </row>
        <row r="182">
          <cell r="E182" t="str">
            <v>Bank Charges</v>
          </cell>
          <cell r="K182">
            <v>8019488.3600000003</v>
          </cell>
        </row>
        <row r="183">
          <cell r="E183" t="str">
            <v>Group Charges Payable</v>
          </cell>
          <cell r="K183">
            <v>3340000</v>
          </cell>
        </row>
        <row r="184">
          <cell r="E184" t="str">
            <v>Library Expenses</v>
          </cell>
          <cell r="K184">
            <v>361200</v>
          </cell>
        </row>
        <row r="185">
          <cell r="E185" t="str">
            <v>Management Fees</v>
          </cell>
          <cell r="K185">
            <v>0</v>
          </cell>
        </row>
        <row r="186">
          <cell r="E186" t="str">
            <v>Exceptional Items</v>
          </cell>
          <cell r="K186">
            <v>11616060</v>
          </cell>
        </row>
        <row r="187">
          <cell r="E187" t="str">
            <v>Leasehold Improvements - Depr.</v>
          </cell>
        </row>
        <row r="188">
          <cell r="E188" t="str">
            <v>Computer Equipment</v>
          </cell>
        </row>
        <row r="189">
          <cell r="E189" t="str">
            <v>Motor Vehicles - Depr.</v>
          </cell>
        </row>
        <row r="190">
          <cell r="E190" t="str">
            <v>Office Equipment - Depr.</v>
          </cell>
        </row>
        <row r="191">
          <cell r="E191" t="str">
            <v>MIS Software Depreciation</v>
          </cell>
        </row>
        <row r="192">
          <cell r="E192" t="str">
            <v>Computer to Plate Depreciation</v>
          </cell>
        </row>
        <row r="193">
          <cell r="E193" t="str">
            <v>Stitcher Depreciation</v>
          </cell>
        </row>
        <row r="194">
          <cell r="E194" t="str">
            <v>Lease Amortisation - Land</v>
          </cell>
        </row>
        <row r="195">
          <cell r="E195" t="str">
            <v>Asset Reversal</v>
          </cell>
          <cell r="K195">
            <v>0</v>
          </cell>
        </row>
        <row r="196">
          <cell r="E196" t="str">
            <v>Leave provision expense</v>
          </cell>
          <cell r="K196">
            <v>0</v>
          </cell>
        </row>
        <row r="197">
          <cell r="E197" t="str">
            <v>TB Total - The_Standard_</v>
          </cell>
          <cell r="K197">
            <v>335604819.38</v>
          </cell>
        </row>
        <row r="198">
          <cell r="E198" t="str">
            <v>TB Total - Administration expenses</v>
          </cell>
          <cell r="K198">
            <v>344482956.93000001</v>
          </cell>
        </row>
        <row r="200">
          <cell r="E200" t="str">
            <v>Tax Consultancy</v>
          </cell>
          <cell r="K200">
            <v>1305294.8</v>
          </cell>
        </row>
        <row r="201">
          <cell r="E201" t="str">
            <v>Fines and other penalties</v>
          </cell>
          <cell r="K201">
            <v>0</v>
          </cell>
        </row>
        <row r="202">
          <cell r="E202" t="str">
            <v>Taxes &amp; Tax Penalties</v>
          </cell>
          <cell r="K202">
            <v>29780</v>
          </cell>
        </row>
        <row r="203">
          <cell r="E203" t="str">
            <v>Asset impairment</v>
          </cell>
          <cell r="K203">
            <v>0</v>
          </cell>
        </row>
        <row r="204">
          <cell r="E204" t="str">
            <v>TB Total - The_Standard_</v>
          </cell>
          <cell r="K204">
            <v>1366994.8</v>
          </cell>
        </row>
        <row r="205">
          <cell r="E205" t="str">
            <v>TB Total - Other expenses</v>
          </cell>
          <cell r="K205">
            <v>1366994.8</v>
          </cell>
        </row>
        <row r="207">
          <cell r="E207" t="str">
            <v>Exchange Gain</v>
          </cell>
          <cell r="K207">
            <v>-2172534.87</v>
          </cell>
        </row>
        <row r="208">
          <cell r="E208" t="str">
            <v>Exchange Loss</v>
          </cell>
          <cell r="K208">
            <v>935262.21</v>
          </cell>
        </row>
        <row r="209">
          <cell r="E209" t="str">
            <v>TB Total - PDS</v>
          </cell>
          <cell r="K209">
            <v>-1237272.6600000001</v>
          </cell>
        </row>
        <row r="210">
          <cell r="E210" t="str">
            <v>Exchange Gain</v>
          </cell>
          <cell r="K210">
            <v>-3561550.63</v>
          </cell>
        </row>
        <row r="211">
          <cell r="E211" t="str">
            <v>Hire Purchase Interest-DIST</v>
          </cell>
          <cell r="K211">
            <v>2705526.34</v>
          </cell>
        </row>
        <row r="212">
          <cell r="E212" t="str">
            <v>Interest on Hire Purchase</v>
          </cell>
          <cell r="K212">
            <v>2012330.4</v>
          </cell>
        </row>
        <row r="213">
          <cell r="E213" t="str">
            <v>Exchange Loss</v>
          </cell>
          <cell r="K213">
            <v>3336097.98</v>
          </cell>
        </row>
        <row r="214">
          <cell r="E214" t="str">
            <v>Interest on Shareholders Loan</v>
          </cell>
          <cell r="K214">
            <v>0</v>
          </cell>
        </row>
        <row r="215">
          <cell r="E215" t="str">
            <v>Overdraft Interest</v>
          </cell>
          <cell r="K215">
            <v>33306499.449999999</v>
          </cell>
        </row>
        <row r="216">
          <cell r="E216" t="str">
            <v>Interest on New Press</v>
          </cell>
          <cell r="K216">
            <v>45340508.310000002</v>
          </cell>
        </row>
        <row r="217">
          <cell r="E217" t="str">
            <v>Interest on Radio</v>
          </cell>
          <cell r="K217">
            <v>10106404.6</v>
          </cell>
        </row>
        <row r="218">
          <cell r="E218" t="str">
            <v>TB Total - The_Standard_</v>
          </cell>
          <cell r="K218">
            <v>93245816.449999988</v>
          </cell>
        </row>
        <row r="219">
          <cell r="E219" t="str">
            <v>TB Total - Finance costs</v>
          </cell>
          <cell r="K219">
            <v>92008543.789999992</v>
          </cell>
        </row>
        <row r="221">
          <cell r="E221" t="str">
            <v>TB Total - Reorganisation costs</v>
          </cell>
          <cell r="K221">
            <v>0</v>
          </cell>
        </row>
        <row r="223">
          <cell r="E223" t="str">
            <v>Advance Tax</v>
          </cell>
          <cell r="K223">
            <v>0</v>
          </cell>
        </row>
        <row r="224">
          <cell r="E224" t="str">
            <v>Deferred tax</v>
          </cell>
          <cell r="K224">
            <v>0</v>
          </cell>
        </row>
        <row r="225">
          <cell r="E225" t="str">
            <v>TB Total - The_Standard_</v>
          </cell>
          <cell r="K225">
            <v>0</v>
          </cell>
        </row>
        <row r="226">
          <cell r="E226" t="str">
            <v>TB Total - Income taxes</v>
          </cell>
          <cell r="K226">
            <v>0</v>
          </cell>
        </row>
        <row r="227">
          <cell r="I227">
            <v>-1.73225998878479E-7</v>
          </cell>
          <cell r="K227">
            <v>3.03611159324646E-7</v>
          </cell>
          <cell r="M227">
            <v>2.5331974029541016E-7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>
        <row r="3">
          <cell r="A3" t="str">
            <v>12 Month  Period 31st December, 2015</v>
          </cell>
        </row>
      </sheetData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IDIARY"/>
      <sheetName val="SUMMARY"/>
      <sheetName val="BPEF"/>
      <sheetName val="BP-SECU"/>
      <sheetName val="BP-DD"/>
      <sheetName val="BPSTRAT"/>
      <sheetName val="BPSTR"/>
      <sheetName val="BPSTC"/>
      <sheetName val="BPAC"/>
      <sheetName val="BPM"/>
      <sheetName val="BPV"/>
      <sheetName val="BPR"/>
      <sheetName val="PDM-RES"/>
      <sheetName val="BP-DIVERSIFCATION"/>
      <sheetName val="BPSPE"/>
      <sheetName val="BPEAN"/>
      <sheetName val="RES1A"/>
      <sheetName val="RES1C ER OLD"/>
      <sheetName val="RES1CER NEW"/>
      <sheetName val="RES1C BU"/>
      <sheetName val="RES1C R04"/>
      <sheetName val="RESLOG"/>
      <sheetName val="RESSUP"/>
      <sheetName val="RES1C PC_NEW_HORUS"/>
      <sheetName val="RES1C BU_HORUS"/>
      <sheetName val="BPCLE"/>
      <sheetName val="BPANA"/>
      <sheetName val="BPEANA"/>
      <sheetName val="BPIPAGE1"/>
      <sheetName val="BPIA"/>
      <sheetName val="BPIPAGE4"/>
      <sheetName val="Horus"/>
      <sheetName val="BPLT"/>
      <sheetName val="BPF5"/>
      <sheetName val="BPF"/>
      <sheetName val="BPRATIO"/>
      <sheetName val="BPCMO"/>
      <sheetName val="BPP"/>
      <sheetName val="BP-SI"/>
      <sheetName val="FICH-BUD"/>
      <sheetName val="BP-VERIF"/>
    </sheetNames>
    <sheetDataSet>
      <sheetData sheetId="0" refreshError="1">
        <row r="35">
          <cell r="C35" t="str">
            <v>2004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1"/>
      <sheetName val="LOAN2"/>
      <sheetName val="Sheet1"/>
      <sheetName val="Amortization Table (2)"/>
    </sheetNames>
    <sheetDataSet>
      <sheetData sheetId="0">
        <row r="1">
          <cell r="A1" t="str">
            <v>Loan Calculator</v>
          </cell>
        </row>
        <row r="5">
          <cell r="B5" t="str">
            <v>Enter Values</v>
          </cell>
          <cell r="F5" t="str">
            <v>Loan Summary</v>
          </cell>
        </row>
        <row r="6">
          <cell r="C6" t="str">
            <v>Loan Amount</v>
          </cell>
          <cell r="D6">
            <v>245000000</v>
          </cell>
          <cell r="G6" t="str">
            <v>Scheduled Payment</v>
          </cell>
          <cell r="H6">
            <v>7069485.3653135533</v>
          </cell>
        </row>
        <row r="7">
          <cell r="C7" t="str">
            <v>Annual Interest Rate</v>
          </cell>
          <cell r="D7">
            <v>0.17</v>
          </cell>
          <cell r="G7" t="str">
            <v>Scheduled Number of Payments</v>
          </cell>
          <cell r="H7">
            <v>48</v>
          </cell>
        </row>
        <row r="8">
          <cell r="C8" t="str">
            <v>Loan Period in Years</v>
          </cell>
          <cell r="D8">
            <v>4</v>
          </cell>
          <cell r="G8" t="str">
            <v>Actual Number of Payments</v>
          </cell>
          <cell r="H8">
            <v>63</v>
          </cell>
        </row>
        <row r="9">
          <cell r="C9" t="str">
            <v>Number of Payments Per Year</v>
          </cell>
          <cell r="D9">
            <v>12</v>
          </cell>
          <cell r="G9" t="str">
            <v>Total Early Payments</v>
          </cell>
          <cell r="H9">
            <v>0</v>
          </cell>
        </row>
        <row r="10">
          <cell r="C10" t="str">
            <v>Start Date of Loan</v>
          </cell>
          <cell r="D10">
            <v>42736</v>
          </cell>
          <cell r="G10" t="str">
            <v>Total Interest</v>
          </cell>
          <cell r="H10">
            <v>195149985.70447737</v>
          </cell>
        </row>
        <row r="11">
          <cell r="C11" t="str">
            <v>Optional Extra Payments</v>
          </cell>
          <cell r="D11">
            <v>0</v>
          </cell>
        </row>
        <row r="13">
          <cell r="B13" t="str">
            <v>Lender Name:</v>
          </cell>
        </row>
        <row r="16">
          <cell r="A16" t="str">
            <v>PmtNo.</v>
          </cell>
          <cell r="B16" t="str">
            <v>Payment Date</v>
          </cell>
          <cell r="C16" t="str">
            <v>Beginning Balance</v>
          </cell>
          <cell r="D16" t="str">
            <v>Scheduled Payment</v>
          </cell>
          <cell r="E16" t="str">
            <v>Extra Payment</v>
          </cell>
          <cell r="F16" t="str">
            <v>Total Payment</v>
          </cell>
          <cell r="G16" t="str">
            <v>Principal</v>
          </cell>
          <cell r="H16" t="str">
            <v>Interest</v>
          </cell>
          <cell r="I16" t="str">
            <v>Ending Balance</v>
          </cell>
        </row>
        <row r="18">
          <cell r="A18">
            <v>1</v>
          </cell>
          <cell r="B18">
            <v>42767</v>
          </cell>
          <cell r="C18">
            <v>245000000</v>
          </cell>
          <cell r="D18">
            <v>7069485.3653135533</v>
          </cell>
          <cell r="E18">
            <v>0</v>
          </cell>
          <cell r="F18">
            <v>5465295.2990093827</v>
          </cell>
          <cell r="G18">
            <v>3131961.9656760492</v>
          </cell>
          <cell r="H18">
            <v>2333333.3333333335</v>
          </cell>
          <cell r="I18">
            <v>196868038.03432396</v>
          </cell>
        </row>
        <row r="19">
          <cell r="A19">
            <v>2</v>
          </cell>
          <cell r="B19">
            <v>42795</v>
          </cell>
          <cell r="C19">
            <v>241401347.96801978</v>
          </cell>
          <cell r="D19">
            <v>7069485.3653135533</v>
          </cell>
          <cell r="E19">
            <v>0</v>
          </cell>
          <cell r="F19">
            <v>5465295.2990093827</v>
          </cell>
          <cell r="G19">
            <v>3168501.5219422695</v>
          </cell>
          <cell r="H19">
            <v>2296793.7770671132</v>
          </cell>
          <cell r="I19">
            <v>193699536.5123817</v>
          </cell>
        </row>
        <row r="20">
          <cell r="A20">
            <v>3</v>
          </cell>
          <cell r="B20">
            <v>42826</v>
          </cell>
          <cell r="C20">
            <v>237751715.03225318</v>
          </cell>
          <cell r="D20">
            <v>7069485.3653135533</v>
          </cell>
          <cell r="E20">
            <v>0</v>
          </cell>
          <cell r="F20">
            <v>5465295.2990093827</v>
          </cell>
          <cell r="G20">
            <v>3205467.3730315962</v>
          </cell>
          <cell r="H20">
            <v>2259827.9259777865</v>
          </cell>
          <cell r="I20">
            <v>190494069.13935012</v>
          </cell>
        </row>
        <row r="21">
          <cell r="A21">
            <v>4</v>
          </cell>
          <cell r="B21">
            <v>42856</v>
          </cell>
          <cell r="C21">
            <v>234050378.96322986</v>
          </cell>
          <cell r="D21">
            <v>7069485.3653135533</v>
          </cell>
          <cell r="E21">
            <v>0</v>
          </cell>
          <cell r="F21">
            <v>5465295.2990093827</v>
          </cell>
          <cell r="G21">
            <v>3242864.4923836314</v>
          </cell>
          <cell r="H21">
            <v>2222430.8066257513</v>
          </cell>
          <cell r="I21">
            <v>187251204.64696649</v>
          </cell>
        </row>
        <row r="22">
          <cell r="A22">
            <v>5</v>
          </cell>
          <cell r="B22">
            <v>42887</v>
          </cell>
          <cell r="C22">
            <v>230296607.29989541</v>
          </cell>
          <cell r="D22">
            <v>7069485.3653135533</v>
          </cell>
          <cell r="E22">
            <v>0</v>
          </cell>
          <cell r="F22">
            <v>5465295.2990093827</v>
          </cell>
          <cell r="G22">
            <v>3280697.9114614404</v>
          </cell>
          <cell r="H22">
            <v>2184597.3875479423</v>
          </cell>
          <cell r="I22">
            <v>183970506.73550504</v>
          </cell>
        </row>
        <row r="23">
          <cell r="A23">
            <v>6</v>
          </cell>
          <cell r="B23">
            <v>42917</v>
          </cell>
          <cell r="C23">
            <v>226489657.20466369</v>
          </cell>
          <cell r="D23">
            <v>7069485.3653135533</v>
          </cell>
          <cell r="E23">
            <v>0</v>
          </cell>
          <cell r="F23">
            <v>5465295.2990093827</v>
          </cell>
          <cell r="G23">
            <v>3318972.7204284905</v>
          </cell>
          <cell r="H23">
            <v>2146322.5785808922</v>
          </cell>
          <cell r="I23">
            <v>180651534.01507655</v>
          </cell>
        </row>
        <row r="24">
          <cell r="A24">
            <v>7</v>
          </cell>
          <cell r="B24">
            <v>42948</v>
          </cell>
          <cell r="C24">
            <v>222628775.3164162</v>
          </cell>
          <cell r="D24">
            <v>7069485.3653135533</v>
          </cell>
          <cell r="E24">
            <v>0</v>
          </cell>
          <cell r="F24">
            <v>5465295.2990093827</v>
          </cell>
          <cell r="G24">
            <v>3357694.0688334894</v>
          </cell>
          <cell r="H24">
            <v>2107601.2301758933</v>
          </cell>
          <cell r="I24">
            <v>177293839.94624305</v>
          </cell>
        </row>
        <row r="25">
          <cell r="A25">
            <v>8</v>
          </cell>
          <cell r="B25">
            <v>42979</v>
          </cell>
          <cell r="C25">
            <v>218713197.60141855</v>
          </cell>
          <cell r="D25">
            <v>7069485.3653135533</v>
          </cell>
          <cell r="E25">
            <v>0</v>
          </cell>
          <cell r="F25">
            <v>5465295.2990093827</v>
          </cell>
          <cell r="G25">
            <v>3396867.1663032137</v>
          </cell>
          <cell r="H25">
            <v>2068428.132706169</v>
          </cell>
          <cell r="I25">
            <v>173896972.77993983</v>
          </cell>
        </row>
        <row r="26">
          <cell r="A26">
            <v>9</v>
          </cell>
          <cell r="B26">
            <v>43009</v>
          </cell>
          <cell r="C26">
            <v>214742149.2021251</v>
          </cell>
          <cell r="D26">
            <v>7069485.3653135533</v>
          </cell>
          <cell r="E26">
            <v>0</v>
          </cell>
          <cell r="F26">
            <v>5465295.2990093827</v>
          </cell>
          <cell r="G26">
            <v>3436497.2832434177</v>
          </cell>
          <cell r="H26">
            <v>2028798.0157659648</v>
          </cell>
          <cell r="I26">
            <v>170460475.49669641</v>
          </cell>
        </row>
        <row r="27">
          <cell r="A27">
            <v>10</v>
          </cell>
          <cell r="B27">
            <v>43040</v>
          </cell>
          <cell r="C27">
            <v>210714844.28384167</v>
          </cell>
          <cell r="D27">
            <v>7069485.3653135533</v>
          </cell>
          <cell r="E27">
            <v>0</v>
          </cell>
          <cell r="F27">
            <v>5465295.2990093827</v>
          </cell>
          <cell r="G27">
            <v>3476589.7515479242</v>
          </cell>
          <cell r="H27">
            <v>1988705.5474614582</v>
          </cell>
          <cell r="I27">
            <v>166983885.74514848</v>
          </cell>
        </row>
        <row r="28">
          <cell r="A28">
            <v>11</v>
          </cell>
          <cell r="B28">
            <v>43070</v>
          </cell>
          <cell r="C28">
            <v>206630485.87921587</v>
          </cell>
          <cell r="D28">
            <v>7069485.3653135533</v>
          </cell>
          <cell r="E28">
            <v>0</v>
          </cell>
          <cell r="F28">
            <v>5465295.2990093827</v>
          </cell>
          <cell r="G28">
            <v>3517149.9653159836</v>
          </cell>
          <cell r="H28">
            <v>1948145.3336933991</v>
          </cell>
          <cell r="I28">
            <v>163466735.77983248</v>
          </cell>
        </row>
        <row r="29">
          <cell r="A29">
            <v>12</v>
          </cell>
          <cell r="B29">
            <v>43101</v>
          </cell>
          <cell r="C29">
            <v>202488265.73052454</v>
          </cell>
          <cell r="D29">
            <v>7069485.3653135533</v>
          </cell>
          <cell r="E29">
            <v>0</v>
          </cell>
          <cell r="F29">
            <v>5465295.2990093827</v>
          </cell>
          <cell r="G29">
            <v>3558183.381578004</v>
          </cell>
          <cell r="H29">
            <v>1907111.917431379</v>
          </cell>
          <cell r="I29">
            <v>159908552.39825448</v>
          </cell>
        </row>
        <row r="30">
          <cell r="A30">
            <v>13</v>
          </cell>
          <cell r="B30">
            <v>43132</v>
          </cell>
          <cell r="C30">
            <v>198287364.12972674</v>
          </cell>
          <cell r="D30">
            <v>7069485.3653135533</v>
          </cell>
          <cell r="E30">
            <v>0</v>
          </cell>
          <cell r="F30">
            <v>5465295.2990093827</v>
          </cell>
          <cell r="G30">
            <v>3599695.5210297471</v>
          </cell>
          <cell r="H30">
            <v>1865599.7779796356</v>
          </cell>
          <cell r="I30">
            <v>156308856.87722474</v>
          </cell>
        </row>
        <row r="31">
          <cell r="A31">
            <v>14</v>
          </cell>
          <cell r="B31">
            <v>43160</v>
          </cell>
          <cell r="C31">
            <v>194026949.75625098</v>
          </cell>
          <cell r="D31">
            <v>7069485.3653135533</v>
          </cell>
          <cell r="E31">
            <v>0</v>
          </cell>
          <cell r="F31">
            <v>5465295.2990093827</v>
          </cell>
          <cell r="G31">
            <v>3641691.9687750936</v>
          </cell>
          <cell r="H31">
            <v>1823603.3302342889</v>
          </cell>
          <cell r="I31">
            <v>152667164.90844965</v>
          </cell>
        </row>
        <row r="32">
          <cell r="A32">
            <v>15</v>
          </cell>
          <cell r="B32">
            <v>43191</v>
          </cell>
          <cell r="C32">
            <v>189706179.51248431</v>
          </cell>
          <cell r="D32">
            <v>7069485.3653135533</v>
          </cell>
          <cell r="E32">
            <v>0</v>
          </cell>
          <cell r="F32">
            <v>5465295.2990093827</v>
          </cell>
          <cell r="G32">
            <v>3684178.3750774702</v>
          </cell>
          <cell r="H32">
            <v>1781116.9239319128</v>
          </cell>
          <cell r="I32">
            <v>148982986.53337219</v>
          </cell>
        </row>
        <row r="33">
          <cell r="A33">
            <v>16</v>
          </cell>
          <cell r="B33">
            <v>43221</v>
          </cell>
          <cell r="C33">
            <v>185324198.35693094</v>
          </cell>
          <cell r="D33">
            <v>7069485.3653135533</v>
          </cell>
          <cell r="E33">
            <v>0</v>
          </cell>
          <cell r="F33">
            <v>5465295.2990093827</v>
          </cell>
          <cell r="G33">
            <v>3727160.4561200403</v>
          </cell>
          <cell r="H33">
            <v>1738134.8428893425</v>
          </cell>
          <cell r="I33">
            <v>145255826.07725215</v>
          </cell>
        </row>
        <row r="34">
          <cell r="A34">
            <v>17</v>
          </cell>
          <cell r="B34">
            <v>43252</v>
          </cell>
          <cell r="C34">
            <v>180880139.13500723</v>
          </cell>
          <cell r="D34">
            <v>7069485.3653135533</v>
          </cell>
          <cell r="E34">
            <v>0</v>
          </cell>
          <cell r="F34">
            <v>5465295.2990093827</v>
          </cell>
          <cell r="G34">
            <v>3770643.9947747737</v>
          </cell>
          <cell r="H34">
            <v>1694651.3042346088</v>
          </cell>
          <cell r="I34">
            <v>141485182.08247739</v>
          </cell>
        </row>
        <row r="35">
          <cell r="A35">
            <v>18</v>
          </cell>
          <cell r="B35">
            <v>43282</v>
          </cell>
          <cell r="C35">
            <v>176373122.40743962</v>
          </cell>
          <cell r="D35">
            <v>7069485.3653135533</v>
          </cell>
          <cell r="E35">
            <v>0</v>
          </cell>
          <cell r="F35">
            <v>5465295.2990093827</v>
          </cell>
          <cell r="G35">
            <v>3814634.8413804797</v>
          </cell>
          <cell r="H35">
            <v>1650660.457628903</v>
          </cell>
          <cell r="I35">
            <v>137670547.24109691</v>
          </cell>
        </row>
        <row r="36">
          <cell r="A36">
            <v>19</v>
          </cell>
          <cell r="B36">
            <v>43313</v>
          </cell>
          <cell r="C36">
            <v>171802256.27623147</v>
          </cell>
          <cell r="D36">
            <v>7069485.3653135533</v>
          </cell>
          <cell r="E36">
            <v>0</v>
          </cell>
          <cell r="F36">
            <v>5465295.2990093827</v>
          </cell>
          <cell r="G36">
            <v>3859138.9145299187</v>
          </cell>
          <cell r="H36">
            <v>1606156.384479464</v>
          </cell>
          <cell r="I36">
            <v>133811408.32656699</v>
          </cell>
        </row>
        <row r="37">
          <cell r="A37">
            <v>20</v>
          </cell>
          <cell r="B37">
            <v>43344</v>
          </cell>
          <cell r="C37">
            <v>167166636.20816451</v>
          </cell>
          <cell r="D37">
            <v>7069485.3653135533</v>
          </cell>
          <cell r="E37">
            <v>0</v>
          </cell>
          <cell r="F37">
            <v>5465295.2990093827</v>
          </cell>
          <cell r="G37">
            <v>3904162.2018661005</v>
          </cell>
          <cell r="H37">
            <v>1561133.0971432819</v>
          </cell>
          <cell r="I37">
            <v>129907246.12470089</v>
          </cell>
        </row>
        <row r="38">
          <cell r="A38">
            <v>21</v>
          </cell>
          <cell r="B38">
            <v>43374</v>
          </cell>
          <cell r="C38">
            <v>162465344.85579994</v>
          </cell>
          <cell r="D38">
            <v>7069485.3653135533</v>
          </cell>
          <cell r="E38">
            <v>0</v>
          </cell>
          <cell r="F38">
            <v>5465295.2990093827</v>
          </cell>
          <cell r="G38">
            <v>3949710.7608878724</v>
          </cell>
          <cell r="H38">
            <v>1515584.5381215105</v>
          </cell>
          <cell r="I38">
            <v>125957535.36381301</v>
          </cell>
        </row>
        <row r="39">
          <cell r="A39">
            <v>22</v>
          </cell>
          <cell r="B39">
            <v>43405</v>
          </cell>
          <cell r="C39">
            <v>157697451.87594354</v>
          </cell>
          <cell r="D39">
            <v>7069485.3653135533</v>
          </cell>
          <cell r="E39">
            <v>0</v>
          </cell>
          <cell r="F39">
            <v>5465295.2990093827</v>
          </cell>
          <cell r="G39">
            <v>3995790.7197648976</v>
          </cell>
          <cell r="H39">
            <v>1469504.5792444854</v>
          </cell>
          <cell r="I39">
            <v>121961744.64404811</v>
          </cell>
        </row>
        <row r="40">
          <cell r="A40">
            <v>23</v>
          </cell>
          <cell r="B40">
            <v>43435</v>
          </cell>
          <cell r="C40">
            <v>152862013.74553919</v>
          </cell>
          <cell r="D40">
            <v>7069485.3653135533</v>
          </cell>
          <cell r="E40">
            <v>0</v>
          </cell>
          <cell r="F40">
            <v>5465295.2990093827</v>
          </cell>
          <cell r="G40">
            <v>4042408.2781621544</v>
          </cell>
          <cell r="H40">
            <v>1422887.0208472281</v>
          </cell>
          <cell r="I40">
            <v>117919336.36588596</v>
          </cell>
        </row>
        <row r="41">
          <cell r="A41">
            <v>24</v>
          </cell>
          <cell r="B41">
            <v>43466</v>
          </cell>
          <cell r="C41">
            <v>147958073.57495409</v>
          </cell>
          <cell r="D41">
            <v>7069485.3653135533</v>
          </cell>
          <cell r="E41">
            <v>0</v>
          </cell>
          <cell r="F41">
            <v>5465295.2990093827</v>
          </cell>
          <cell r="G41">
            <v>4089569.7080740463</v>
          </cell>
          <cell r="H41">
            <v>1375725.5909353362</v>
          </cell>
          <cell r="I41">
            <v>113829766.65781191</v>
          </cell>
        </row>
        <row r="42">
          <cell r="A42">
            <v>25</v>
          </cell>
          <cell r="B42">
            <v>43497</v>
          </cell>
          <cell r="C42">
            <v>142984660.91861907</v>
          </cell>
          <cell r="D42">
            <v>7069485.3653135533</v>
          </cell>
          <cell r="E42">
            <v>0</v>
          </cell>
          <cell r="F42">
            <v>5465295.2990093827</v>
          </cell>
          <cell r="G42">
            <v>4137281.3546682438</v>
          </cell>
          <cell r="H42">
            <v>1328013.9443411392</v>
          </cell>
          <cell r="I42">
            <v>109692485.30314367</v>
          </cell>
        </row>
        <row r="43">
          <cell r="A43">
            <v>26</v>
          </cell>
          <cell r="B43">
            <v>43525</v>
          </cell>
          <cell r="C43">
            <v>203567485.23944992</v>
          </cell>
          <cell r="D43">
            <v>7069485.3653135533</v>
          </cell>
          <cell r="E43">
            <v>0</v>
          </cell>
          <cell r="F43">
            <v>5465295.2990093827</v>
          </cell>
          <cell r="G43">
            <v>4185549.6371393735</v>
          </cell>
          <cell r="H43">
            <v>1279745.6618700095</v>
          </cell>
          <cell r="I43">
            <v>105506935.66600429</v>
          </cell>
        </row>
        <row r="44">
          <cell r="A44">
            <v>27</v>
          </cell>
          <cell r="B44">
            <v>43556</v>
          </cell>
          <cell r="C44">
            <v>199381872.58169523</v>
          </cell>
          <cell r="D44">
            <v>7069485.3653135533</v>
          </cell>
          <cell r="E44">
            <v>0</v>
          </cell>
          <cell r="F44">
            <v>5465295.2990093827</v>
          </cell>
          <cell r="G44">
            <v>4234381.0495726662</v>
          </cell>
          <cell r="H44">
            <v>1230914.2494367168</v>
          </cell>
          <cell r="I44">
            <v>101272554.61643162</v>
          </cell>
        </row>
        <row r="45">
          <cell r="A45">
            <v>28</v>
          </cell>
          <cell r="B45">
            <v>43586</v>
          </cell>
          <cell r="C45">
            <v>195136963.74462235</v>
          </cell>
          <cell r="D45">
            <v>7069485.3653135533</v>
          </cell>
          <cell r="E45">
            <v>0</v>
          </cell>
          <cell r="F45">
            <v>5465295.2990093827</v>
          </cell>
          <cell r="G45">
            <v>4283782.1618176801</v>
          </cell>
          <cell r="H45">
            <v>1181513.1371917024</v>
          </cell>
          <cell r="I45">
            <v>96988772.454613939</v>
          </cell>
        </row>
        <row r="46">
          <cell r="A46">
            <v>29</v>
          </cell>
          <cell r="B46">
            <v>43617</v>
          </cell>
          <cell r="C46">
            <v>190831918.69902429</v>
          </cell>
          <cell r="D46">
            <v>7069485.3653135533</v>
          </cell>
          <cell r="E46">
            <v>0</v>
          </cell>
          <cell r="F46">
            <v>5465295.2990093827</v>
          </cell>
          <cell r="G46">
            <v>4333759.6203722199</v>
          </cell>
          <cell r="H46">
            <v>1131535.6786371628</v>
          </cell>
          <cell r="I46">
            <v>92655012.834241718</v>
          </cell>
        </row>
        <row r="47">
          <cell r="A47">
            <v>30</v>
          </cell>
          <cell r="B47">
            <v>43647</v>
          </cell>
          <cell r="C47">
            <v>186465885.51528025</v>
          </cell>
          <cell r="D47">
            <v>7069485.3653135533</v>
          </cell>
          <cell r="E47">
            <v>0</v>
          </cell>
          <cell r="F47">
            <v>5465295.2990093827</v>
          </cell>
          <cell r="G47">
            <v>4384320.149276562</v>
          </cell>
          <cell r="H47">
            <v>1080975.1497328202</v>
          </cell>
          <cell r="I47">
            <v>88270692.684965163</v>
          </cell>
        </row>
        <row r="48">
          <cell r="A48">
            <v>31</v>
          </cell>
          <cell r="B48">
            <v>43678</v>
          </cell>
          <cell r="C48">
            <v>182038000.19476649</v>
          </cell>
          <cell r="D48">
            <v>7069485.3653135533</v>
          </cell>
          <cell r="E48">
            <v>0</v>
          </cell>
          <cell r="F48">
            <v>5465295.2990093827</v>
          </cell>
          <cell r="G48">
            <v>4435470.5510181226</v>
          </cell>
          <cell r="H48">
            <v>1029824.7479912603</v>
          </cell>
          <cell r="I48">
            <v>83835222.133947045</v>
          </cell>
        </row>
        <row r="49">
          <cell r="A49">
            <v>32</v>
          </cell>
          <cell r="B49">
            <v>43709</v>
          </cell>
          <cell r="C49">
            <v>177547386.49887881</v>
          </cell>
          <cell r="D49">
            <v>7069485.3653135533</v>
          </cell>
          <cell r="E49">
            <v>0</v>
          </cell>
          <cell r="F49">
            <v>5465295.2990093827</v>
          </cell>
          <cell r="G49">
            <v>4487217.7074466674</v>
          </cell>
          <cell r="H49">
            <v>978077.59156271571</v>
          </cell>
          <cell r="I49">
            <v>79348004.42650038</v>
          </cell>
        </row>
        <row r="50">
          <cell r="A50">
            <v>33</v>
          </cell>
          <cell r="B50">
            <v>43739</v>
          </cell>
          <cell r="C50">
            <v>172993155.77563271</v>
          </cell>
          <cell r="D50">
            <v>7069485.3653135533</v>
          </cell>
          <cell r="E50">
            <v>0</v>
          </cell>
          <cell r="F50">
            <v>5465295.2990093827</v>
          </cell>
          <cell r="G50">
            <v>4539568.5807002112</v>
          </cell>
          <cell r="H50">
            <v>925726.71830917115</v>
          </cell>
          <cell r="I50">
            <v>74808435.845800161</v>
          </cell>
        </row>
        <row r="51">
          <cell r="A51">
            <v>34</v>
          </cell>
          <cell r="B51">
            <v>43770</v>
          </cell>
          <cell r="C51">
            <v>168374406.78380728</v>
          </cell>
          <cell r="D51">
            <v>7069485.3653135533</v>
          </cell>
          <cell r="E51">
            <v>0</v>
          </cell>
          <cell r="F51">
            <v>5465295.2990093827</v>
          </cell>
          <cell r="G51">
            <v>4592530.2141417144</v>
          </cell>
          <cell r="H51">
            <v>872765.08486766869</v>
          </cell>
          <cell r="I51">
            <v>70215905.63165845</v>
          </cell>
        </row>
        <row r="52">
          <cell r="A52">
            <v>35</v>
          </cell>
          <cell r="B52">
            <v>43800</v>
          </cell>
          <cell r="C52">
            <v>163690225.51459765</v>
          </cell>
          <cell r="D52">
            <v>7069485.3653135533</v>
          </cell>
          <cell r="E52">
            <v>0</v>
          </cell>
          <cell r="F52">
            <v>5465295.2990093827</v>
          </cell>
          <cell r="G52">
            <v>4646109.7333067004</v>
          </cell>
          <cell r="H52">
            <v>819185.56570268201</v>
          </cell>
          <cell r="I52">
            <v>65569795.898351751</v>
          </cell>
        </row>
        <row r="53">
          <cell r="A53">
            <v>36</v>
          </cell>
          <cell r="B53">
            <v>43831</v>
          </cell>
          <cell r="C53">
            <v>158939685.01074091</v>
          </cell>
          <cell r="D53">
            <v>7069485.3653135533</v>
          </cell>
          <cell r="E53">
            <v>0</v>
          </cell>
          <cell r="F53">
            <v>5465295.2990093827</v>
          </cell>
          <cell r="G53">
            <v>4700314.3468619455</v>
          </cell>
          <cell r="H53">
            <v>764980.95214743714</v>
          </cell>
          <cell r="I53">
            <v>60869481.551489808</v>
          </cell>
        </row>
        <row r="54">
          <cell r="A54">
            <v>37</v>
          </cell>
          <cell r="B54">
            <v>43862</v>
          </cell>
          <cell r="C54">
            <v>154121845.18307951</v>
          </cell>
          <cell r="D54">
            <v>7069485.3653135533</v>
          </cell>
          <cell r="E54">
            <v>0</v>
          </cell>
          <cell r="F54">
            <v>5465295.2990093827</v>
          </cell>
          <cell r="G54">
            <v>4755151.3475753348</v>
          </cell>
          <cell r="H54">
            <v>710143.95143404789</v>
          </cell>
          <cell r="I54">
            <v>56114330.203914471</v>
          </cell>
        </row>
        <row r="55">
          <cell r="A55">
            <v>38</v>
          </cell>
          <cell r="B55">
            <v>43891</v>
          </cell>
          <cell r="C55">
            <v>149235752.62452626</v>
          </cell>
          <cell r="D55">
            <v>7069485.3653135533</v>
          </cell>
          <cell r="E55">
            <v>0</v>
          </cell>
          <cell r="F55">
            <v>5465295.2990093827</v>
          </cell>
          <cell r="G55">
            <v>4810628.1132970471</v>
          </cell>
          <cell r="H55">
            <v>654667.18571233551</v>
          </cell>
          <cell r="I55">
            <v>51303702.090617426</v>
          </cell>
        </row>
        <row r="56">
          <cell r="A56">
            <v>39</v>
          </cell>
          <cell r="B56">
            <v>43922</v>
          </cell>
          <cell r="C56">
            <v>144280440.42139348</v>
          </cell>
          <cell r="D56">
            <v>7069485.3653135533</v>
          </cell>
          <cell r="E56">
            <v>0</v>
          </cell>
          <cell r="F56">
            <v>5465295.2990093827</v>
          </cell>
          <cell r="G56">
            <v>4866752.1079521794</v>
          </cell>
          <cell r="H56">
            <v>598543.19105720334</v>
          </cell>
          <cell r="I56">
            <v>46436949.982665248</v>
          </cell>
        </row>
        <row r="57">
          <cell r="A57">
            <v>40</v>
          </cell>
          <cell r="B57">
            <v>43952</v>
          </cell>
          <cell r="C57">
            <v>139254927.96204966</v>
          </cell>
          <cell r="D57">
            <v>7069485.3653135533</v>
          </cell>
          <cell r="E57">
            <v>0</v>
          </cell>
          <cell r="F57">
            <v>5465295.2990093827</v>
          </cell>
          <cell r="G57">
            <v>4923530.8825449552</v>
          </cell>
          <cell r="H57">
            <v>541764.41646442795</v>
          </cell>
          <cell r="I57">
            <v>41513419.100120291</v>
          </cell>
        </row>
        <row r="58">
          <cell r="A58">
            <v>41</v>
          </cell>
          <cell r="B58">
            <v>43983</v>
          </cell>
          <cell r="C58">
            <v>134158220.74286515</v>
          </cell>
          <cell r="D58">
            <v>7069485.3653135533</v>
          </cell>
          <cell r="E58">
            <v>0</v>
          </cell>
          <cell r="F58">
            <v>5465295.2990093827</v>
          </cell>
          <cell r="G58">
            <v>4980972.0761746457</v>
          </cell>
          <cell r="H58">
            <v>484323.22283473681</v>
          </cell>
          <cell r="I58">
            <v>36532447.023945644</v>
          </cell>
        </row>
        <row r="59">
          <cell r="A59">
            <v>42</v>
          </cell>
          <cell r="B59">
            <v>44013</v>
          </cell>
          <cell r="C59">
            <v>128989310.17140885</v>
          </cell>
          <cell r="D59">
            <v>7069485.3653135533</v>
          </cell>
          <cell r="E59">
            <v>0</v>
          </cell>
          <cell r="F59">
            <v>5465295.2990093827</v>
          </cell>
          <cell r="G59">
            <v>5039083.4170633499</v>
          </cell>
          <cell r="H59">
            <v>426211.88194603258</v>
          </cell>
          <cell r="I59">
            <v>31493363.606882297</v>
          </cell>
        </row>
        <row r="60">
          <cell r="A60">
            <v>43</v>
          </cell>
          <cell r="B60">
            <v>44044</v>
          </cell>
          <cell r="C60">
            <v>123747173.36685692</v>
          </cell>
          <cell r="D60">
            <v>7069485.3653135533</v>
          </cell>
          <cell r="E60">
            <v>0</v>
          </cell>
          <cell r="F60">
            <v>5465295.2990093827</v>
          </cell>
          <cell r="G60">
            <v>5097872.7235957561</v>
          </cell>
          <cell r="H60">
            <v>367422.57541362685</v>
          </cell>
          <cell r="I60">
            <v>26395490.883286539</v>
          </cell>
        </row>
        <row r="61">
          <cell r="A61">
            <v>44</v>
          </cell>
          <cell r="B61">
            <v>44075</v>
          </cell>
          <cell r="C61">
            <v>118430772.95757383</v>
          </cell>
          <cell r="D61">
            <v>7069485.3653135533</v>
          </cell>
          <cell r="E61">
            <v>0</v>
          </cell>
          <cell r="F61">
            <v>5465295.2990093827</v>
          </cell>
          <cell r="G61">
            <v>5157347.9053710401</v>
          </cell>
          <cell r="H61">
            <v>307947.39363834303</v>
          </cell>
          <cell r="I61">
            <v>21238142.977915499</v>
          </cell>
        </row>
        <row r="62">
          <cell r="A62">
            <v>45</v>
          </cell>
          <cell r="B62">
            <v>44105</v>
          </cell>
          <cell r="C62">
            <v>113039056.87582591</v>
          </cell>
          <cell r="D62">
            <v>7069485.3653135533</v>
          </cell>
          <cell r="E62">
            <v>0</v>
          </cell>
          <cell r="F62">
            <v>5465295.2990093827</v>
          </cell>
          <cell r="G62">
            <v>5217516.964267035</v>
          </cell>
          <cell r="H62">
            <v>247778.33474234751</v>
          </cell>
          <cell r="I62">
            <v>16020626.013648465</v>
          </cell>
        </row>
        <row r="63">
          <cell r="A63">
            <v>46</v>
          </cell>
          <cell r="B63">
            <v>44136</v>
          </cell>
          <cell r="C63">
            <v>107570958.14958656</v>
          </cell>
          <cell r="D63">
            <v>7069485.3653135533</v>
          </cell>
          <cell r="E63">
            <v>0</v>
          </cell>
          <cell r="F63">
            <v>5465295.2990093827</v>
          </cell>
          <cell r="G63">
            <v>5278387.9955168171</v>
          </cell>
          <cell r="H63">
            <v>186907.30349256544</v>
          </cell>
          <cell r="I63">
            <v>10742238.018131647</v>
          </cell>
        </row>
        <row r="64">
          <cell r="A64">
            <v>47</v>
          </cell>
          <cell r="B64">
            <v>44166</v>
          </cell>
          <cell r="C64">
            <v>102025394.69139215</v>
          </cell>
          <cell r="D64">
            <v>7069485.3653135533</v>
          </cell>
          <cell r="E64">
            <v>0</v>
          </cell>
          <cell r="F64">
            <v>5465295.2990093827</v>
          </cell>
          <cell r="G64">
            <v>5339969.1887978464</v>
          </cell>
          <cell r="H64">
            <v>125326.1102115359</v>
          </cell>
          <cell r="I64">
            <v>5402268.8293338008</v>
          </cell>
        </row>
        <row r="65">
          <cell r="A65">
            <v>48</v>
          </cell>
          <cell r="B65">
            <v>44197</v>
          </cell>
          <cell r="C65">
            <v>96401269.084206656</v>
          </cell>
          <cell r="D65">
            <v>7069485.3653135533</v>
          </cell>
          <cell r="E65">
            <v>0</v>
          </cell>
          <cell r="F65">
            <v>5402268.8293338008</v>
          </cell>
          <cell r="G65">
            <v>5339242.3596582394</v>
          </cell>
          <cell r="H65">
            <v>63026.469675561013</v>
          </cell>
          <cell r="I65">
            <v>0</v>
          </cell>
        </row>
        <row r="66">
          <cell r="A66">
            <v>49</v>
          </cell>
          <cell r="B66">
            <v>44228</v>
          </cell>
          <cell r="C66">
            <v>90697468.364252701</v>
          </cell>
          <cell r="D66">
            <v>7069485.3653135533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>
            <v>50</v>
          </cell>
          <cell r="B67">
            <v>44256</v>
          </cell>
          <cell r="C67">
            <v>84912863.800766066</v>
          </cell>
          <cell r="D67">
            <v>7069485.3653135533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A68">
            <v>51</v>
          </cell>
          <cell r="B68">
            <v>44287</v>
          </cell>
          <cell r="C68">
            <v>79046310.672630027</v>
          </cell>
          <cell r="D68">
            <v>7069485.3653135533</v>
          </cell>
          <cell r="E68">
            <v>0</v>
          </cell>
          <cell r="F68">
            <v>7069485.3653135533</v>
          </cell>
          <cell r="G68">
            <v>5949662.630784628</v>
          </cell>
          <cell r="H68">
            <v>1119822.7345289255</v>
          </cell>
          <cell r="I68">
            <v>73096648.041845396</v>
          </cell>
        </row>
        <row r="69">
          <cell r="A69">
            <v>52</v>
          </cell>
          <cell r="B69">
            <v>44317</v>
          </cell>
          <cell r="C69">
            <v>73096648.041845396</v>
          </cell>
          <cell r="D69">
            <v>7069485.3653135533</v>
          </cell>
          <cell r="E69">
            <v>0</v>
          </cell>
          <cell r="F69">
            <v>7069485.3653135533</v>
          </cell>
          <cell r="G69">
            <v>6033949.5180540765</v>
          </cell>
          <cell r="H69">
            <v>1035535.8472594764</v>
          </cell>
          <cell r="I69">
            <v>67062698.523791321</v>
          </cell>
        </row>
        <row r="70">
          <cell r="A70">
            <v>53</v>
          </cell>
          <cell r="B70">
            <v>44348</v>
          </cell>
          <cell r="C70">
            <v>67062698.523791321</v>
          </cell>
          <cell r="D70">
            <v>7069485.3653135533</v>
          </cell>
          <cell r="E70">
            <v>0</v>
          </cell>
          <cell r="F70">
            <v>7069485.3653135533</v>
          </cell>
          <cell r="G70">
            <v>6119430.4695598427</v>
          </cell>
          <cell r="H70">
            <v>950054.89575371041</v>
          </cell>
          <cell r="I70">
            <v>60943268.05423148</v>
          </cell>
        </row>
        <row r="71">
          <cell r="A71">
            <v>54</v>
          </cell>
          <cell r="B71">
            <v>44378</v>
          </cell>
          <cell r="C71">
            <v>60943268.05423148</v>
          </cell>
          <cell r="D71">
            <v>7069485.3653135533</v>
          </cell>
          <cell r="E71">
            <v>0</v>
          </cell>
          <cell r="F71">
            <v>7069485.3653135533</v>
          </cell>
          <cell r="G71">
            <v>6206122.4012119407</v>
          </cell>
          <cell r="H71">
            <v>863362.96410161268</v>
          </cell>
          <cell r="I71">
            <v>54737145.65301954</v>
          </cell>
        </row>
        <row r="72">
          <cell r="A72">
            <v>55</v>
          </cell>
          <cell r="B72">
            <v>44409</v>
          </cell>
          <cell r="C72">
            <v>54737145.65301954</v>
          </cell>
          <cell r="D72">
            <v>7069485.3653135533</v>
          </cell>
          <cell r="E72">
            <v>0</v>
          </cell>
          <cell r="F72">
            <v>7069485.3653135533</v>
          </cell>
          <cell r="G72">
            <v>6294042.4685624428</v>
          </cell>
          <cell r="H72">
            <v>775442.89675111009</v>
          </cell>
          <cell r="I72">
            <v>48443103.184457093</v>
          </cell>
        </row>
        <row r="73">
          <cell r="A73">
            <v>56</v>
          </cell>
          <cell r="B73">
            <v>44440</v>
          </cell>
          <cell r="C73">
            <v>48443103.184457093</v>
          </cell>
          <cell r="D73">
            <v>7069485.3653135533</v>
          </cell>
          <cell r="E73">
            <v>0</v>
          </cell>
          <cell r="F73">
            <v>7069485.3653135533</v>
          </cell>
          <cell r="G73">
            <v>6383208.0702004107</v>
          </cell>
          <cell r="H73">
            <v>686277.29511314223</v>
          </cell>
          <cell r="I73">
            <v>42059895.11425668</v>
          </cell>
        </row>
        <row r="74">
          <cell r="A74">
            <v>57</v>
          </cell>
          <cell r="B74">
            <v>44470</v>
          </cell>
          <cell r="C74">
            <v>42059895.11425668</v>
          </cell>
          <cell r="D74">
            <v>7069485.3653135533</v>
          </cell>
          <cell r="E74">
            <v>0</v>
          </cell>
          <cell r="F74">
            <v>7069485.3653135533</v>
          </cell>
          <cell r="G74">
            <v>6473636.8511949172</v>
          </cell>
          <cell r="H74">
            <v>595848.51411863638</v>
          </cell>
          <cell r="I74">
            <v>35586258.263061762</v>
          </cell>
        </row>
        <row r="75">
          <cell r="A75">
            <v>58</v>
          </cell>
          <cell r="B75">
            <v>44501</v>
          </cell>
          <cell r="C75">
            <v>35586258.263061762</v>
          </cell>
          <cell r="D75">
            <v>7069485.3653135533</v>
          </cell>
          <cell r="E75">
            <v>0</v>
          </cell>
          <cell r="F75">
            <v>7069485.3653135533</v>
          </cell>
          <cell r="G75">
            <v>6565346.7065868452</v>
          </cell>
          <cell r="H75">
            <v>504138.65872670832</v>
          </cell>
          <cell r="I75">
            <v>29020911.556474917</v>
          </cell>
        </row>
        <row r="76">
          <cell r="A76">
            <v>59</v>
          </cell>
          <cell r="B76">
            <v>44531</v>
          </cell>
          <cell r="C76">
            <v>29020911.556474917</v>
          </cell>
          <cell r="D76">
            <v>7069485.3653135533</v>
          </cell>
          <cell r="E76">
            <v>0</v>
          </cell>
          <cell r="F76">
            <v>7069485.3653135533</v>
          </cell>
          <cell r="G76">
            <v>6658355.7849301584</v>
          </cell>
          <cell r="H76">
            <v>411129.58038339467</v>
          </cell>
          <cell r="I76">
            <v>22362555.771544758</v>
          </cell>
        </row>
        <row r="77">
          <cell r="A77">
            <v>60</v>
          </cell>
          <cell r="B77">
            <v>44562</v>
          </cell>
          <cell r="C77">
            <v>22362555.771544758</v>
          </cell>
          <cell r="D77">
            <v>7069485.3653135533</v>
          </cell>
          <cell r="E77">
            <v>0</v>
          </cell>
          <cell r="F77">
            <v>7069485.3653135533</v>
          </cell>
          <cell r="G77">
            <v>6752682.4918833356</v>
          </cell>
          <cell r="H77">
            <v>316802.87343021744</v>
          </cell>
          <cell r="I77">
            <v>15609873.279661423</v>
          </cell>
        </row>
        <row r="78">
          <cell r="A78">
            <v>61</v>
          </cell>
          <cell r="B78">
            <v>44593</v>
          </cell>
          <cell r="C78">
            <v>15609873.279661423</v>
          </cell>
          <cell r="D78">
            <v>327917717.94056296</v>
          </cell>
          <cell r="E78">
            <v>0</v>
          </cell>
          <cell r="F78">
            <v>7069485.3653135533</v>
          </cell>
          <cell r="G78">
            <v>6848345.4938516831</v>
          </cell>
          <cell r="H78">
            <v>221139.87146187018</v>
          </cell>
          <cell r="I78">
            <v>8761527.7858097404</v>
          </cell>
        </row>
        <row r="79">
          <cell r="A79">
            <v>62</v>
          </cell>
          <cell r="B79">
            <v>44621</v>
          </cell>
          <cell r="C79">
            <v>8761527.7858097404</v>
          </cell>
          <cell r="D79">
            <v>163500</v>
          </cell>
          <cell r="E79">
            <v>0</v>
          </cell>
          <cell r="F79">
            <v>7069485.3653135533</v>
          </cell>
          <cell r="G79">
            <v>6945363.7216812484</v>
          </cell>
          <cell r="H79">
            <v>124121.64363230467</v>
          </cell>
          <cell r="I79">
            <v>1816164.064128492</v>
          </cell>
        </row>
        <row r="80">
          <cell r="A80">
            <v>63</v>
          </cell>
          <cell r="B80">
            <v>44652</v>
          </cell>
          <cell r="C80">
            <v>1816164.064128492</v>
          </cell>
          <cell r="D80">
            <v>328081217.94056296</v>
          </cell>
          <cell r="E80">
            <v>0</v>
          </cell>
          <cell r="F80">
            <v>1816164.064128492</v>
          </cell>
          <cell r="G80">
            <v>1790435.073220005</v>
          </cell>
          <cell r="H80">
            <v>25728.990908486972</v>
          </cell>
          <cell r="I80">
            <v>0</v>
          </cell>
        </row>
        <row r="81">
          <cell r="A81">
            <v>64</v>
          </cell>
          <cell r="B81">
            <v>44682</v>
          </cell>
          <cell r="C81">
            <v>0</v>
          </cell>
          <cell r="D81">
            <v>7069485.3653135533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65</v>
          </cell>
          <cell r="B82">
            <v>44713</v>
          </cell>
          <cell r="C82">
            <v>0</v>
          </cell>
          <cell r="D82">
            <v>7069485.3653135533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A83">
            <v>66</v>
          </cell>
          <cell r="B83">
            <v>44743</v>
          </cell>
          <cell r="C83">
            <v>0</v>
          </cell>
          <cell r="D83">
            <v>7069485.3653135533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A84">
            <v>67</v>
          </cell>
          <cell r="B84">
            <v>44774</v>
          </cell>
          <cell r="C84">
            <v>0</v>
          </cell>
          <cell r="D84">
            <v>7069485.3653135533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68</v>
          </cell>
          <cell r="B85">
            <v>44805</v>
          </cell>
          <cell r="C85">
            <v>0</v>
          </cell>
          <cell r="D85">
            <v>7069485.3653135533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  <row r="86">
          <cell r="A86">
            <v>69</v>
          </cell>
          <cell r="B86">
            <v>44835</v>
          </cell>
          <cell r="C86">
            <v>0</v>
          </cell>
          <cell r="D86">
            <v>7069485.3653135533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70</v>
          </cell>
          <cell r="B87">
            <v>44866</v>
          </cell>
          <cell r="C87">
            <v>0</v>
          </cell>
          <cell r="D87">
            <v>7069485.3653135533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</row>
        <row r="88">
          <cell r="A88">
            <v>71</v>
          </cell>
          <cell r="B88">
            <v>44896</v>
          </cell>
          <cell r="C88">
            <v>0</v>
          </cell>
          <cell r="D88">
            <v>7069485.3653135533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</row>
        <row r="89">
          <cell r="A89">
            <v>72</v>
          </cell>
          <cell r="B89">
            <v>44927</v>
          </cell>
          <cell r="C89">
            <v>0</v>
          </cell>
          <cell r="D89">
            <v>7069485.3653135533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73</v>
          </cell>
          <cell r="B90">
            <v>44958</v>
          </cell>
          <cell r="C90">
            <v>0</v>
          </cell>
          <cell r="D90">
            <v>7069485.3653135533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74</v>
          </cell>
          <cell r="B91">
            <v>44986</v>
          </cell>
          <cell r="C91">
            <v>0</v>
          </cell>
          <cell r="D91">
            <v>7069485.3653135533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75</v>
          </cell>
          <cell r="B92">
            <v>45017</v>
          </cell>
          <cell r="C92">
            <v>0</v>
          </cell>
          <cell r="D92">
            <v>7069485.3653135533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</row>
        <row r="93">
          <cell r="A93">
            <v>76</v>
          </cell>
          <cell r="B93">
            <v>45047</v>
          </cell>
          <cell r="C93">
            <v>0</v>
          </cell>
          <cell r="D93">
            <v>7069485.3653135533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77</v>
          </cell>
          <cell r="B94">
            <v>45078</v>
          </cell>
          <cell r="C94">
            <v>0</v>
          </cell>
          <cell r="D94">
            <v>7069485.3653135533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A95">
            <v>78</v>
          </cell>
          <cell r="B95">
            <v>45108</v>
          </cell>
          <cell r="C95">
            <v>0</v>
          </cell>
          <cell r="D95">
            <v>7069485.3653135533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A96">
            <v>79</v>
          </cell>
          <cell r="B96">
            <v>45139</v>
          </cell>
          <cell r="C96">
            <v>0</v>
          </cell>
          <cell r="D96">
            <v>7069485.3653135533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</row>
        <row r="97">
          <cell r="A97">
            <v>80</v>
          </cell>
          <cell r="B97">
            <v>45170</v>
          </cell>
          <cell r="C97">
            <v>0</v>
          </cell>
          <cell r="D97">
            <v>7069485.3653135533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A98">
            <v>81</v>
          </cell>
          <cell r="B98">
            <v>45200</v>
          </cell>
          <cell r="C98">
            <v>0</v>
          </cell>
          <cell r="D98">
            <v>7069485.3653135533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99">
          <cell r="A99">
            <v>82</v>
          </cell>
          <cell r="B99">
            <v>45231</v>
          </cell>
          <cell r="C99">
            <v>0</v>
          </cell>
          <cell r="D99">
            <v>7069485.3653135533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A100">
            <v>83</v>
          </cell>
          <cell r="B100">
            <v>45261</v>
          </cell>
          <cell r="C100">
            <v>0</v>
          </cell>
          <cell r="D100">
            <v>7069485.3653135533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</row>
        <row r="101">
          <cell r="A101">
            <v>84</v>
          </cell>
          <cell r="B101">
            <v>45292</v>
          </cell>
          <cell r="C101">
            <v>0</v>
          </cell>
          <cell r="D101">
            <v>7069485.3653135533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</row>
        <row r="102">
          <cell r="A102">
            <v>85</v>
          </cell>
          <cell r="B102">
            <v>45323</v>
          </cell>
          <cell r="C102">
            <v>0</v>
          </cell>
          <cell r="D102">
            <v>7069485.3653135533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</row>
        <row r="103">
          <cell r="A103">
            <v>86</v>
          </cell>
          <cell r="B103">
            <v>45352</v>
          </cell>
          <cell r="C103">
            <v>0</v>
          </cell>
          <cell r="D103">
            <v>7069485.3653135533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87</v>
          </cell>
          <cell r="B104">
            <v>45383</v>
          </cell>
          <cell r="C104">
            <v>0</v>
          </cell>
          <cell r="D104">
            <v>7069485.3653135533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88</v>
          </cell>
          <cell r="B105">
            <v>45413</v>
          </cell>
          <cell r="C105">
            <v>0</v>
          </cell>
          <cell r="D105">
            <v>7069485.3653135533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89</v>
          </cell>
          <cell r="B106">
            <v>45444</v>
          </cell>
          <cell r="C106">
            <v>0</v>
          </cell>
          <cell r="D106">
            <v>7069485.3653135533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90</v>
          </cell>
          <cell r="B107">
            <v>45474</v>
          </cell>
          <cell r="C107">
            <v>0</v>
          </cell>
          <cell r="D107">
            <v>7069485.3653135533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91</v>
          </cell>
          <cell r="B108">
            <v>45505</v>
          </cell>
          <cell r="C108">
            <v>0</v>
          </cell>
          <cell r="D108">
            <v>7069485.3653135533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92</v>
          </cell>
          <cell r="B109">
            <v>45536</v>
          </cell>
          <cell r="C109">
            <v>0</v>
          </cell>
          <cell r="D109">
            <v>7069485.3653135533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93</v>
          </cell>
          <cell r="B110">
            <v>45566</v>
          </cell>
          <cell r="C110">
            <v>0</v>
          </cell>
          <cell r="D110">
            <v>7069485.3653135533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94</v>
          </cell>
          <cell r="B111">
            <v>45597</v>
          </cell>
          <cell r="C111">
            <v>0</v>
          </cell>
          <cell r="D111">
            <v>7069485.3653135533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95</v>
          </cell>
          <cell r="B112">
            <v>45627</v>
          </cell>
          <cell r="C112">
            <v>0</v>
          </cell>
          <cell r="D112">
            <v>7069485.3653135533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96</v>
          </cell>
          <cell r="B113">
            <v>45658</v>
          </cell>
          <cell r="C113">
            <v>0</v>
          </cell>
          <cell r="D113">
            <v>7069485.3653135533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97</v>
          </cell>
          <cell r="B114">
            <v>45689</v>
          </cell>
          <cell r="C114">
            <v>0</v>
          </cell>
          <cell r="D114">
            <v>7069485.3653135533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98</v>
          </cell>
          <cell r="B115">
            <v>45717</v>
          </cell>
          <cell r="C115">
            <v>0</v>
          </cell>
          <cell r="D115">
            <v>7069485.3653135533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99</v>
          </cell>
          <cell r="B116">
            <v>45748</v>
          </cell>
          <cell r="C116">
            <v>0</v>
          </cell>
          <cell r="D116">
            <v>7069485.3653135533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100</v>
          </cell>
          <cell r="B117">
            <v>45778</v>
          </cell>
          <cell r="C117">
            <v>0</v>
          </cell>
          <cell r="D117">
            <v>7069485.3653135533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</row>
        <row r="118">
          <cell r="A118">
            <v>101</v>
          </cell>
          <cell r="B118">
            <v>45809</v>
          </cell>
          <cell r="C118">
            <v>0</v>
          </cell>
          <cell r="D118">
            <v>7069485.3653135533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</row>
        <row r="119">
          <cell r="A119">
            <v>102</v>
          </cell>
          <cell r="B119">
            <v>45839</v>
          </cell>
          <cell r="C119">
            <v>0</v>
          </cell>
          <cell r="D119">
            <v>7069485.3653135533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</row>
        <row r="120">
          <cell r="A120">
            <v>103</v>
          </cell>
          <cell r="B120">
            <v>45870</v>
          </cell>
          <cell r="C120">
            <v>0</v>
          </cell>
          <cell r="D120">
            <v>7069485.3653135533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</row>
        <row r="121">
          <cell r="A121">
            <v>104</v>
          </cell>
          <cell r="B121">
            <v>45901</v>
          </cell>
          <cell r="C121">
            <v>0</v>
          </cell>
          <cell r="D121">
            <v>7069485.3653135533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</row>
        <row r="122">
          <cell r="A122">
            <v>105</v>
          </cell>
          <cell r="B122">
            <v>45931</v>
          </cell>
          <cell r="C122">
            <v>0</v>
          </cell>
          <cell r="D122">
            <v>7069485.3653135533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A123">
            <v>106</v>
          </cell>
          <cell r="B123">
            <v>45962</v>
          </cell>
          <cell r="C123">
            <v>0</v>
          </cell>
          <cell r="D123">
            <v>7069485.3653135533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</row>
        <row r="124">
          <cell r="A124">
            <v>107</v>
          </cell>
          <cell r="B124">
            <v>45992</v>
          </cell>
          <cell r="C124">
            <v>0</v>
          </cell>
          <cell r="D124">
            <v>7069485.3653135533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</row>
        <row r="125">
          <cell r="A125">
            <v>108</v>
          </cell>
          <cell r="B125">
            <v>46023</v>
          </cell>
          <cell r="C125">
            <v>0</v>
          </cell>
          <cell r="D125">
            <v>7069485.3653135533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</row>
        <row r="126">
          <cell r="A126">
            <v>109</v>
          </cell>
          <cell r="B126">
            <v>46054</v>
          </cell>
          <cell r="C126">
            <v>0</v>
          </cell>
          <cell r="D126">
            <v>7069485.3653135533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110</v>
          </cell>
          <cell r="B127">
            <v>46082</v>
          </cell>
          <cell r="C127">
            <v>0</v>
          </cell>
          <cell r="D127">
            <v>7069485.3653135533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</row>
        <row r="128">
          <cell r="A128">
            <v>111</v>
          </cell>
          <cell r="B128">
            <v>46113</v>
          </cell>
          <cell r="C128">
            <v>0</v>
          </cell>
          <cell r="D128">
            <v>7069485.3653135533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</row>
        <row r="129">
          <cell r="A129">
            <v>112</v>
          </cell>
          <cell r="B129">
            <v>46143</v>
          </cell>
          <cell r="C129">
            <v>0</v>
          </cell>
          <cell r="D129">
            <v>7069485.3653135533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</row>
        <row r="130">
          <cell r="A130">
            <v>113</v>
          </cell>
          <cell r="B130">
            <v>46174</v>
          </cell>
          <cell r="C130">
            <v>0</v>
          </cell>
          <cell r="D130">
            <v>7069485.3653135533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</row>
        <row r="131">
          <cell r="A131">
            <v>114</v>
          </cell>
          <cell r="B131">
            <v>46204</v>
          </cell>
          <cell r="C131">
            <v>0</v>
          </cell>
          <cell r="D131">
            <v>7069485.3653135533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</row>
        <row r="132">
          <cell r="A132">
            <v>115</v>
          </cell>
          <cell r="B132">
            <v>46235</v>
          </cell>
          <cell r="C132">
            <v>0</v>
          </cell>
          <cell r="D132">
            <v>7069485.3653135533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</row>
        <row r="133">
          <cell r="A133">
            <v>116</v>
          </cell>
          <cell r="B133">
            <v>46266</v>
          </cell>
          <cell r="C133">
            <v>0</v>
          </cell>
          <cell r="D133">
            <v>7069485.3653135533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117</v>
          </cell>
          <cell r="B134">
            <v>46296</v>
          </cell>
          <cell r="C134">
            <v>0</v>
          </cell>
          <cell r="D134">
            <v>7069485.3653135533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</row>
        <row r="135">
          <cell r="A135">
            <v>118</v>
          </cell>
          <cell r="B135">
            <v>46327</v>
          </cell>
          <cell r="C135">
            <v>0</v>
          </cell>
          <cell r="D135">
            <v>7069485.3653135533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119</v>
          </cell>
          <cell r="B136">
            <v>46357</v>
          </cell>
          <cell r="C136">
            <v>0</v>
          </cell>
          <cell r="D136">
            <v>7069485.3653135533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</row>
        <row r="137">
          <cell r="A137">
            <v>120</v>
          </cell>
          <cell r="B137">
            <v>46388</v>
          </cell>
          <cell r="C137">
            <v>0</v>
          </cell>
          <cell r="D137">
            <v>7069485.3653135533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121</v>
          </cell>
          <cell r="B138">
            <v>46419</v>
          </cell>
          <cell r="C138">
            <v>0</v>
          </cell>
          <cell r="D138">
            <v>7069485.3653135533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</row>
        <row r="139">
          <cell r="A139">
            <v>122</v>
          </cell>
          <cell r="B139">
            <v>46447</v>
          </cell>
          <cell r="C139">
            <v>0</v>
          </cell>
          <cell r="D139">
            <v>7069485.3653135533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123</v>
          </cell>
          <cell r="B140">
            <v>46478</v>
          </cell>
          <cell r="C140">
            <v>0</v>
          </cell>
          <cell r="D140">
            <v>7069485.3653135533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</row>
        <row r="141">
          <cell r="A141">
            <v>124</v>
          </cell>
          <cell r="B141">
            <v>46508</v>
          </cell>
          <cell r="C141">
            <v>0</v>
          </cell>
          <cell r="D141">
            <v>7069485.3653135533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125</v>
          </cell>
          <cell r="B142">
            <v>46539</v>
          </cell>
          <cell r="C142">
            <v>0</v>
          </cell>
          <cell r="D142">
            <v>7069485.3653135533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126</v>
          </cell>
          <cell r="B143">
            <v>46569</v>
          </cell>
          <cell r="C143">
            <v>0</v>
          </cell>
          <cell r="D143">
            <v>7069485.3653135533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127</v>
          </cell>
          <cell r="B144">
            <v>46600</v>
          </cell>
          <cell r="C144">
            <v>0</v>
          </cell>
          <cell r="D144">
            <v>7069485.3653135533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</row>
        <row r="145">
          <cell r="A145">
            <v>128</v>
          </cell>
          <cell r="B145">
            <v>46631</v>
          </cell>
          <cell r="C145">
            <v>0</v>
          </cell>
          <cell r="D145">
            <v>7069485.3653135533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</row>
        <row r="146">
          <cell r="A146">
            <v>129</v>
          </cell>
          <cell r="B146">
            <v>46661</v>
          </cell>
          <cell r="C146">
            <v>0</v>
          </cell>
          <cell r="D146">
            <v>7069485.3653135533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</row>
        <row r="147">
          <cell r="A147">
            <v>130</v>
          </cell>
          <cell r="B147">
            <v>46692</v>
          </cell>
          <cell r="C147">
            <v>0</v>
          </cell>
          <cell r="D147">
            <v>7069485.3653135533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131</v>
          </cell>
          <cell r="B148">
            <v>46722</v>
          </cell>
          <cell r="C148">
            <v>0</v>
          </cell>
          <cell r="D148">
            <v>7069485.3653135533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</row>
        <row r="149">
          <cell r="A149">
            <v>132</v>
          </cell>
          <cell r="B149">
            <v>46753</v>
          </cell>
          <cell r="C149">
            <v>0</v>
          </cell>
          <cell r="D149">
            <v>7069485.3653135533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>
            <v>133</v>
          </cell>
          <cell r="B150">
            <v>46784</v>
          </cell>
          <cell r="C150">
            <v>0</v>
          </cell>
          <cell r="D150">
            <v>7069485.3653135533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134</v>
          </cell>
          <cell r="B151">
            <v>46813</v>
          </cell>
          <cell r="C151">
            <v>0</v>
          </cell>
          <cell r="D151">
            <v>7069485.3653135533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</row>
        <row r="152">
          <cell r="A152">
            <v>135</v>
          </cell>
          <cell r="B152">
            <v>46844</v>
          </cell>
          <cell r="C152">
            <v>0</v>
          </cell>
          <cell r="D152">
            <v>7069485.3653135533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</row>
        <row r="153">
          <cell r="A153">
            <v>136</v>
          </cell>
          <cell r="B153">
            <v>46874</v>
          </cell>
          <cell r="C153">
            <v>0</v>
          </cell>
          <cell r="D153">
            <v>7069485.3653135533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</row>
        <row r="154">
          <cell r="A154">
            <v>137</v>
          </cell>
          <cell r="B154">
            <v>46905</v>
          </cell>
          <cell r="C154">
            <v>0</v>
          </cell>
          <cell r="D154">
            <v>7069485.3653135533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138</v>
          </cell>
          <cell r="B155">
            <v>46935</v>
          </cell>
          <cell r="C155">
            <v>0</v>
          </cell>
          <cell r="D155">
            <v>7069485.3653135533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</row>
        <row r="156">
          <cell r="A156">
            <v>139</v>
          </cell>
          <cell r="B156">
            <v>46966</v>
          </cell>
          <cell r="C156">
            <v>0</v>
          </cell>
          <cell r="D156">
            <v>7069485.3653135533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</row>
        <row r="157">
          <cell r="A157">
            <v>140</v>
          </cell>
          <cell r="B157">
            <v>46997</v>
          </cell>
          <cell r="C157">
            <v>0</v>
          </cell>
          <cell r="D157">
            <v>7069485.3653135533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141</v>
          </cell>
          <cell r="B158">
            <v>47027</v>
          </cell>
          <cell r="C158">
            <v>0</v>
          </cell>
          <cell r="D158">
            <v>7069485.3653135533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142</v>
          </cell>
          <cell r="B159">
            <v>47058</v>
          </cell>
          <cell r="C159">
            <v>0</v>
          </cell>
          <cell r="D159">
            <v>7069485.3653135533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143</v>
          </cell>
          <cell r="B160">
            <v>47088</v>
          </cell>
          <cell r="C160">
            <v>0</v>
          </cell>
          <cell r="D160">
            <v>7069485.3653135533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</row>
        <row r="161">
          <cell r="A161">
            <v>144</v>
          </cell>
          <cell r="B161">
            <v>47119</v>
          </cell>
          <cell r="C161">
            <v>0</v>
          </cell>
          <cell r="D161">
            <v>7069485.3653135533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</row>
        <row r="162">
          <cell r="A162">
            <v>145</v>
          </cell>
          <cell r="B162">
            <v>47150</v>
          </cell>
          <cell r="C162">
            <v>0</v>
          </cell>
          <cell r="D162">
            <v>7069485.3653135533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146</v>
          </cell>
          <cell r="B163">
            <v>47178</v>
          </cell>
          <cell r="C163">
            <v>0</v>
          </cell>
          <cell r="D163">
            <v>7069485.3653135533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</row>
        <row r="164">
          <cell r="A164">
            <v>147</v>
          </cell>
          <cell r="B164">
            <v>47209</v>
          </cell>
          <cell r="C164">
            <v>0</v>
          </cell>
          <cell r="D164">
            <v>7069485.3653135533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148</v>
          </cell>
          <cell r="B165">
            <v>47239</v>
          </cell>
          <cell r="C165">
            <v>0</v>
          </cell>
          <cell r="D165">
            <v>7069485.3653135533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149</v>
          </cell>
          <cell r="B166">
            <v>47270</v>
          </cell>
          <cell r="C166">
            <v>0</v>
          </cell>
          <cell r="D166">
            <v>7069485.3653135533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150</v>
          </cell>
          <cell r="B167">
            <v>47300</v>
          </cell>
          <cell r="C167">
            <v>0</v>
          </cell>
          <cell r="D167">
            <v>7069485.3653135533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151</v>
          </cell>
          <cell r="B168">
            <v>47331</v>
          </cell>
          <cell r="C168">
            <v>0</v>
          </cell>
          <cell r="D168">
            <v>7069485.3653135533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152</v>
          </cell>
          <cell r="B169">
            <v>47362</v>
          </cell>
          <cell r="C169">
            <v>0</v>
          </cell>
          <cell r="D169">
            <v>7069485.3653135533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153</v>
          </cell>
          <cell r="B170">
            <v>47392</v>
          </cell>
          <cell r="C170">
            <v>0</v>
          </cell>
          <cell r="D170">
            <v>7069485.3653135533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154</v>
          </cell>
          <cell r="B171">
            <v>47423</v>
          </cell>
          <cell r="C171">
            <v>0</v>
          </cell>
          <cell r="D171">
            <v>7069485.3653135533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155</v>
          </cell>
          <cell r="B172">
            <v>47453</v>
          </cell>
          <cell r="C172">
            <v>0</v>
          </cell>
          <cell r="D172">
            <v>7069485.3653135533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156</v>
          </cell>
          <cell r="B173">
            <v>47484</v>
          </cell>
          <cell r="C173">
            <v>0</v>
          </cell>
          <cell r="D173">
            <v>7069485.3653135533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157</v>
          </cell>
          <cell r="B174">
            <v>47515</v>
          </cell>
          <cell r="C174">
            <v>0</v>
          </cell>
          <cell r="D174">
            <v>7069485.3653135533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158</v>
          </cell>
          <cell r="B175">
            <v>47543</v>
          </cell>
          <cell r="C175">
            <v>0</v>
          </cell>
          <cell r="D175">
            <v>7069485.3653135533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159</v>
          </cell>
          <cell r="B176">
            <v>47574</v>
          </cell>
          <cell r="C176">
            <v>0</v>
          </cell>
          <cell r="D176">
            <v>7069485.3653135533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160</v>
          </cell>
          <cell r="B177">
            <v>47604</v>
          </cell>
          <cell r="C177">
            <v>0</v>
          </cell>
          <cell r="D177">
            <v>7069485.3653135533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161</v>
          </cell>
          <cell r="B178">
            <v>47635</v>
          </cell>
          <cell r="C178">
            <v>0</v>
          </cell>
          <cell r="D178">
            <v>7069485.3653135533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162</v>
          </cell>
          <cell r="B179">
            <v>47665</v>
          </cell>
          <cell r="C179">
            <v>0</v>
          </cell>
          <cell r="D179">
            <v>7069485.3653135533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163</v>
          </cell>
          <cell r="B180">
            <v>47696</v>
          </cell>
          <cell r="C180">
            <v>0</v>
          </cell>
          <cell r="D180">
            <v>7069485.3653135533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164</v>
          </cell>
          <cell r="B181">
            <v>47727</v>
          </cell>
          <cell r="C181">
            <v>0</v>
          </cell>
          <cell r="D181">
            <v>7069485.3653135533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165</v>
          </cell>
          <cell r="B182">
            <v>47757</v>
          </cell>
          <cell r="C182">
            <v>0</v>
          </cell>
          <cell r="D182">
            <v>7069485.3653135533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166</v>
          </cell>
          <cell r="B183">
            <v>47788</v>
          </cell>
          <cell r="C183">
            <v>0</v>
          </cell>
          <cell r="D183">
            <v>7069485.3653135533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167</v>
          </cell>
          <cell r="B184">
            <v>47818</v>
          </cell>
          <cell r="C184">
            <v>0</v>
          </cell>
          <cell r="D184">
            <v>7069485.3653135533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168</v>
          </cell>
          <cell r="B185">
            <v>47849</v>
          </cell>
          <cell r="C185">
            <v>0</v>
          </cell>
          <cell r="D185">
            <v>7069485.3653135533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169</v>
          </cell>
          <cell r="B186">
            <v>47880</v>
          </cell>
          <cell r="C186">
            <v>0</v>
          </cell>
          <cell r="D186">
            <v>7069485.3653135533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170</v>
          </cell>
          <cell r="B187">
            <v>47908</v>
          </cell>
          <cell r="C187">
            <v>0</v>
          </cell>
          <cell r="D187">
            <v>7069485.3653135533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171</v>
          </cell>
          <cell r="B188">
            <v>47939</v>
          </cell>
          <cell r="C188">
            <v>0</v>
          </cell>
          <cell r="D188">
            <v>7069485.3653135533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172</v>
          </cell>
          <cell r="B189">
            <v>47969</v>
          </cell>
          <cell r="C189">
            <v>0</v>
          </cell>
          <cell r="D189">
            <v>7069485.3653135533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173</v>
          </cell>
          <cell r="B190">
            <v>48000</v>
          </cell>
          <cell r="C190">
            <v>0</v>
          </cell>
          <cell r="D190">
            <v>7069485.3653135533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174</v>
          </cell>
          <cell r="B191">
            <v>48030</v>
          </cell>
          <cell r="C191">
            <v>0</v>
          </cell>
          <cell r="D191">
            <v>7069485.3653135533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175</v>
          </cell>
          <cell r="B192">
            <v>48061</v>
          </cell>
          <cell r="C192">
            <v>0</v>
          </cell>
          <cell r="D192">
            <v>7069485.3653135533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176</v>
          </cell>
          <cell r="B193">
            <v>48092</v>
          </cell>
          <cell r="C193">
            <v>0</v>
          </cell>
          <cell r="D193">
            <v>7069485.3653135533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177</v>
          </cell>
          <cell r="B194">
            <v>48122</v>
          </cell>
          <cell r="C194">
            <v>0</v>
          </cell>
          <cell r="D194">
            <v>7069485.3653135533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178</v>
          </cell>
          <cell r="B195">
            <v>48153</v>
          </cell>
          <cell r="C195">
            <v>0</v>
          </cell>
          <cell r="D195">
            <v>7069485.3653135533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179</v>
          </cell>
          <cell r="B196">
            <v>48183</v>
          </cell>
          <cell r="C196">
            <v>0</v>
          </cell>
          <cell r="D196">
            <v>7069485.3653135533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180</v>
          </cell>
          <cell r="B197">
            <v>48214</v>
          </cell>
          <cell r="C197">
            <v>0</v>
          </cell>
          <cell r="D197">
            <v>7069485.3653135533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</row>
        <row r="198">
          <cell r="A198">
            <v>181</v>
          </cell>
          <cell r="B198">
            <v>48245</v>
          </cell>
          <cell r="C198">
            <v>0</v>
          </cell>
          <cell r="D198">
            <v>7069485.3653135533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</row>
        <row r="199">
          <cell r="A199">
            <v>182</v>
          </cell>
          <cell r="B199">
            <v>48274</v>
          </cell>
          <cell r="C199">
            <v>0</v>
          </cell>
          <cell r="D199">
            <v>7069485.3653135533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</row>
        <row r="200">
          <cell r="A200">
            <v>183</v>
          </cell>
          <cell r="B200">
            <v>48305</v>
          </cell>
          <cell r="C200">
            <v>0</v>
          </cell>
          <cell r="D200">
            <v>7069485.3653135533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</row>
        <row r="201">
          <cell r="A201">
            <v>184</v>
          </cell>
          <cell r="B201">
            <v>48335</v>
          </cell>
          <cell r="C201">
            <v>0</v>
          </cell>
          <cell r="D201">
            <v>7069485.3653135533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>
            <v>185</v>
          </cell>
          <cell r="B202">
            <v>48366</v>
          </cell>
          <cell r="C202">
            <v>0</v>
          </cell>
          <cell r="D202">
            <v>7069485.3653135533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>
            <v>186</v>
          </cell>
          <cell r="B203">
            <v>48396</v>
          </cell>
          <cell r="C203">
            <v>0</v>
          </cell>
          <cell r="D203">
            <v>7069485.3653135533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</row>
        <row r="204">
          <cell r="A204">
            <v>187</v>
          </cell>
          <cell r="B204">
            <v>48427</v>
          </cell>
          <cell r="C204">
            <v>0</v>
          </cell>
          <cell r="D204">
            <v>7069485.3653135533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</row>
        <row r="205">
          <cell r="A205">
            <v>188</v>
          </cell>
          <cell r="B205">
            <v>48458</v>
          </cell>
          <cell r="C205">
            <v>0</v>
          </cell>
          <cell r="D205">
            <v>7069485.3653135533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</row>
        <row r="206">
          <cell r="A206">
            <v>189</v>
          </cell>
          <cell r="B206">
            <v>48488</v>
          </cell>
          <cell r="C206">
            <v>0</v>
          </cell>
          <cell r="D206">
            <v>7069485.3653135533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</row>
        <row r="207">
          <cell r="A207">
            <v>190</v>
          </cell>
          <cell r="B207">
            <v>48519</v>
          </cell>
          <cell r="C207">
            <v>0</v>
          </cell>
          <cell r="D207">
            <v>7069485.3653135533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</row>
        <row r="208">
          <cell r="A208">
            <v>191</v>
          </cell>
          <cell r="B208">
            <v>48549</v>
          </cell>
          <cell r="C208">
            <v>0</v>
          </cell>
          <cell r="D208">
            <v>7069485.3653135533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</row>
        <row r="209">
          <cell r="A209">
            <v>192</v>
          </cell>
          <cell r="B209">
            <v>48580</v>
          </cell>
          <cell r="C209">
            <v>0</v>
          </cell>
          <cell r="D209">
            <v>7069485.3653135533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</row>
        <row r="210">
          <cell r="A210">
            <v>193</v>
          </cell>
          <cell r="B210">
            <v>48611</v>
          </cell>
          <cell r="C210">
            <v>0</v>
          </cell>
          <cell r="D210">
            <v>7069485.3653135533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</row>
        <row r="211">
          <cell r="A211">
            <v>194</v>
          </cell>
          <cell r="B211">
            <v>48639</v>
          </cell>
          <cell r="C211">
            <v>0</v>
          </cell>
          <cell r="D211">
            <v>7069485.3653135533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</row>
        <row r="212">
          <cell r="A212">
            <v>195</v>
          </cell>
          <cell r="B212">
            <v>48670</v>
          </cell>
          <cell r="C212">
            <v>0</v>
          </cell>
          <cell r="D212">
            <v>7069485.3653135533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</row>
        <row r="213">
          <cell r="A213">
            <v>196</v>
          </cell>
          <cell r="B213">
            <v>48700</v>
          </cell>
          <cell r="C213">
            <v>0</v>
          </cell>
          <cell r="D213">
            <v>7069485.3653135533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</row>
        <row r="214">
          <cell r="A214">
            <v>197</v>
          </cell>
          <cell r="B214">
            <v>48731</v>
          </cell>
          <cell r="C214">
            <v>0</v>
          </cell>
          <cell r="D214">
            <v>7069485.3653135533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</row>
        <row r="215">
          <cell r="A215">
            <v>198</v>
          </cell>
          <cell r="B215">
            <v>48761</v>
          </cell>
          <cell r="C215">
            <v>0</v>
          </cell>
          <cell r="D215">
            <v>7069485.3653135533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</row>
        <row r="216">
          <cell r="A216">
            <v>199</v>
          </cell>
          <cell r="B216">
            <v>48792</v>
          </cell>
          <cell r="C216">
            <v>0</v>
          </cell>
          <cell r="D216">
            <v>7069485.3653135533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</row>
        <row r="217">
          <cell r="A217">
            <v>200</v>
          </cell>
          <cell r="B217">
            <v>48823</v>
          </cell>
          <cell r="C217">
            <v>0</v>
          </cell>
          <cell r="D217">
            <v>7069485.3653135533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</row>
        <row r="218">
          <cell r="A218">
            <v>201</v>
          </cell>
          <cell r="B218">
            <v>48853</v>
          </cell>
          <cell r="C218">
            <v>0</v>
          </cell>
          <cell r="D218">
            <v>7069485.3653135533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</row>
        <row r="219">
          <cell r="A219">
            <v>202</v>
          </cell>
          <cell r="B219">
            <v>48884</v>
          </cell>
          <cell r="C219">
            <v>0</v>
          </cell>
          <cell r="D219">
            <v>7069485.3653135533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203</v>
          </cell>
          <cell r="B220">
            <v>48914</v>
          </cell>
          <cell r="C220">
            <v>0</v>
          </cell>
          <cell r="D220">
            <v>7069485.3653135533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</row>
        <row r="221">
          <cell r="A221">
            <v>204</v>
          </cell>
          <cell r="B221">
            <v>48945</v>
          </cell>
          <cell r="C221">
            <v>0</v>
          </cell>
          <cell r="D221">
            <v>7069485.3653135533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</row>
        <row r="222">
          <cell r="A222">
            <v>205</v>
          </cell>
          <cell r="B222">
            <v>48976</v>
          </cell>
          <cell r="C222">
            <v>0</v>
          </cell>
          <cell r="D222">
            <v>7069485.3653135533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</row>
        <row r="223">
          <cell r="A223">
            <v>206</v>
          </cell>
          <cell r="B223">
            <v>49004</v>
          </cell>
          <cell r="C223">
            <v>0</v>
          </cell>
          <cell r="D223">
            <v>7069485.3653135533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</row>
        <row r="224">
          <cell r="A224">
            <v>207</v>
          </cell>
          <cell r="B224">
            <v>49035</v>
          </cell>
          <cell r="C224">
            <v>0</v>
          </cell>
          <cell r="D224">
            <v>7069485.3653135533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</row>
        <row r="225">
          <cell r="A225">
            <v>208</v>
          </cell>
          <cell r="B225">
            <v>49065</v>
          </cell>
          <cell r="C225">
            <v>0</v>
          </cell>
          <cell r="D225">
            <v>7069485.3653135533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</row>
        <row r="226">
          <cell r="A226">
            <v>209</v>
          </cell>
          <cell r="B226">
            <v>49096</v>
          </cell>
          <cell r="C226">
            <v>0</v>
          </cell>
          <cell r="D226">
            <v>7069485.3653135533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</row>
        <row r="227">
          <cell r="A227">
            <v>210</v>
          </cell>
          <cell r="B227">
            <v>49126</v>
          </cell>
          <cell r="C227">
            <v>0</v>
          </cell>
          <cell r="D227">
            <v>7069485.3653135533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>
            <v>211</v>
          </cell>
          <cell r="B228">
            <v>49157</v>
          </cell>
          <cell r="C228">
            <v>0</v>
          </cell>
          <cell r="D228">
            <v>7069485.3653135533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</row>
        <row r="229">
          <cell r="A229">
            <v>212</v>
          </cell>
          <cell r="B229">
            <v>49188</v>
          </cell>
          <cell r="C229">
            <v>0</v>
          </cell>
          <cell r="D229">
            <v>7069485.3653135533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</row>
        <row r="230">
          <cell r="A230">
            <v>213</v>
          </cell>
          <cell r="B230">
            <v>49218</v>
          </cell>
          <cell r="C230">
            <v>0</v>
          </cell>
          <cell r="D230">
            <v>7069485.3653135533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</row>
        <row r="231">
          <cell r="A231">
            <v>214</v>
          </cell>
          <cell r="B231">
            <v>49249</v>
          </cell>
          <cell r="C231">
            <v>0</v>
          </cell>
          <cell r="D231">
            <v>7069485.3653135533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</row>
        <row r="232">
          <cell r="A232">
            <v>215</v>
          </cell>
          <cell r="B232">
            <v>49279</v>
          </cell>
          <cell r="C232">
            <v>0</v>
          </cell>
          <cell r="D232">
            <v>7069485.3653135533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</row>
        <row r="233">
          <cell r="A233">
            <v>216</v>
          </cell>
          <cell r="B233">
            <v>49310</v>
          </cell>
          <cell r="C233">
            <v>0</v>
          </cell>
          <cell r="D233">
            <v>7069485.3653135533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</row>
        <row r="234">
          <cell r="A234">
            <v>217</v>
          </cell>
          <cell r="B234">
            <v>49341</v>
          </cell>
          <cell r="C234">
            <v>0</v>
          </cell>
          <cell r="D234">
            <v>7069485.3653135533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</row>
        <row r="235">
          <cell r="A235">
            <v>218</v>
          </cell>
          <cell r="B235">
            <v>49369</v>
          </cell>
          <cell r="C235">
            <v>0</v>
          </cell>
          <cell r="D235">
            <v>7069485.3653135533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</row>
        <row r="236">
          <cell r="A236">
            <v>219</v>
          </cell>
          <cell r="B236">
            <v>49400</v>
          </cell>
          <cell r="C236">
            <v>0</v>
          </cell>
          <cell r="D236">
            <v>7069485.3653135533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</row>
        <row r="237">
          <cell r="A237">
            <v>220</v>
          </cell>
          <cell r="B237">
            <v>49430</v>
          </cell>
          <cell r="C237">
            <v>0</v>
          </cell>
          <cell r="D237">
            <v>7069485.3653135533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</row>
        <row r="238">
          <cell r="A238">
            <v>221</v>
          </cell>
          <cell r="B238">
            <v>49461</v>
          </cell>
          <cell r="C238">
            <v>0</v>
          </cell>
          <cell r="D238">
            <v>7069485.3653135533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</row>
        <row r="239">
          <cell r="A239">
            <v>222</v>
          </cell>
          <cell r="B239">
            <v>49491</v>
          </cell>
          <cell r="C239">
            <v>0</v>
          </cell>
          <cell r="D239">
            <v>7069485.3653135533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</row>
        <row r="240">
          <cell r="A240">
            <v>223</v>
          </cell>
          <cell r="B240">
            <v>49522</v>
          </cell>
          <cell r="C240">
            <v>0</v>
          </cell>
          <cell r="D240">
            <v>7069485.3653135533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</row>
        <row r="241">
          <cell r="A241">
            <v>224</v>
          </cell>
          <cell r="B241">
            <v>49553</v>
          </cell>
          <cell r="C241">
            <v>0</v>
          </cell>
          <cell r="D241">
            <v>7069485.3653135533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</row>
        <row r="242">
          <cell r="A242">
            <v>225</v>
          </cell>
          <cell r="B242">
            <v>49583</v>
          </cell>
          <cell r="C242">
            <v>0</v>
          </cell>
          <cell r="D242">
            <v>7069485.3653135533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</row>
        <row r="243">
          <cell r="A243">
            <v>226</v>
          </cell>
          <cell r="B243">
            <v>49614</v>
          </cell>
          <cell r="C243">
            <v>0</v>
          </cell>
          <cell r="D243">
            <v>7069485.3653135533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</row>
        <row r="244">
          <cell r="A244">
            <v>227</v>
          </cell>
          <cell r="B244">
            <v>49644</v>
          </cell>
          <cell r="C244">
            <v>0</v>
          </cell>
          <cell r="D244">
            <v>7069485.3653135533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</row>
        <row r="245">
          <cell r="A245">
            <v>228</v>
          </cell>
          <cell r="B245">
            <v>49675</v>
          </cell>
          <cell r="C245">
            <v>0</v>
          </cell>
          <cell r="D245">
            <v>7069485.3653135533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</row>
        <row r="246">
          <cell r="A246">
            <v>229</v>
          </cell>
          <cell r="B246">
            <v>49706</v>
          </cell>
          <cell r="C246">
            <v>0</v>
          </cell>
          <cell r="D246">
            <v>7069485.3653135533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</row>
        <row r="247">
          <cell r="A247">
            <v>230</v>
          </cell>
          <cell r="B247">
            <v>49735</v>
          </cell>
          <cell r="C247">
            <v>0</v>
          </cell>
          <cell r="D247">
            <v>7069485.3653135533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</row>
        <row r="248">
          <cell r="A248">
            <v>231</v>
          </cell>
          <cell r="B248">
            <v>49766</v>
          </cell>
          <cell r="C248">
            <v>0</v>
          </cell>
          <cell r="D248">
            <v>7069485.3653135533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</row>
        <row r="249">
          <cell r="A249">
            <v>232</v>
          </cell>
          <cell r="B249">
            <v>49796</v>
          </cell>
          <cell r="C249">
            <v>0</v>
          </cell>
          <cell r="D249">
            <v>7069485.3653135533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</row>
        <row r="250">
          <cell r="A250">
            <v>233</v>
          </cell>
          <cell r="B250">
            <v>49827</v>
          </cell>
          <cell r="C250">
            <v>0</v>
          </cell>
          <cell r="D250">
            <v>7069485.3653135533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</row>
        <row r="251">
          <cell r="A251">
            <v>234</v>
          </cell>
          <cell r="B251">
            <v>49857</v>
          </cell>
          <cell r="C251">
            <v>0</v>
          </cell>
          <cell r="D251">
            <v>7069485.3653135533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</row>
        <row r="252">
          <cell r="A252">
            <v>235</v>
          </cell>
          <cell r="B252">
            <v>49888</v>
          </cell>
          <cell r="C252">
            <v>0</v>
          </cell>
          <cell r="D252">
            <v>7069485.3653135533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</row>
        <row r="253">
          <cell r="A253">
            <v>236</v>
          </cell>
          <cell r="B253">
            <v>49919</v>
          </cell>
          <cell r="C253">
            <v>0</v>
          </cell>
          <cell r="D253">
            <v>7069485.3653135533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>
            <v>237</v>
          </cell>
          <cell r="B254">
            <v>49949</v>
          </cell>
          <cell r="C254">
            <v>0</v>
          </cell>
          <cell r="D254">
            <v>7069485.3653135533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</row>
        <row r="255">
          <cell r="A255">
            <v>238</v>
          </cell>
          <cell r="B255">
            <v>49980</v>
          </cell>
          <cell r="C255">
            <v>0</v>
          </cell>
          <cell r="D255">
            <v>7069485.3653135533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</row>
        <row r="256">
          <cell r="A256">
            <v>239</v>
          </cell>
          <cell r="B256">
            <v>50010</v>
          </cell>
          <cell r="C256">
            <v>0</v>
          </cell>
          <cell r="D256">
            <v>7069485.3653135533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</row>
        <row r="257">
          <cell r="A257">
            <v>240</v>
          </cell>
          <cell r="B257">
            <v>50041</v>
          </cell>
          <cell r="C257">
            <v>0</v>
          </cell>
          <cell r="D257">
            <v>7069485.3653135533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</row>
        <row r="258">
          <cell r="A258">
            <v>241</v>
          </cell>
          <cell r="B258">
            <v>50072</v>
          </cell>
          <cell r="C258">
            <v>0</v>
          </cell>
          <cell r="D258">
            <v>7069485.3653135533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</row>
        <row r="259">
          <cell r="A259">
            <v>242</v>
          </cell>
          <cell r="B259">
            <v>50100</v>
          </cell>
          <cell r="C259">
            <v>0</v>
          </cell>
          <cell r="D259">
            <v>7069485.3653135533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>
            <v>243</v>
          </cell>
          <cell r="B260">
            <v>50131</v>
          </cell>
          <cell r="C260">
            <v>0</v>
          </cell>
          <cell r="D260">
            <v>7069485.3653135533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</row>
        <row r="261">
          <cell r="A261">
            <v>244</v>
          </cell>
          <cell r="B261">
            <v>50161</v>
          </cell>
          <cell r="C261">
            <v>0</v>
          </cell>
          <cell r="D261">
            <v>7069485.3653135533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</row>
        <row r="262">
          <cell r="A262">
            <v>245</v>
          </cell>
          <cell r="B262">
            <v>50192</v>
          </cell>
          <cell r="C262">
            <v>0</v>
          </cell>
          <cell r="D262">
            <v>7069485.3653135533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</row>
        <row r="263">
          <cell r="A263">
            <v>246</v>
          </cell>
          <cell r="B263">
            <v>50222</v>
          </cell>
          <cell r="C263">
            <v>0</v>
          </cell>
          <cell r="D263">
            <v>7069485.3653135533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</row>
        <row r="264">
          <cell r="A264">
            <v>247</v>
          </cell>
          <cell r="B264">
            <v>50253</v>
          </cell>
          <cell r="C264">
            <v>0</v>
          </cell>
          <cell r="D264">
            <v>7069485.3653135533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</row>
        <row r="265">
          <cell r="A265">
            <v>248</v>
          </cell>
          <cell r="B265">
            <v>50284</v>
          </cell>
          <cell r="C265">
            <v>0</v>
          </cell>
          <cell r="D265">
            <v>7069485.3653135533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</row>
        <row r="266">
          <cell r="A266">
            <v>249</v>
          </cell>
          <cell r="B266">
            <v>50314</v>
          </cell>
          <cell r="C266">
            <v>0</v>
          </cell>
          <cell r="D266">
            <v>7069485.3653135533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</row>
        <row r="267">
          <cell r="A267">
            <v>250</v>
          </cell>
          <cell r="B267">
            <v>50345</v>
          </cell>
          <cell r="C267">
            <v>0</v>
          </cell>
          <cell r="D267">
            <v>7069485.3653135533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</row>
        <row r="268">
          <cell r="A268">
            <v>251</v>
          </cell>
          <cell r="B268">
            <v>50375</v>
          </cell>
          <cell r="C268">
            <v>0</v>
          </cell>
          <cell r="D268">
            <v>7069485.3653135533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</row>
        <row r="269">
          <cell r="A269">
            <v>252</v>
          </cell>
          <cell r="B269">
            <v>50406</v>
          </cell>
          <cell r="C269">
            <v>0</v>
          </cell>
          <cell r="D269">
            <v>7069485.3653135533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</row>
        <row r="270">
          <cell r="A270">
            <v>253</v>
          </cell>
          <cell r="B270">
            <v>50437</v>
          </cell>
          <cell r="C270">
            <v>0</v>
          </cell>
          <cell r="D270">
            <v>7069485.3653135533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</row>
        <row r="271">
          <cell r="A271">
            <v>254</v>
          </cell>
          <cell r="B271">
            <v>50465</v>
          </cell>
          <cell r="C271">
            <v>0</v>
          </cell>
          <cell r="D271">
            <v>7069485.3653135533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</row>
        <row r="272">
          <cell r="A272">
            <v>255</v>
          </cell>
          <cell r="B272">
            <v>50496</v>
          </cell>
          <cell r="C272">
            <v>0</v>
          </cell>
          <cell r="D272">
            <v>7069485.3653135533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</row>
        <row r="273">
          <cell r="A273">
            <v>256</v>
          </cell>
          <cell r="B273">
            <v>50526</v>
          </cell>
          <cell r="C273">
            <v>0</v>
          </cell>
          <cell r="D273">
            <v>7069485.3653135533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</row>
        <row r="274">
          <cell r="A274">
            <v>257</v>
          </cell>
          <cell r="B274">
            <v>50557</v>
          </cell>
          <cell r="C274">
            <v>0</v>
          </cell>
          <cell r="D274">
            <v>7069485.3653135533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</row>
        <row r="275">
          <cell r="A275">
            <v>258</v>
          </cell>
          <cell r="B275">
            <v>50587</v>
          </cell>
          <cell r="C275">
            <v>0</v>
          </cell>
          <cell r="D275">
            <v>7069485.3653135533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</row>
        <row r="276">
          <cell r="A276">
            <v>259</v>
          </cell>
          <cell r="B276">
            <v>50618</v>
          </cell>
          <cell r="C276">
            <v>0</v>
          </cell>
          <cell r="D276">
            <v>7069485.3653135533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</row>
        <row r="277">
          <cell r="A277">
            <v>260</v>
          </cell>
          <cell r="B277">
            <v>50649</v>
          </cell>
          <cell r="C277">
            <v>0</v>
          </cell>
          <cell r="D277">
            <v>7069485.3653135533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</row>
        <row r="278">
          <cell r="A278">
            <v>261</v>
          </cell>
          <cell r="B278">
            <v>50679</v>
          </cell>
          <cell r="C278">
            <v>0</v>
          </cell>
          <cell r="D278">
            <v>7069485.3653135533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</row>
        <row r="279">
          <cell r="A279">
            <v>262</v>
          </cell>
          <cell r="B279">
            <v>50710</v>
          </cell>
          <cell r="C279">
            <v>0</v>
          </cell>
          <cell r="D279">
            <v>7069485.3653135533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</row>
        <row r="280">
          <cell r="A280">
            <v>263</v>
          </cell>
          <cell r="B280">
            <v>50740</v>
          </cell>
          <cell r="C280">
            <v>0</v>
          </cell>
          <cell r="D280">
            <v>7069485.3653135533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>
            <v>264</v>
          </cell>
          <cell r="B281">
            <v>50771</v>
          </cell>
          <cell r="C281">
            <v>0</v>
          </cell>
          <cell r="D281">
            <v>7069485.3653135533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</row>
        <row r="282">
          <cell r="A282">
            <v>265</v>
          </cell>
          <cell r="B282">
            <v>50802</v>
          </cell>
          <cell r="C282">
            <v>0</v>
          </cell>
          <cell r="D282">
            <v>7069485.3653135533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</row>
        <row r="283">
          <cell r="A283">
            <v>266</v>
          </cell>
          <cell r="B283">
            <v>50830</v>
          </cell>
          <cell r="C283">
            <v>0</v>
          </cell>
          <cell r="D283">
            <v>7069485.3653135533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</row>
        <row r="284">
          <cell r="A284">
            <v>267</v>
          </cell>
          <cell r="B284">
            <v>50861</v>
          </cell>
          <cell r="C284">
            <v>0</v>
          </cell>
          <cell r="D284">
            <v>7069485.3653135533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</row>
        <row r="285">
          <cell r="A285">
            <v>268</v>
          </cell>
          <cell r="B285">
            <v>50891</v>
          </cell>
          <cell r="C285">
            <v>0</v>
          </cell>
          <cell r="D285">
            <v>7069485.3653135533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</row>
        <row r="286">
          <cell r="A286">
            <v>269</v>
          </cell>
          <cell r="B286">
            <v>50922</v>
          </cell>
          <cell r="C286">
            <v>0</v>
          </cell>
          <cell r="D286">
            <v>7069485.3653135533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</row>
        <row r="287">
          <cell r="A287">
            <v>270</v>
          </cell>
          <cell r="B287">
            <v>50952</v>
          </cell>
          <cell r="C287">
            <v>0</v>
          </cell>
          <cell r="D287">
            <v>7069485.3653135533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</row>
        <row r="288">
          <cell r="A288">
            <v>271</v>
          </cell>
          <cell r="B288">
            <v>50983</v>
          </cell>
          <cell r="C288">
            <v>0</v>
          </cell>
          <cell r="D288">
            <v>7069485.3653135533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</row>
        <row r="289">
          <cell r="A289">
            <v>272</v>
          </cell>
          <cell r="B289">
            <v>51014</v>
          </cell>
          <cell r="C289">
            <v>0</v>
          </cell>
          <cell r="D289">
            <v>7069485.3653135533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</row>
        <row r="290">
          <cell r="A290">
            <v>273</v>
          </cell>
          <cell r="B290">
            <v>51044</v>
          </cell>
          <cell r="C290">
            <v>0</v>
          </cell>
          <cell r="D290">
            <v>7069485.3653135533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</row>
        <row r="291">
          <cell r="A291">
            <v>274</v>
          </cell>
          <cell r="B291">
            <v>51075</v>
          </cell>
          <cell r="C291">
            <v>0</v>
          </cell>
          <cell r="D291">
            <v>7069485.3653135533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</row>
        <row r="292">
          <cell r="A292">
            <v>275</v>
          </cell>
          <cell r="B292">
            <v>51105</v>
          </cell>
          <cell r="C292">
            <v>0</v>
          </cell>
          <cell r="D292">
            <v>7069485.3653135533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</row>
        <row r="293">
          <cell r="A293">
            <v>276</v>
          </cell>
          <cell r="B293">
            <v>51136</v>
          </cell>
          <cell r="C293">
            <v>0</v>
          </cell>
          <cell r="D293">
            <v>7069485.3653135533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</row>
        <row r="294">
          <cell r="A294">
            <v>277</v>
          </cell>
          <cell r="B294">
            <v>51167</v>
          </cell>
          <cell r="C294">
            <v>0</v>
          </cell>
          <cell r="D294">
            <v>7069485.3653135533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</row>
        <row r="295">
          <cell r="A295">
            <v>278</v>
          </cell>
          <cell r="B295">
            <v>51196</v>
          </cell>
          <cell r="C295">
            <v>0</v>
          </cell>
          <cell r="D295">
            <v>7069485.3653135533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</row>
        <row r="296">
          <cell r="A296">
            <v>279</v>
          </cell>
          <cell r="B296">
            <v>51227</v>
          </cell>
          <cell r="C296">
            <v>0</v>
          </cell>
          <cell r="D296">
            <v>7069485.3653135533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</row>
        <row r="297">
          <cell r="A297">
            <v>280</v>
          </cell>
          <cell r="B297">
            <v>51257</v>
          </cell>
          <cell r="C297">
            <v>0</v>
          </cell>
          <cell r="D297">
            <v>7069485.3653135533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</row>
        <row r="298">
          <cell r="A298">
            <v>281</v>
          </cell>
          <cell r="B298">
            <v>51288</v>
          </cell>
          <cell r="C298">
            <v>0</v>
          </cell>
          <cell r="D298">
            <v>7069485.3653135533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</row>
        <row r="299">
          <cell r="A299">
            <v>282</v>
          </cell>
          <cell r="B299">
            <v>51318</v>
          </cell>
          <cell r="C299">
            <v>0</v>
          </cell>
          <cell r="D299">
            <v>7069485.3653135533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>
            <v>283</v>
          </cell>
          <cell r="B300">
            <v>51349</v>
          </cell>
          <cell r="C300">
            <v>0</v>
          </cell>
          <cell r="D300">
            <v>7069485.3653135533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>
            <v>284</v>
          </cell>
          <cell r="B301">
            <v>51380</v>
          </cell>
          <cell r="C301">
            <v>0</v>
          </cell>
          <cell r="D301">
            <v>7069485.3653135533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</row>
        <row r="302">
          <cell r="A302">
            <v>285</v>
          </cell>
          <cell r="B302">
            <v>51410</v>
          </cell>
          <cell r="C302">
            <v>0</v>
          </cell>
          <cell r="D302">
            <v>7069485.3653135533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</row>
        <row r="303">
          <cell r="A303">
            <v>286</v>
          </cell>
          <cell r="B303">
            <v>51441</v>
          </cell>
          <cell r="C303">
            <v>0</v>
          </cell>
          <cell r="D303">
            <v>7069485.3653135533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</row>
        <row r="304">
          <cell r="A304">
            <v>287</v>
          </cell>
          <cell r="B304">
            <v>51471</v>
          </cell>
          <cell r="C304">
            <v>0</v>
          </cell>
          <cell r="D304">
            <v>7069485.3653135533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</row>
        <row r="305">
          <cell r="A305">
            <v>288</v>
          </cell>
          <cell r="B305">
            <v>51502</v>
          </cell>
          <cell r="C305">
            <v>0</v>
          </cell>
          <cell r="D305">
            <v>7069485.3653135533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</row>
        <row r="306">
          <cell r="A306">
            <v>289</v>
          </cell>
          <cell r="B306">
            <v>51533</v>
          </cell>
          <cell r="C306">
            <v>0</v>
          </cell>
          <cell r="D306">
            <v>7069485.3653135533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</row>
        <row r="307">
          <cell r="A307">
            <v>290</v>
          </cell>
          <cell r="B307">
            <v>51561</v>
          </cell>
          <cell r="C307">
            <v>0</v>
          </cell>
          <cell r="D307">
            <v>7069485.3653135533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</row>
        <row r="308">
          <cell r="A308">
            <v>291</v>
          </cell>
          <cell r="B308">
            <v>51592</v>
          </cell>
          <cell r="C308">
            <v>0</v>
          </cell>
          <cell r="D308">
            <v>7069485.3653135533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</row>
        <row r="309">
          <cell r="A309">
            <v>292</v>
          </cell>
          <cell r="B309">
            <v>51622</v>
          </cell>
          <cell r="C309">
            <v>0</v>
          </cell>
          <cell r="D309">
            <v>7069485.3653135533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</row>
        <row r="310">
          <cell r="A310">
            <v>293</v>
          </cell>
          <cell r="B310">
            <v>51653</v>
          </cell>
          <cell r="C310">
            <v>0</v>
          </cell>
          <cell r="D310">
            <v>7069485.3653135533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</row>
        <row r="311">
          <cell r="A311">
            <v>294</v>
          </cell>
          <cell r="B311">
            <v>51683</v>
          </cell>
          <cell r="C311">
            <v>0</v>
          </cell>
          <cell r="D311">
            <v>7069485.3653135533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</row>
        <row r="312">
          <cell r="A312">
            <v>295</v>
          </cell>
          <cell r="B312">
            <v>51714</v>
          </cell>
          <cell r="C312">
            <v>0</v>
          </cell>
          <cell r="D312">
            <v>7069485.3653135533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</row>
        <row r="313">
          <cell r="A313">
            <v>296</v>
          </cell>
          <cell r="B313">
            <v>51745</v>
          </cell>
          <cell r="C313">
            <v>0</v>
          </cell>
          <cell r="D313">
            <v>7069485.3653135533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</row>
        <row r="314">
          <cell r="A314">
            <v>297</v>
          </cell>
          <cell r="B314">
            <v>51775</v>
          </cell>
          <cell r="C314">
            <v>0</v>
          </cell>
          <cell r="D314">
            <v>7069485.3653135533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</row>
        <row r="315">
          <cell r="A315">
            <v>298</v>
          </cell>
          <cell r="B315">
            <v>51806</v>
          </cell>
          <cell r="C315">
            <v>0</v>
          </cell>
          <cell r="D315">
            <v>7069485.3653135533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</row>
        <row r="316">
          <cell r="A316">
            <v>299</v>
          </cell>
          <cell r="B316">
            <v>51836</v>
          </cell>
          <cell r="C316">
            <v>0</v>
          </cell>
          <cell r="D316">
            <v>7069485.3653135533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</row>
        <row r="317">
          <cell r="A317">
            <v>300</v>
          </cell>
          <cell r="B317">
            <v>51867</v>
          </cell>
          <cell r="C317">
            <v>0</v>
          </cell>
          <cell r="D317">
            <v>7069485.3653135533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</row>
        <row r="318">
          <cell r="A318">
            <v>301</v>
          </cell>
          <cell r="B318">
            <v>51898</v>
          </cell>
          <cell r="C318">
            <v>0</v>
          </cell>
          <cell r="D318">
            <v>7069485.3653135533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</row>
        <row r="319">
          <cell r="A319">
            <v>302</v>
          </cell>
          <cell r="B319">
            <v>51926</v>
          </cell>
          <cell r="C319">
            <v>0</v>
          </cell>
          <cell r="D319">
            <v>7069485.3653135533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</row>
        <row r="320">
          <cell r="A320">
            <v>303</v>
          </cell>
          <cell r="B320">
            <v>51957</v>
          </cell>
          <cell r="C320">
            <v>0</v>
          </cell>
          <cell r="D320">
            <v>7069485.3653135533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</row>
        <row r="321">
          <cell r="A321">
            <v>304</v>
          </cell>
          <cell r="B321">
            <v>51987</v>
          </cell>
          <cell r="C321">
            <v>0</v>
          </cell>
          <cell r="D321">
            <v>7069485.3653135533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</row>
        <row r="322">
          <cell r="A322">
            <v>305</v>
          </cell>
          <cell r="B322">
            <v>52018</v>
          </cell>
          <cell r="C322">
            <v>0</v>
          </cell>
          <cell r="D322">
            <v>7069485.3653135533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</row>
        <row r="323">
          <cell r="A323">
            <v>306</v>
          </cell>
          <cell r="B323">
            <v>52048</v>
          </cell>
          <cell r="C323">
            <v>0</v>
          </cell>
          <cell r="D323">
            <v>7069485.3653135533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</row>
        <row r="324">
          <cell r="A324">
            <v>307</v>
          </cell>
          <cell r="B324">
            <v>52079</v>
          </cell>
          <cell r="C324">
            <v>0</v>
          </cell>
          <cell r="D324">
            <v>7069485.3653135533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</row>
        <row r="325">
          <cell r="A325">
            <v>308</v>
          </cell>
          <cell r="B325">
            <v>52110</v>
          </cell>
          <cell r="C325">
            <v>0</v>
          </cell>
          <cell r="D325">
            <v>7069485.3653135533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</row>
        <row r="326">
          <cell r="A326">
            <v>309</v>
          </cell>
          <cell r="B326">
            <v>52140</v>
          </cell>
          <cell r="C326">
            <v>0</v>
          </cell>
          <cell r="D326">
            <v>7069485.3653135533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</row>
        <row r="327">
          <cell r="A327">
            <v>310</v>
          </cell>
          <cell r="B327">
            <v>52171</v>
          </cell>
          <cell r="C327">
            <v>0</v>
          </cell>
          <cell r="D327">
            <v>7069485.3653135533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</row>
        <row r="328">
          <cell r="A328">
            <v>311</v>
          </cell>
          <cell r="B328">
            <v>52201</v>
          </cell>
          <cell r="C328">
            <v>0</v>
          </cell>
          <cell r="D328">
            <v>7069485.3653135533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</row>
        <row r="329">
          <cell r="A329">
            <v>312</v>
          </cell>
          <cell r="B329">
            <v>52232</v>
          </cell>
          <cell r="C329">
            <v>0</v>
          </cell>
          <cell r="D329">
            <v>7069485.3653135533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</row>
        <row r="330">
          <cell r="A330">
            <v>313</v>
          </cell>
          <cell r="B330">
            <v>52263</v>
          </cell>
          <cell r="C330">
            <v>0</v>
          </cell>
          <cell r="D330">
            <v>7069485.3653135533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</row>
        <row r="331">
          <cell r="A331">
            <v>314</v>
          </cell>
          <cell r="B331">
            <v>52291</v>
          </cell>
          <cell r="C331">
            <v>0</v>
          </cell>
          <cell r="D331">
            <v>7069485.3653135533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</row>
        <row r="332">
          <cell r="A332">
            <v>315</v>
          </cell>
          <cell r="B332">
            <v>52322</v>
          </cell>
          <cell r="C332">
            <v>0</v>
          </cell>
          <cell r="D332">
            <v>7069485.3653135533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</row>
        <row r="333">
          <cell r="A333">
            <v>316</v>
          </cell>
          <cell r="B333">
            <v>52352</v>
          </cell>
          <cell r="C333">
            <v>0</v>
          </cell>
          <cell r="D333">
            <v>7069485.3653135533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</row>
        <row r="334">
          <cell r="A334">
            <v>317</v>
          </cell>
          <cell r="B334">
            <v>52383</v>
          </cell>
          <cell r="C334">
            <v>0</v>
          </cell>
          <cell r="D334">
            <v>7069485.3653135533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</row>
        <row r="335">
          <cell r="A335">
            <v>318</v>
          </cell>
          <cell r="B335">
            <v>52413</v>
          </cell>
          <cell r="C335">
            <v>0</v>
          </cell>
          <cell r="D335">
            <v>7069485.3653135533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A336">
            <v>319</v>
          </cell>
          <cell r="B336">
            <v>52444</v>
          </cell>
          <cell r="C336">
            <v>0</v>
          </cell>
          <cell r="D336">
            <v>7069485.3653135533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</row>
        <row r="337">
          <cell r="A337">
            <v>320</v>
          </cell>
          <cell r="B337">
            <v>52475</v>
          </cell>
          <cell r="C337">
            <v>0</v>
          </cell>
          <cell r="D337">
            <v>7069485.3653135533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</row>
        <row r="338">
          <cell r="A338">
            <v>321</v>
          </cell>
          <cell r="B338">
            <v>52505</v>
          </cell>
          <cell r="C338">
            <v>0</v>
          </cell>
          <cell r="D338">
            <v>7069485.3653135533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</row>
        <row r="339">
          <cell r="A339">
            <v>322</v>
          </cell>
          <cell r="B339">
            <v>52536</v>
          </cell>
          <cell r="C339">
            <v>0</v>
          </cell>
          <cell r="D339">
            <v>7069485.3653135533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</row>
        <row r="340">
          <cell r="A340">
            <v>323</v>
          </cell>
          <cell r="B340">
            <v>52566</v>
          </cell>
          <cell r="C340">
            <v>0</v>
          </cell>
          <cell r="D340">
            <v>7069485.3653135533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</row>
        <row r="341">
          <cell r="A341">
            <v>324</v>
          </cell>
          <cell r="B341">
            <v>52597</v>
          </cell>
          <cell r="C341">
            <v>0</v>
          </cell>
          <cell r="D341">
            <v>7069485.3653135533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</row>
        <row r="342">
          <cell r="A342">
            <v>325</v>
          </cell>
          <cell r="B342">
            <v>52628</v>
          </cell>
          <cell r="C342">
            <v>0</v>
          </cell>
          <cell r="D342">
            <v>7069485.3653135533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</row>
        <row r="343">
          <cell r="A343">
            <v>326</v>
          </cell>
          <cell r="B343">
            <v>52657</v>
          </cell>
          <cell r="C343">
            <v>0</v>
          </cell>
          <cell r="D343">
            <v>7069485.3653135533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</row>
        <row r="344">
          <cell r="A344">
            <v>327</v>
          </cell>
          <cell r="B344">
            <v>52688</v>
          </cell>
          <cell r="C344">
            <v>0</v>
          </cell>
          <cell r="D344">
            <v>7069485.3653135533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A345">
            <v>328</v>
          </cell>
          <cell r="B345">
            <v>52718</v>
          </cell>
          <cell r="C345">
            <v>0</v>
          </cell>
          <cell r="D345">
            <v>7069485.3653135533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</row>
        <row r="346">
          <cell r="A346">
            <v>329</v>
          </cell>
          <cell r="B346">
            <v>52749</v>
          </cell>
          <cell r="C346">
            <v>0</v>
          </cell>
          <cell r="D346">
            <v>7069485.3653135533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</row>
        <row r="347">
          <cell r="A347">
            <v>330</v>
          </cell>
          <cell r="B347">
            <v>52779</v>
          </cell>
          <cell r="C347">
            <v>0</v>
          </cell>
          <cell r="D347">
            <v>7069485.3653135533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</row>
        <row r="348">
          <cell r="A348">
            <v>331</v>
          </cell>
          <cell r="B348">
            <v>52810</v>
          </cell>
          <cell r="C348">
            <v>0</v>
          </cell>
          <cell r="D348">
            <v>7069485.3653135533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</row>
        <row r="349">
          <cell r="A349">
            <v>332</v>
          </cell>
          <cell r="B349">
            <v>52841</v>
          </cell>
          <cell r="C349">
            <v>0</v>
          </cell>
          <cell r="D349">
            <v>7069485.3653135533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</row>
        <row r="350">
          <cell r="A350">
            <v>333</v>
          </cell>
          <cell r="B350">
            <v>52871</v>
          </cell>
          <cell r="C350">
            <v>0</v>
          </cell>
          <cell r="D350">
            <v>7069485.3653135533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</row>
        <row r="351">
          <cell r="A351">
            <v>334</v>
          </cell>
          <cell r="B351">
            <v>52902</v>
          </cell>
          <cell r="C351">
            <v>0</v>
          </cell>
          <cell r="D351">
            <v>7069485.3653135533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</row>
        <row r="352">
          <cell r="A352">
            <v>335</v>
          </cell>
          <cell r="B352">
            <v>52932</v>
          </cell>
          <cell r="C352">
            <v>0</v>
          </cell>
          <cell r="D352">
            <v>7069485.3653135533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</row>
        <row r="353">
          <cell r="A353">
            <v>336</v>
          </cell>
          <cell r="B353">
            <v>52963</v>
          </cell>
          <cell r="C353">
            <v>0</v>
          </cell>
          <cell r="D353">
            <v>7069485.3653135533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</row>
        <row r="354">
          <cell r="A354">
            <v>337</v>
          </cell>
          <cell r="B354">
            <v>52994</v>
          </cell>
          <cell r="C354">
            <v>0</v>
          </cell>
          <cell r="D354">
            <v>7069485.3653135533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</row>
        <row r="355">
          <cell r="A355">
            <v>338</v>
          </cell>
          <cell r="B355">
            <v>53022</v>
          </cell>
          <cell r="C355">
            <v>0</v>
          </cell>
          <cell r="D355">
            <v>7069485.3653135533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</row>
        <row r="356">
          <cell r="A356">
            <v>339</v>
          </cell>
          <cell r="B356">
            <v>53053</v>
          </cell>
          <cell r="C356">
            <v>0</v>
          </cell>
          <cell r="D356">
            <v>7069485.3653135533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</row>
        <row r="357">
          <cell r="A357">
            <v>340</v>
          </cell>
          <cell r="B357">
            <v>53083</v>
          </cell>
          <cell r="C357">
            <v>0</v>
          </cell>
          <cell r="D357">
            <v>7069485.3653135533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</row>
        <row r="358">
          <cell r="A358">
            <v>341</v>
          </cell>
          <cell r="B358">
            <v>53114</v>
          </cell>
          <cell r="C358">
            <v>0</v>
          </cell>
          <cell r="D358">
            <v>7069485.3653135533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</row>
        <row r="359">
          <cell r="A359">
            <v>342</v>
          </cell>
          <cell r="B359">
            <v>53144</v>
          </cell>
          <cell r="C359">
            <v>0</v>
          </cell>
          <cell r="D359">
            <v>7069485.3653135533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</row>
        <row r="360">
          <cell r="A360">
            <v>343</v>
          </cell>
          <cell r="B360">
            <v>53175</v>
          </cell>
          <cell r="C360">
            <v>0</v>
          </cell>
          <cell r="D360">
            <v>7069485.3653135533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</row>
        <row r="361">
          <cell r="A361">
            <v>344</v>
          </cell>
          <cell r="B361">
            <v>53206</v>
          </cell>
          <cell r="C361">
            <v>0</v>
          </cell>
          <cell r="D361">
            <v>7069485.3653135533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</row>
        <row r="362">
          <cell r="A362">
            <v>345</v>
          </cell>
          <cell r="B362">
            <v>53236</v>
          </cell>
          <cell r="C362">
            <v>0</v>
          </cell>
          <cell r="D362">
            <v>7069485.3653135533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</row>
        <row r="363">
          <cell r="A363">
            <v>346</v>
          </cell>
          <cell r="B363">
            <v>53267</v>
          </cell>
          <cell r="C363">
            <v>0</v>
          </cell>
          <cell r="D363">
            <v>7069485.3653135533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</row>
        <row r="364">
          <cell r="A364">
            <v>347</v>
          </cell>
          <cell r="B364">
            <v>53297</v>
          </cell>
          <cell r="C364">
            <v>0</v>
          </cell>
          <cell r="D364">
            <v>7069485.3653135533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</row>
        <row r="365">
          <cell r="A365">
            <v>348</v>
          </cell>
          <cell r="B365">
            <v>53328</v>
          </cell>
          <cell r="C365">
            <v>0</v>
          </cell>
          <cell r="D365">
            <v>7069485.3653135533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</row>
        <row r="366">
          <cell r="A366">
            <v>349</v>
          </cell>
          <cell r="B366">
            <v>53359</v>
          </cell>
          <cell r="C366">
            <v>0</v>
          </cell>
          <cell r="D366">
            <v>7069485.3653135533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</row>
        <row r="367">
          <cell r="A367">
            <v>350</v>
          </cell>
          <cell r="B367">
            <v>53387</v>
          </cell>
          <cell r="C367">
            <v>0</v>
          </cell>
          <cell r="D367">
            <v>7069485.3653135533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</row>
        <row r="368">
          <cell r="A368">
            <v>351</v>
          </cell>
          <cell r="B368">
            <v>53418</v>
          </cell>
          <cell r="C368">
            <v>0</v>
          </cell>
          <cell r="D368">
            <v>7069485.3653135533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</row>
        <row r="369">
          <cell r="A369">
            <v>352</v>
          </cell>
          <cell r="B369">
            <v>53448</v>
          </cell>
          <cell r="C369">
            <v>0</v>
          </cell>
          <cell r="D369">
            <v>7069485.3653135533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</row>
        <row r="370">
          <cell r="A370">
            <v>353</v>
          </cell>
          <cell r="B370">
            <v>53479</v>
          </cell>
          <cell r="C370">
            <v>0</v>
          </cell>
          <cell r="D370">
            <v>7069485.3653135533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</row>
        <row r="371">
          <cell r="A371">
            <v>354</v>
          </cell>
          <cell r="B371">
            <v>53509</v>
          </cell>
          <cell r="C371">
            <v>0</v>
          </cell>
          <cell r="D371">
            <v>7069485.3653135533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</row>
        <row r="372">
          <cell r="A372">
            <v>355</v>
          </cell>
          <cell r="B372">
            <v>53540</v>
          </cell>
          <cell r="C372">
            <v>0</v>
          </cell>
          <cell r="D372">
            <v>7069485.3653135533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</row>
        <row r="373">
          <cell r="A373">
            <v>356</v>
          </cell>
          <cell r="B373">
            <v>53571</v>
          </cell>
          <cell r="C373">
            <v>0</v>
          </cell>
          <cell r="D373">
            <v>7069485.3653135533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</row>
        <row r="374">
          <cell r="A374">
            <v>357</v>
          </cell>
          <cell r="B374">
            <v>53601</v>
          </cell>
          <cell r="C374">
            <v>0</v>
          </cell>
          <cell r="D374">
            <v>7069485.3653135533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</row>
        <row r="375">
          <cell r="A375">
            <v>358</v>
          </cell>
          <cell r="B375">
            <v>53632</v>
          </cell>
          <cell r="C375">
            <v>0</v>
          </cell>
          <cell r="D375">
            <v>7069485.3653135533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</row>
        <row r="376">
          <cell r="A376">
            <v>359</v>
          </cell>
          <cell r="B376">
            <v>53662</v>
          </cell>
          <cell r="C376">
            <v>0</v>
          </cell>
          <cell r="D376">
            <v>7069485.3653135533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</row>
        <row r="377">
          <cell r="A377">
            <v>360</v>
          </cell>
          <cell r="B377">
            <v>53693</v>
          </cell>
          <cell r="C377">
            <v>0</v>
          </cell>
          <cell r="D377">
            <v>7069485.3653135533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</row>
      </sheetData>
      <sheetData sheetId="1" refreshError="1"/>
      <sheetData sheetId="2" refreshError="1"/>
      <sheetData sheetId="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PLANS"/>
      <sheetName val="STRATEGY"/>
      <sheetName val="INVESTMENTS"/>
      <sheetName val="HeadCount Additions"/>
      <sheetName val="SECURITY"/>
    </sheetNames>
    <sheetDataSet>
      <sheetData sheetId="0">
        <row r="1">
          <cell r="B1" t="str">
            <v>BUDGET 2016</v>
          </cell>
          <cell r="H1" t="str">
            <v>BPAP</v>
          </cell>
        </row>
        <row r="2">
          <cell r="B2" t="str">
            <v>COMPANY NAME</v>
          </cell>
          <cell r="H2">
            <v>42332.759044212966</v>
          </cell>
        </row>
        <row r="3">
          <cell r="E3" t="str">
            <v>PLANS OF ACTION</v>
          </cell>
        </row>
        <row r="4">
          <cell r="B4" t="str">
            <v>INSERT DEPARTMENT HERE</v>
          </cell>
        </row>
        <row r="6">
          <cell r="B6" t="str">
            <v>OBJECTIVES</v>
          </cell>
          <cell r="E6" t="str">
            <v>ACTIONS TO TAKE</v>
          </cell>
          <cell r="F6" t="str">
            <v>ACHIEVEMENT</v>
          </cell>
          <cell r="G6" t="str">
            <v>COST</v>
          </cell>
          <cell r="H6" t="str">
            <v>EXPECTED</v>
          </cell>
        </row>
        <row r="7">
          <cell r="F7" t="str">
            <v>DATE</v>
          </cell>
          <cell r="H7" t="str">
            <v>PROFIT</v>
          </cell>
        </row>
        <row r="9">
          <cell r="B9" t="str">
            <v xml:space="preserve"> </v>
          </cell>
        </row>
        <row r="15">
          <cell r="B15" t="str">
            <v xml:space="preserve"> </v>
          </cell>
        </row>
        <row r="16">
          <cell r="B16" t="str">
            <v xml:space="preserve"> </v>
          </cell>
        </row>
        <row r="17">
          <cell r="B17" t="str">
            <v xml:space="preserve"> </v>
          </cell>
        </row>
        <row r="18">
          <cell r="B18" t="str">
            <v xml:space="preserve"> </v>
          </cell>
        </row>
        <row r="19">
          <cell r="B19" t="str">
            <v xml:space="preserve"> </v>
          </cell>
        </row>
        <row r="21">
          <cell r="B21" t="str">
            <v xml:space="preserve"> </v>
          </cell>
        </row>
        <row r="22">
          <cell r="B22" t="str">
            <v xml:space="preserve"> </v>
          </cell>
          <cell r="C22" t="str">
            <v xml:space="preserve"> </v>
          </cell>
        </row>
        <row r="23">
          <cell r="B23" t="str">
            <v xml:space="preserve"> </v>
          </cell>
        </row>
        <row r="24">
          <cell r="B24" t="str">
            <v xml:space="preserve"> </v>
          </cell>
        </row>
        <row r="25">
          <cell r="C25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2007KSHS"/>
      <sheetName val="BU2007USD"/>
      <sheetName val="BPEANKSHS"/>
      <sheetName val="BPEANUSD"/>
      <sheetName val="BPEANUSDNEWFORMAT"/>
      <sheetName val="MARGINS PL2005-9 KSHS"/>
      <sheetName val="MARGINS PL2005-9 USD"/>
      <sheetName val="MARGINS PL2005-9 euro"/>
      <sheetName val="BU2007 COS"/>
      <sheetName val="BU07 MASSTRANSPORT"/>
      <sheetName val="BU07 TOTAL COS"/>
      <sheetName val="sales-debtors-stocks"/>
      <sheetName val="Creditors"/>
      <sheetName val="RES1C BU07"/>
      <sheetName val="BPCMO-LTP2009 "/>
      <sheetName val="RES1 BU07"/>
      <sheetName val="BPF5 BU07"/>
      <sheetName val="BPF BU07"/>
      <sheetName val="BPLT"/>
      <sheetName val="BPRATIO BU07"/>
      <sheetName val="BPEANA BU07"/>
      <sheetName val="VARIABLE"/>
      <sheetName val="VAREXSPLITBU2007"/>
      <sheetName val="BPCLE"/>
      <sheetName val="RES1A"/>
      <sheetName val="BPEANA PL2009 EURO"/>
      <sheetName val="PLT2009 DEP. CAL."/>
      <sheetName val="investments"/>
      <sheetName val="investments (2)"/>
      <sheetName val="PL2004"/>
      <sheetName val="RES1PL2008"/>
      <sheetName val="stocksclients"/>
      <sheetName val="RES1C"/>
      <sheetName val="BPEANA PL2008"/>
      <sheetName val="BPF5"/>
      <sheetName val="BPF"/>
      <sheetName val="varex"/>
      <sheetName val="R05&gt;ER06(usd)comparison"/>
      <sheetName val="BU06&gt;ER06 (usd)Comparison"/>
      <sheetName val="ER06&gt;BU2007 (usd) comparison "/>
      <sheetName val="BU04&gt;ER 2004(KSH)Comparison"/>
      <sheetName val="ER04&gt;BU2005 KSHS comparison"/>
      <sheetName val="ER05&gt;BU2006 (usd)new format"/>
      <sheetName val="SUMMARY-INVESTMENTS"/>
      <sheetName val="BPANA"/>
      <sheetName val="BPANA-ENVIRONMENT"/>
      <sheetName val="ER2006 procurement cost"/>
      <sheetName val="prc er2005"/>
      <sheetName val="2007BU procurement cost"/>
      <sheetName val="prc bu2006"/>
      <sheetName val="ASSETS SUMMARY BU07"/>
      <sheetName val="ASSETS SUMMARY (FINAL)"/>
      <sheetName val="BPM"/>
      <sheetName val="BPV"/>
      <sheetName val="DISINVESTMENTS"/>
      <sheetName val="SUMMARY(kshs)"/>
      <sheetName val="SUMMARY(usd)"/>
      <sheetName val="mass transport pl20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SHSRESULT00"/>
      <sheetName val="KSHSRESULT00(TKLELF) "/>
      <sheetName val="USDRESULT00"/>
      <sheetName val="KSHS01"/>
      <sheetName val="USD01"/>
      <sheetName val="BUKSHS "/>
      <sheetName val="BUKSHS  (2)"/>
      <sheetName val="BUUSD "/>
      <sheetName val="BUUSD  (2)"/>
      <sheetName val="MKT SHARE"/>
      <sheetName val="SALES"/>
      <sheetName val="MKT SHAR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2">
          <cell r="D2" t="str">
            <v>SALES AND MARKET SHARE</v>
          </cell>
          <cell r="T2" t="str">
            <v>BPM</v>
          </cell>
        </row>
        <row r="3">
          <cell r="B3" t="str">
            <v xml:space="preserve">    TOTAL KENYA LTD / ELF OIL KENYA LTD</v>
          </cell>
          <cell r="D3" t="str">
            <v>(INLAND MARKET)</v>
          </cell>
          <cell r="T3">
            <v>37096.537078472225</v>
          </cell>
        </row>
        <row r="5">
          <cell r="E5" t="str">
            <v>R 2001</v>
          </cell>
          <cell r="H5" t="str">
            <v xml:space="preserve">AS AT 05/01 </v>
          </cell>
          <cell r="K5" t="str">
            <v>BU 2001</v>
          </cell>
        </row>
        <row r="6">
          <cell r="C6" t="str">
            <v>in K MT</v>
          </cell>
          <cell r="D6" t="str">
            <v>market</v>
          </cell>
          <cell r="E6" t="str">
            <v>company</v>
          </cell>
          <cell r="F6" t="str">
            <v>%</v>
          </cell>
          <cell r="G6" t="str">
            <v>market</v>
          </cell>
          <cell r="H6" t="str">
            <v>company</v>
          </cell>
          <cell r="I6" t="str">
            <v>%</v>
          </cell>
          <cell r="J6" t="str">
            <v>market</v>
          </cell>
          <cell r="K6" t="str">
            <v>company</v>
          </cell>
          <cell r="L6" t="str">
            <v>%</v>
          </cell>
          <cell r="M6" t="str">
            <v>market</v>
          </cell>
          <cell r="N6" t="str">
            <v>company</v>
          </cell>
          <cell r="O6" t="str">
            <v>%</v>
          </cell>
          <cell r="P6" t="str">
            <v>market</v>
          </cell>
          <cell r="Q6" t="str">
            <v>company</v>
          </cell>
          <cell r="R6" t="str">
            <v>%</v>
          </cell>
          <cell r="S6" t="str">
            <v>market</v>
          </cell>
          <cell r="T6" t="str">
            <v>company</v>
          </cell>
          <cell r="U6" t="str">
            <v>%</v>
          </cell>
        </row>
        <row r="7">
          <cell r="B7" t="str">
            <v>Network</v>
          </cell>
          <cell r="C7" t="str">
            <v>Premium</v>
          </cell>
          <cell r="D7">
            <v>219.11599999999999</v>
          </cell>
          <cell r="E7">
            <v>37.98845</v>
          </cell>
          <cell r="F7">
            <v>0.17337141057704597</v>
          </cell>
          <cell r="G7">
            <v>89.061000000000007</v>
          </cell>
          <cell r="H7">
            <v>14.244</v>
          </cell>
          <cell r="I7">
            <v>0.15993532522653012</v>
          </cell>
          <cell r="J7">
            <v>227.524</v>
          </cell>
          <cell r="K7">
            <v>40.057000000000002</v>
          </cell>
          <cell r="L7">
            <v>0.17605615231799723</v>
          </cell>
          <cell r="O7">
            <v>0</v>
          </cell>
          <cell r="R7">
            <v>0</v>
          </cell>
          <cell r="U7">
            <v>0</v>
          </cell>
        </row>
        <row r="8">
          <cell r="B8" t="str">
            <v>W.P. + Lubs</v>
          </cell>
          <cell r="C8" t="str">
            <v>Regular</v>
          </cell>
          <cell r="D8">
            <v>93.829000000000008</v>
          </cell>
          <cell r="E8">
            <v>16.119</v>
          </cell>
          <cell r="F8">
            <v>0.17179123725074336</v>
          </cell>
          <cell r="G8">
            <v>35.180999999999997</v>
          </cell>
          <cell r="H8">
            <v>6.1050000000000004</v>
          </cell>
          <cell r="I8">
            <v>0.17353116739148974</v>
          </cell>
          <cell r="J8">
            <v>99.403999999999996</v>
          </cell>
          <cell r="K8">
            <v>17.512</v>
          </cell>
          <cell r="L8">
            <v>0.17616997303931434</v>
          </cell>
          <cell r="O8">
            <v>0</v>
          </cell>
          <cell r="R8">
            <v>0</v>
          </cell>
          <cell r="U8">
            <v>0</v>
          </cell>
        </row>
        <row r="9">
          <cell r="C9" t="str">
            <v>Illuminating paraffin</v>
          </cell>
          <cell r="D9">
            <v>119.782</v>
          </cell>
          <cell r="E9">
            <v>21.556360000000002</v>
          </cell>
          <cell r="F9">
            <v>0.17996326660099182</v>
          </cell>
          <cell r="G9">
            <v>37.417000000000002</v>
          </cell>
          <cell r="H9">
            <v>4.7779999999999996</v>
          </cell>
          <cell r="I9">
            <v>0.12769596707378997</v>
          </cell>
          <cell r="J9">
            <v>117.52800000000001</v>
          </cell>
          <cell r="K9">
            <v>22.657</v>
          </cell>
          <cell r="L9">
            <v>0.19277959294806343</v>
          </cell>
          <cell r="O9">
            <v>0</v>
          </cell>
          <cell r="R9">
            <v>0</v>
          </cell>
          <cell r="U9">
            <v>0</v>
          </cell>
        </row>
        <row r="10">
          <cell r="C10" t="str">
            <v>Gasoil</v>
          </cell>
          <cell r="D10">
            <v>332.71800000000002</v>
          </cell>
          <cell r="E10">
            <v>59.884189999999997</v>
          </cell>
          <cell r="F10">
            <v>0.17998482198137761</v>
          </cell>
          <cell r="G10">
            <v>142.67500000000001</v>
          </cell>
          <cell r="H10">
            <v>22.369</v>
          </cell>
          <cell r="I10">
            <v>0.15678289819519886</v>
          </cell>
          <cell r="J10">
            <v>328.85599999999999</v>
          </cell>
          <cell r="K10">
            <v>60.243000000000002</v>
          </cell>
          <cell r="L10">
            <v>0.18318960274405821</v>
          </cell>
          <cell r="O10">
            <v>0</v>
          </cell>
          <cell r="R10">
            <v>0</v>
          </cell>
          <cell r="U10">
            <v>0</v>
          </cell>
        </row>
        <row r="11">
          <cell r="C11" t="str">
            <v>Lubricants</v>
          </cell>
          <cell r="D11">
            <v>8.7580000000000009</v>
          </cell>
          <cell r="E11">
            <v>1.9279999999999999</v>
          </cell>
          <cell r="F11">
            <v>0.22014158483672069</v>
          </cell>
          <cell r="G11">
            <v>4.0389999999999997</v>
          </cell>
          <cell r="H11">
            <v>0.83199999999999996</v>
          </cell>
          <cell r="I11">
            <v>0.205991582074771</v>
          </cell>
          <cell r="J11">
            <v>9.0519999999999996</v>
          </cell>
          <cell r="K11">
            <v>2.093</v>
          </cell>
          <cell r="L11">
            <v>0.23121961997348653</v>
          </cell>
          <cell r="O11">
            <v>0</v>
          </cell>
          <cell r="R11">
            <v>0</v>
          </cell>
          <cell r="U11">
            <v>0</v>
          </cell>
        </row>
        <row r="12">
          <cell r="C12" t="str">
            <v>Total Network</v>
          </cell>
          <cell r="D12">
            <v>774.20299999999997</v>
          </cell>
          <cell r="E12">
            <v>137.476</v>
          </cell>
          <cell r="F12">
            <v>0.17757099882072275</v>
          </cell>
          <cell r="G12">
            <v>308.37299999999999</v>
          </cell>
          <cell r="H12">
            <v>48.327999999999996</v>
          </cell>
          <cell r="I12">
            <v>0.15671929773358886</v>
          </cell>
          <cell r="J12">
            <v>782.36400000000003</v>
          </cell>
          <cell r="K12">
            <v>142.56199999999998</v>
          </cell>
          <cell r="L12">
            <v>0.18221952952845474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4">
          <cell r="B14" t="str">
            <v>Other Sales</v>
          </cell>
          <cell r="C14" t="str">
            <v>Premium / regular</v>
          </cell>
          <cell r="D14">
            <v>60.254999999999995</v>
          </cell>
          <cell r="E14">
            <v>12.356999999999999</v>
          </cell>
          <cell r="F14">
            <v>0.20507841672890217</v>
          </cell>
          <cell r="G14">
            <v>22.713999999999999</v>
          </cell>
          <cell r="H14">
            <v>3.1189999999999998</v>
          </cell>
          <cell r="I14">
            <v>0.1373161926565114</v>
          </cell>
          <cell r="J14">
            <v>56.603999999999999</v>
          </cell>
          <cell r="K14">
            <v>13.628</v>
          </cell>
          <cell r="L14">
            <v>0.24076037029185218</v>
          </cell>
          <cell r="O14">
            <v>0</v>
          </cell>
          <cell r="R14">
            <v>0</v>
          </cell>
          <cell r="U14">
            <v>0</v>
          </cell>
        </row>
        <row r="15">
          <cell r="C15" t="str">
            <v>Illuminating paraffin</v>
          </cell>
          <cell r="D15">
            <v>275.55200000000002</v>
          </cell>
          <cell r="E15">
            <v>56.731999999999999</v>
          </cell>
          <cell r="F15">
            <v>0.20588491464405992</v>
          </cell>
          <cell r="G15">
            <v>86.183999999999997</v>
          </cell>
          <cell r="H15">
            <v>11.62</v>
          </cell>
          <cell r="I15">
            <v>0.13482781026640675</v>
          </cell>
          <cell r="J15">
            <v>272.00400000000002</v>
          </cell>
          <cell r="K15">
            <v>60.258000000000003</v>
          </cell>
          <cell r="L15">
            <v>0.22153350686019321</v>
          </cell>
          <cell r="O15">
            <v>0</v>
          </cell>
          <cell r="R15">
            <v>0</v>
          </cell>
          <cell r="U15">
            <v>0</v>
          </cell>
        </row>
        <row r="16">
          <cell r="C16" t="str">
            <v>Gasoil</v>
          </cell>
          <cell r="D16">
            <v>398.548</v>
          </cell>
          <cell r="E16">
            <v>110.259</v>
          </cell>
          <cell r="F16">
            <v>0.27665174583738972</v>
          </cell>
          <cell r="G16">
            <v>191.83600000000001</v>
          </cell>
          <cell r="H16">
            <v>89.027000000000001</v>
          </cell>
          <cell r="I16">
            <v>0.46407869221626802</v>
          </cell>
          <cell r="J16">
            <v>353.5</v>
          </cell>
          <cell r="K16">
            <v>96.19</v>
          </cell>
          <cell r="L16">
            <v>0.27210749646393212</v>
          </cell>
          <cell r="O16">
            <v>0</v>
          </cell>
          <cell r="R16">
            <v>0</v>
          </cell>
          <cell r="U16">
            <v>0</v>
          </cell>
        </row>
        <row r="17">
          <cell r="C17" t="str">
            <v>Lubricants</v>
          </cell>
          <cell r="D17">
            <v>24.043999999999997</v>
          </cell>
          <cell r="E17">
            <v>2.7290000000000001</v>
          </cell>
          <cell r="F17">
            <v>0.11350024954250543</v>
          </cell>
          <cell r="G17">
            <v>9.43</v>
          </cell>
          <cell r="H17">
            <v>1.3440000000000001</v>
          </cell>
          <cell r="I17">
            <v>0.14252386002120893</v>
          </cell>
          <cell r="J17">
            <v>26.097999999999999</v>
          </cell>
          <cell r="K17">
            <v>3.2709999999999999</v>
          </cell>
          <cell r="L17">
            <v>0.12533527473369607</v>
          </cell>
          <cell r="O17">
            <v>0</v>
          </cell>
          <cell r="R17">
            <v>0</v>
          </cell>
          <cell r="U17">
            <v>0</v>
          </cell>
        </row>
        <row r="18">
          <cell r="C18" t="str">
            <v>Total Other sales</v>
          </cell>
          <cell r="D18">
            <v>758.399</v>
          </cell>
          <cell r="E18">
            <v>182.07700000000003</v>
          </cell>
          <cell r="F18">
            <v>0.24008074905162061</v>
          </cell>
          <cell r="G18">
            <v>310.16400000000004</v>
          </cell>
          <cell r="H18">
            <v>105.11</v>
          </cell>
          <cell r="I18">
            <v>0.33888523490798411</v>
          </cell>
          <cell r="J18">
            <v>708.2059999999999</v>
          </cell>
          <cell r="K18">
            <v>173.34699999999998</v>
          </cell>
          <cell r="L18">
            <v>0.24476917732976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0">
          <cell r="B20" t="str">
            <v>TOTAL WHITE PRODUCTS + LUBS</v>
          </cell>
          <cell r="D20">
            <v>1532.6019999999999</v>
          </cell>
          <cell r="E20">
            <v>319.553</v>
          </cell>
          <cell r="F20">
            <v>0.2085035775759134</v>
          </cell>
          <cell r="G20">
            <v>618.53700000000003</v>
          </cell>
          <cell r="H20">
            <v>153.43799999999999</v>
          </cell>
          <cell r="I20">
            <v>0.24806600090212869</v>
          </cell>
          <cell r="J20">
            <v>1490.57</v>
          </cell>
          <cell r="K20">
            <v>315.90899999999999</v>
          </cell>
          <cell r="L20">
            <v>0.21193838598656889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</row>
        <row r="22">
          <cell r="B22" t="str">
            <v>Black Products</v>
          </cell>
          <cell r="C22" t="str">
            <v xml:space="preserve">Diesel </v>
          </cell>
          <cell r="D22">
            <v>28.472999999999999</v>
          </cell>
          <cell r="E22">
            <v>6.3239999999999998</v>
          </cell>
          <cell r="F22">
            <v>0.22210515224949953</v>
          </cell>
          <cell r="G22">
            <v>12.106999999999999</v>
          </cell>
          <cell r="H22">
            <v>1.149</v>
          </cell>
          <cell r="I22">
            <v>9.4903774675807392E-2</v>
          </cell>
          <cell r="J22">
            <v>25.664000000000001</v>
          </cell>
          <cell r="K22">
            <v>3.96</v>
          </cell>
          <cell r="L22">
            <v>0.1543017456359102</v>
          </cell>
          <cell r="O22">
            <v>0</v>
          </cell>
          <cell r="R22">
            <v>0</v>
          </cell>
          <cell r="U22">
            <v>0</v>
          </cell>
        </row>
        <row r="23">
          <cell r="B23" t="str">
            <v xml:space="preserve">      (land)</v>
          </cell>
          <cell r="C23" t="str">
            <v>Fuels</v>
          </cell>
          <cell r="D23">
            <v>493.18599999999998</v>
          </cell>
          <cell r="E23">
            <v>87.419999999999987</v>
          </cell>
          <cell r="F23">
            <v>0.17725563986001222</v>
          </cell>
          <cell r="G23">
            <v>177.995</v>
          </cell>
          <cell r="H23">
            <v>34.459000000000003</v>
          </cell>
          <cell r="I23">
            <v>0.1935953257113964</v>
          </cell>
          <cell r="J23">
            <v>541.66800000000001</v>
          </cell>
          <cell r="K23">
            <v>77.741</v>
          </cell>
          <cell r="L23">
            <v>0.14352149287017141</v>
          </cell>
          <cell r="O23">
            <v>0</v>
          </cell>
          <cell r="R23">
            <v>0</v>
          </cell>
          <cell r="U23">
            <v>0</v>
          </cell>
        </row>
        <row r="24">
          <cell r="C24" t="str">
            <v>Total Black prod.</v>
          </cell>
          <cell r="D24">
            <v>521.65899999999999</v>
          </cell>
          <cell r="E24">
            <v>93.743999999999986</v>
          </cell>
          <cell r="F24">
            <v>0.17970359947781978</v>
          </cell>
          <cell r="G24">
            <v>190.102</v>
          </cell>
          <cell r="H24">
            <v>35.608000000000004</v>
          </cell>
          <cell r="I24">
            <v>0.18730997043692335</v>
          </cell>
          <cell r="J24">
            <v>567.33199999999999</v>
          </cell>
          <cell r="K24">
            <v>81.700999999999993</v>
          </cell>
          <cell r="L24">
            <v>0.14400915160787686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</row>
        <row r="26">
          <cell r="B26" t="str">
            <v>Other Products</v>
          </cell>
          <cell r="C26" t="str">
            <v>LPG</v>
          </cell>
          <cell r="D26">
            <v>33.461999999999996</v>
          </cell>
          <cell r="E26">
            <v>9.3840000000000003</v>
          </cell>
          <cell r="F26">
            <v>0.28043751120674204</v>
          </cell>
          <cell r="G26">
            <v>14.141999999999999</v>
          </cell>
          <cell r="H26">
            <v>4.4219999999999997</v>
          </cell>
          <cell r="I26">
            <v>0.31268561731014</v>
          </cell>
          <cell r="J26">
            <v>38.387</v>
          </cell>
          <cell r="K26">
            <v>11.753</v>
          </cell>
          <cell r="L26">
            <v>0.30617136009586576</v>
          </cell>
          <cell r="O26">
            <v>0</v>
          </cell>
          <cell r="R26">
            <v>0</v>
          </cell>
          <cell r="U26">
            <v>0</v>
          </cell>
        </row>
        <row r="27">
          <cell r="C27" t="str">
            <v>Bitumen</v>
          </cell>
          <cell r="D27">
            <v>24.143000000000001</v>
          </cell>
          <cell r="E27">
            <v>0.629</v>
          </cell>
          <cell r="F27">
            <v>2.6053100277513151E-2</v>
          </cell>
          <cell r="G27">
            <v>8.4339999999999993</v>
          </cell>
          <cell r="H27">
            <v>2.2989999999999999</v>
          </cell>
          <cell r="I27">
            <v>0.27258714726108607</v>
          </cell>
          <cell r="J27">
            <v>22.654</v>
          </cell>
          <cell r="K27">
            <v>3</v>
          </cell>
          <cell r="L27">
            <v>0.13242694446896797</v>
          </cell>
          <cell r="O27">
            <v>0</v>
          </cell>
          <cell r="R27">
            <v>0</v>
          </cell>
          <cell r="U27">
            <v>0</v>
          </cell>
        </row>
        <row r="28">
          <cell r="C28" t="str">
            <v>Solvents</v>
          </cell>
          <cell r="F28">
            <v>0</v>
          </cell>
          <cell r="I28">
            <v>0</v>
          </cell>
          <cell r="L28">
            <v>0</v>
          </cell>
          <cell r="O28">
            <v>0</v>
          </cell>
          <cell r="R28">
            <v>0</v>
          </cell>
          <cell r="U28">
            <v>0</v>
          </cell>
        </row>
        <row r="29">
          <cell r="C29" t="str">
            <v>-</v>
          </cell>
          <cell r="F29">
            <v>0</v>
          </cell>
          <cell r="L29">
            <v>0</v>
          </cell>
          <cell r="O29">
            <v>0</v>
          </cell>
          <cell r="R29">
            <v>0</v>
          </cell>
          <cell r="U29">
            <v>0</v>
          </cell>
        </row>
        <row r="30">
          <cell r="C30" t="str">
            <v>Total Other prod.</v>
          </cell>
          <cell r="D30">
            <v>57.604999999999997</v>
          </cell>
          <cell r="E30">
            <v>10.013</v>
          </cell>
          <cell r="F30">
            <v>0.17382171686485548</v>
          </cell>
          <cell r="G30">
            <v>22.576000000000001</v>
          </cell>
          <cell r="H30">
            <v>6.7210000000000001</v>
          </cell>
          <cell r="I30">
            <v>0.29770552799433025</v>
          </cell>
          <cell r="J30">
            <v>61.040999999999997</v>
          </cell>
          <cell r="K30">
            <v>14.753</v>
          </cell>
          <cell r="L30">
            <v>0.24169001163152637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</row>
        <row r="32">
          <cell r="B32" t="str">
            <v>Aviation</v>
          </cell>
          <cell r="C32" t="str">
            <v>Avgas</v>
          </cell>
          <cell r="D32">
            <v>2.1920000000000002</v>
          </cell>
          <cell r="E32">
            <v>0.47099999999999997</v>
          </cell>
          <cell r="F32">
            <v>0.21487226277372259</v>
          </cell>
          <cell r="G32">
            <v>0.92500000000000004</v>
          </cell>
          <cell r="H32">
            <v>0.20499999999999999</v>
          </cell>
          <cell r="I32">
            <v>0.22162162162162161</v>
          </cell>
          <cell r="J32">
            <v>1.843</v>
          </cell>
          <cell r="L32">
            <v>0</v>
          </cell>
          <cell r="O32">
            <v>0</v>
          </cell>
          <cell r="R32">
            <v>0</v>
          </cell>
          <cell r="U32">
            <v>0</v>
          </cell>
        </row>
        <row r="33">
          <cell r="C33" t="str">
            <v>Kerosene (Jet)</v>
          </cell>
          <cell r="D33">
            <v>432.15499999999997</v>
          </cell>
          <cell r="E33">
            <v>101.29300000000001</v>
          </cell>
          <cell r="F33">
            <v>0.23439043861577447</v>
          </cell>
          <cell r="G33">
            <v>179.20399999999998</v>
          </cell>
          <cell r="H33">
            <v>36.483000000000004</v>
          </cell>
          <cell r="I33">
            <v>0.20358362536550528</v>
          </cell>
          <cell r="J33">
            <v>416.666</v>
          </cell>
          <cell r="K33">
            <v>108.026</v>
          </cell>
          <cell r="L33">
            <v>0.25926281482050373</v>
          </cell>
          <cell r="O33">
            <v>0</v>
          </cell>
          <cell r="R33">
            <v>0</v>
          </cell>
          <cell r="U33">
            <v>0</v>
          </cell>
        </row>
        <row r="34">
          <cell r="C34" t="str">
            <v>Total Aviation</v>
          </cell>
          <cell r="D34">
            <v>434.34699999999998</v>
          </cell>
          <cell r="E34">
            <v>101.76400000000001</v>
          </cell>
          <cell r="F34">
            <v>0.23429193709177229</v>
          </cell>
          <cell r="G34">
            <v>180.12899999999999</v>
          </cell>
          <cell r="H34">
            <v>36.688000000000002</v>
          </cell>
          <cell r="I34">
            <v>0.2036762542400169</v>
          </cell>
          <cell r="J34">
            <v>418.50900000000001</v>
          </cell>
          <cell r="K34">
            <v>108.026</v>
          </cell>
          <cell r="L34">
            <v>0.25812109178058296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6">
          <cell r="B36" t="str">
            <v>Local bunkering</v>
          </cell>
          <cell r="C36" t="str">
            <v>Gasoil</v>
          </cell>
          <cell r="F36">
            <v>0</v>
          </cell>
          <cell r="I36">
            <v>0</v>
          </cell>
          <cell r="L36">
            <v>0</v>
          </cell>
          <cell r="O36">
            <v>0</v>
          </cell>
          <cell r="R36">
            <v>0</v>
          </cell>
          <cell r="U36">
            <v>0</v>
          </cell>
        </row>
        <row r="37">
          <cell r="C37" t="str">
            <v>Fuels</v>
          </cell>
          <cell r="F37">
            <v>0</v>
          </cell>
          <cell r="I37">
            <v>0</v>
          </cell>
          <cell r="L37">
            <v>0</v>
          </cell>
          <cell r="O37">
            <v>0</v>
          </cell>
          <cell r="R37">
            <v>0</v>
          </cell>
          <cell r="U37">
            <v>0</v>
          </cell>
        </row>
        <row r="38">
          <cell r="C38" t="str">
            <v>Total Local bunk.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B39" t="str">
            <v>INLAND MARKET</v>
          </cell>
        </row>
        <row r="40">
          <cell r="C40" t="str">
            <v>K MT</v>
          </cell>
          <cell r="D40">
            <v>2546.2129999999997</v>
          </cell>
          <cell r="E40">
            <v>525.07399999999996</v>
          </cell>
          <cell r="F40">
            <v>0.20621762594095625</v>
          </cell>
          <cell r="G40">
            <v>1011.3440000000001</v>
          </cell>
          <cell r="H40">
            <v>232.45499999999998</v>
          </cell>
          <cell r="I40">
            <v>0.22984760872660537</v>
          </cell>
          <cell r="J40">
            <v>2537.4520000000002</v>
          </cell>
          <cell r="K40">
            <v>520.38900000000001</v>
          </cell>
          <cell r="L40">
            <v>0.20508328827500971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</row>
        <row r="41">
          <cell r="C41" t="str">
            <v>N/(N-1) en %</v>
          </cell>
          <cell r="D41">
            <v>0</v>
          </cell>
          <cell r="E41">
            <v>0</v>
          </cell>
          <cell r="G41">
            <v>-0.60280463574728427</v>
          </cell>
          <cell r="H41">
            <v>-0.55729097232009206</v>
          </cell>
          <cell r="J41">
            <v>-3.440796194190947E-3</v>
          </cell>
          <cell r="K41">
            <v>-8.9225518688793304E-3</v>
          </cell>
          <cell r="M41">
            <v>-1</v>
          </cell>
          <cell r="N41">
            <v>-1</v>
          </cell>
          <cell r="P41">
            <v>0</v>
          </cell>
          <cell r="Q41">
            <v>0</v>
          </cell>
          <cell r="S41">
            <v>0</v>
          </cell>
          <cell r="T41">
            <v>0</v>
          </cell>
        </row>
        <row r="43">
          <cell r="B43" t="str">
            <v>Lubs Network and Other sales</v>
          </cell>
          <cell r="D43">
            <v>32.802</v>
          </cell>
          <cell r="E43">
            <v>4.657</v>
          </cell>
          <cell r="F43">
            <v>0.14197305042375466</v>
          </cell>
          <cell r="G43">
            <v>13.468999999999999</v>
          </cell>
          <cell r="H43">
            <v>2.1760000000000002</v>
          </cell>
          <cell r="I43">
            <v>0.16155616601083972</v>
          </cell>
          <cell r="J43">
            <v>35.15</v>
          </cell>
          <cell r="K43">
            <v>5.3639999999999999</v>
          </cell>
          <cell r="L43">
            <v>0.15260312944523471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9">
          <cell r="B49" t="str">
            <v>BUDGET PLAN 2001-2003</v>
          </cell>
          <cell r="D49" t="str">
            <v>SALES AND MARKET SHARE</v>
          </cell>
          <cell r="N49" t="str">
            <v>RM</v>
          </cell>
        </row>
        <row r="50">
          <cell r="B50" t="str">
            <v>RESULTS 2000</v>
          </cell>
          <cell r="D50" t="str">
            <v>(INLAND MARKET)</v>
          </cell>
          <cell r="N50">
            <v>37096.537078472225</v>
          </cell>
        </row>
        <row r="51">
          <cell r="B51" t="str">
            <v xml:space="preserve">    TOTAL KENYA LTD / ELF OIL KENYA LTD</v>
          </cell>
        </row>
        <row r="52">
          <cell r="E52" t="str">
            <v>R 2001</v>
          </cell>
          <cell r="H52" t="str">
            <v xml:space="preserve">AS AT 05/01 </v>
          </cell>
          <cell r="K52" t="str">
            <v>BU 2001</v>
          </cell>
          <cell r="N52" t="str">
            <v>R 2000</v>
          </cell>
        </row>
        <row r="53">
          <cell r="C53" t="str">
            <v>IN K MT</v>
          </cell>
          <cell r="D53" t="str">
            <v>market</v>
          </cell>
          <cell r="E53" t="str">
            <v>company</v>
          </cell>
          <cell r="F53" t="str">
            <v>%</v>
          </cell>
          <cell r="G53" t="str">
            <v>market</v>
          </cell>
          <cell r="H53" t="str">
            <v>company</v>
          </cell>
          <cell r="I53" t="str">
            <v>%</v>
          </cell>
          <cell r="J53" t="str">
            <v>market</v>
          </cell>
          <cell r="K53" t="str">
            <v>company</v>
          </cell>
          <cell r="L53" t="str">
            <v>%</v>
          </cell>
          <cell r="M53" t="str">
            <v>market</v>
          </cell>
          <cell r="N53" t="str">
            <v>company</v>
          </cell>
          <cell r="O53" t="str">
            <v>%</v>
          </cell>
        </row>
        <row r="54">
          <cell r="B54" t="str">
            <v>Network</v>
          </cell>
          <cell r="C54" t="str">
            <v>Premium</v>
          </cell>
          <cell r="D54">
            <v>219.11599999999999</v>
          </cell>
          <cell r="E54">
            <v>37.98845</v>
          </cell>
          <cell r="F54">
            <v>0.17337141057704597</v>
          </cell>
          <cell r="G54">
            <v>89.061000000000007</v>
          </cell>
          <cell r="H54">
            <v>14.244</v>
          </cell>
          <cell r="I54">
            <v>0.15993532522653012</v>
          </cell>
          <cell r="J54">
            <v>227.524</v>
          </cell>
          <cell r="K54">
            <v>40.057000000000002</v>
          </cell>
          <cell r="L54">
            <v>0.17605615231799723</v>
          </cell>
          <cell r="M54">
            <v>219.11599999999999</v>
          </cell>
          <cell r="N54">
            <v>37.98845</v>
          </cell>
          <cell r="O54">
            <v>0.17337141057704597</v>
          </cell>
        </row>
        <row r="55">
          <cell r="B55" t="str">
            <v>W.P. + Lubs</v>
          </cell>
          <cell r="C55" t="str">
            <v>Regular</v>
          </cell>
          <cell r="D55">
            <v>93.829000000000008</v>
          </cell>
          <cell r="E55">
            <v>16.119</v>
          </cell>
          <cell r="F55">
            <v>0.17179123725074336</v>
          </cell>
          <cell r="G55">
            <v>35.180999999999997</v>
          </cell>
          <cell r="H55">
            <v>6.1050000000000004</v>
          </cell>
          <cell r="I55">
            <v>0.17353116739148974</v>
          </cell>
          <cell r="J55">
            <v>99.403999999999996</v>
          </cell>
          <cell r="K55">
            <v>17.512</v>
          </cell>
          <cell r="L55">
            <v>0.17616997303931434</v>
          </cell>
          <cell r="M55">
            <v>93.829000000000008</v>
          </cell>
          <cell r="N55">
            <v>16.119</v>
          </cell>
          <cell r="O55">
            <v>0.17179123725074336</v>
          </cell>
        </row>
        <row r="56">
          <cell r="C56" t="str">
            <v>Illuminating paraffin</v>
          </cell>
          <cell r="D56">
            <v>119.782</v>
          </cell>
          <cell r="E56">
            <v>21.556360000000002</v>
          </cell>
          <cell r="F56">
            <v>0.17996326660099182</v>
          </cell>
          <cell r="G56">
            <v>37.417000000000002</v>
          </cell>
          <cell r="H56">
            <v>4.7779999999999996</v>
          </cell>
          <cell r="I56">
            <v>0.12769596707378997</v>
          </cell>
          <cell r="J56">
            <v>117.52800000000001</v>
          </cell>
          <cell r="K56">
            <v>22.657</v>
          </cell>
          <cell r="L56">
            <v>0.19277959294806343</v>
          </cell>
          <cell r="M56">
            <v>119.782</v>
          </cell>
          <cell r="N56">
            <v>21.556360000000002</v>
          </cell>
          <cell r="O56">
            <v>0.17996326660099182</v>
          </cell>
        </row>
        <row r="57">
          <cell r="C57" t="str">
            <v>Gasoil</v>
          </cell>
          <cell r="D57">
            <v>332.71800000000002</v>
          </cell>
          <cell r="E57">
            <v>59.884189999999997</v>
          </cell>
          <cell r="F57">
            <v>0.17998482198137761</v>
          </cell>
          <cell r="G57">
            <v>142.67500000000001</v>
          </cell>
          <cell r="H57">
            <v>22.369</v>
          </cell>
          <cell r="I57">
            <v>0.15678289819519886</v>
          </cell>
          <cell r="J57">
            <v>328.85599999999999</v>
          </cell>
          <cell r="K57">
            <v>60.243000000000002</v>
          </cell>
          <cell r="L57">
            <v>0.18318960274405821</v>
          </cell>
          <cell r="M57">
            <v>332.71800000000002</v>
          </cell>
          <cell r="N57">
            <v>59.884189999999997</v>
          </cell>
          <cell r="O57">
            <v>0.17998482198137761</v>
          </cell>
        </row>
        <row r="58">
          <cell r="C58" t="str">
            <v>Lubricants</v>
          </cell>
          <cell r="D58">
            <v>8.7580000000000009</v>
          </cell>
          <cell r="E58">
            <v>1.9279999999999999</v>
          </cell>
          <cell r="F58">
            <v>0.22014158483672069</v>
          </cell>
          <cell r="G58">
            <v>4.0389999999999997</v>
          </cell>
          <cell r="H58">
            <v>0.83199999999999996</v>
          </cell>
          <cell r="I58">
            <v>0.205991582074771</v>
          </cell>
          <cell r="J58">
            <v>9.0519999999999996</v>
          </cell>
          <cell r="K58">
            <v>2.093</v>
          </cell>
          <cell r="L58">
            <v>0.23121961997348653</v>
          </cell>
          <cell r="M58">
            <v>8.7580000000000009</v>
          </cell>
          <cell r="N58">
            <v>1.9279999999999999</v>
          </cell>
          <cell r="O58">
            <v>0.22014158483672069</v>
          </cell>
        </row>
        <row r="59">
          <cell r="C59" t="str">
            <v>Total Network</v>
          </cell>
          <cell r="D59">
            <v>774.20299999999997</v>
          </cell>
          <cell r="E59">
            <v>137.476</v>
          </cell>
          <cell r="F59">
            <v>0.17757099882072275</v>
          </cell>
          <cell r="G59">
            <v>308.37299999999999</v>
          </cell>
          <cell r="H59">
            <v>48.327999999999996</v>
          </cell>
          <cell r="I59">
            <v>0.15671929773358886</v>
          </cell>
          <cell r="J59">
            <v>782.36400000000003</v>
          </cell>
          <cell r="K59">
            <v>142.56199999999998</v>
          </cell>
          <cell r="L59">
            <v>0.18221952952845474</v>
          </cell>
          <cell r="M59">
            <v>774.20299999999997</v>
          </cell>
          <cell r="N59">
            <v>137.476</v>
          </cell>
          <cell r="O59">
            <v>0.17757099882072275</v>
          </cell>
        </row>
        <row r="61">
          <cell r="B61" t="str">
            <v>Other Sales</v>
          </cell>
          <cell r="C61" t="str">
            <v>Premium / regular</v>
          </cell>
          <cell r="D61">
            <v>60.254999999999995</v>
          </cell>
          <cell r="E61">
            <v>12.356999999999999</v>
          </cell>
          <cell r="F61">
            <v>0.20507841672890217</v>
          </cell>
          <cell r="G61">
            <v>22.713999999999999</v>
          </cell>
          <cell r="H61">
            <v>3.1189999999999998</v>
          </cell>
          <cell r="I61">
            <v>0.1373161926565114</v>
          </cell>
          <cell r="J61">
            <v>56.603999999999999</v>
          </cell>
          <cell r="K61">
            <v>13.628</v>
          </cell>
          <cell r="L61">
            <v>0.24076037029185218</v>
          </cell>
          <cell r="M61">
            <v>60.254999999999995</v>
          </cell>
          <cell r="N61">
            <v>12.356999999999999</v>
          </cell>
          <cell r="O61">
            <v>0.20507841672890217</v>
          </cell>
        </row>
        <row r="62">
          <cell r="C62" t="str">
            <v>Illuminating paraffin</v>
          </cell>
          <cell r="D62">
            <v>275.55200000000002</v>
          </cell>
          <cell r="E62">
            <v>56.731999999999999</v>
          </cell>
          <cell r="F62">
            <v>0.20588491464405992</v>
          </cell>
          <cell r="G62">
            <v>86.183999999999997</v>
          </cell>
          <cell r="H62">
            <v>11.62</v>
          </cell>
          <cell r="I62">
            <v>0.13482781026640675</v>
          </cell>
          <cell r="J62">
            <v>272.00400000000002</v>
          </cell>
          <cell r="K62">
            <v>60.258000000000003</v>
          </cell>
          <cell r="L62">
            <v>0.22153350686019321</v>
          </cell>
          <cell r="M62">
            <v>275.55200000000002</v>
          </cell>
          <cell r="N62">
            <v>56.731999999999999</v>
          </cell>
          <cell r="O62">
            <v>0.20588491464405992</v>
          </cell>
        </row>
        <row r="63">
          <cell r="C63" t="str">
            <v>Gasoil</v>
          </cell>
          <cell r="D63">
            <v>398.548</v>
          </cell>
          <cell r="E63">
            <v>110.259</v>
          </cell>
          <cell r="F63">
            <v>0.27665174583738972</v>
          </cell>
          <cell r="G63">
            <v>191.83600000000001</v>
          </cell>
          <cell r="H63">
            <v>89.027000000000001</v>
          </cell>
          <cell r="I63">
            <v>0.46407869221626802</v>
          </cell>
          <cell r="J63">
            <v>353.5</v>
          </cell>
          <cell r="K63">
            <v>96.19</v>
          </cell>
          <cell r="L63">
            <v>0.27210749646393212</v>
          </cell>
          <cell r="M63">
            <v>398.548</v>
          </cell>
          <cell r="N63">
            <v>110.259</v>
          </cell>
          <cell r="O63">
            <v>0.27665174583738972</v>
          </cell>
        </row>
        <row r="64">
          <cell r="C64" t="str">
            <v>Lubricants</v>
          </cell>
          <cell r="D64">
            <v>24.043999999999997</v>
          </cell>
          <cell r="E64">
            <v>2.7290000000000001</v>
          </cell>
          <cell r="F64">
            <v>0.11350024954250543</v>
          </cell>
          <cell r="G64">
            <v>9.43</v>
          </cell>
          <cell r="H64">
            <v>1.3440000000000001</v>
          </cell>
          <cell r="I64">
            <v>0.14252386002120893</v>
          </cell>
          <cell r="J64">
            <v>26.097999999999999</v>
          </cell>
          <cell r="K64">
            <v>3.2709999999999999</v>
          </cell>
          <cell r="L64">
            <v>0.12533527473369607</v>
          </cell>
          <cell r="M64">
            <v>24.043999999999997</v>
          </cell>
          <cell r="N64">
            <v>2.7290000000000001</v>
          </cell>
          <cell r="O64">
            <v>0.11350024954250543</v>
          </cell>
        </row>
        <row r="65">
          <cell r="C65" t="str">
            <v>Total Other sales</v>
          </cell>
          <cell r="D65">
            <v>758.399</v>
          </cell>
          <cell r="E65">
            <v>182.07700000000003</v>
          </cell>
          <cell r="F65">
            <v>0.24008074905162061</v>
          </cell>
          <cell r="G65">
            <v>310.16400000000004</v>
          </cell>
          <cell r="H65">
            <v>105.11</v>
          </cell>
          <cell r="I65">
            <v>0.33888523490798411</v>
          </cell>
          <cell r="J65">
            <v>708.2059999999999</v>
          </cell>
          <cell r="K65">
            <v>173.34699999999998</v>
          </cell>
          <cell r="L65">
            <v>0.24476917732976</v>
          </cell>
          <cell r="M65">
            <v>758.399</v>
          </cell>
          <cell r="N65">
            <v>182.07700000000003</v>
          </cell>
          <cell r="O65">
            <v>0.24008074905162061</v>
          </cell>
        </row>
        <row r="67">
          <cell r="B67" t="str">
            <v>TOTAL WHITE PRODUCTS + LUBS</v>
          </cell>
          <cell r="D67">
            <v>1532.6019999999999</v>
          </cell>
          <cell r="E67">
            <v>319.553</v>
          </cell>
          <cell r="F67">
            <v>0.2085035775759134</v>
          </cell>
          <cell r="G67">
            <v>618.53700000000003</v>
          </cell>
          <cell r="H67">
            <v>153.43799999999999</v>
          </cell>
          <cell r="I67">
            <v>0.24806600090212869</v>
          </cell>
          <cell r="J67">
            <v>1490.57</v>
          </cell>
          <cell r="K67">
            <v>315.90899999999999</v>
          </cell>
          <cell r="L67">
            <v>0.21193838598656889</v>
          </cell>
          <cell r="M67">
            <v>1532.6019999999999</v>
          </cell>
          <cell r="N67">
            <v>319.553</v>
          </cell>
          <cell r="O67">
            <v>0.2085035775759134</v>
          </cell>
        </row>
        <row r="69">
          <cell r="B69" t="str">
            <v>Black Products</v>
          </cell>
          <cell r="C69" t="str">
            <v xml:space="preserve">Diesel </v>
          </cell>
          <cell r="D69">
            <v>28.472999999999999</v>
          </cell>
          <cell r="E69">
            <v>6.3239999999999998</v>
          </cell>
          <cell r="F69">
            <v>0.22210515224949953</v>
          </cell>
          <cell r="G69">
            <v>12.106999999999999</v>
          </cell>
          <cell r="H69">
            <v>1.149</v>
          </cell>
          <cell r="I69">
            <v>9.4903774675807392E-2</v>
          </cell>
          <cell r="J69">
            <v>25.664000000000001</v>
          </cell>
          <cell r="K69">
            <v>3.96</v>
          </cell>
          <cell r="L69">
            <v>0.1543017456359102</v>
          </cell>
          <cell r="M69">
            <v>28.472999999999999</v>
          </cell>
          <cell r="N69">
            <v>6.3239999999999998</v>
          </cell>
          <cell r="O69">
            <v>0.22210515224949953</v>
          </cell>
        </row>
        <row r="70">
          <cell r="B70" t="str">
            <v xml:space="preserve">      (land)</v>
          </cell>
          <cell r="C70" t="str">
            <v>Fuels</v>
          </cell>
          <cell r="D70">
            <v>493.18599999999998</v>
          </cell>
          <cell r="E70">
            <v>87.419999999999987</v>
          </cell>
          <cell r="F70">
            <v>0.17725563986001222</v>
          </cell>
          <cell r="G70">
            <v>177.995</v>
          </cell>
          <cell r="H70">
            <v>34.459000000000003</v>
          </cell>
          <cell r="I70">
            <v>0.1935953257113964</v>
          </cell>
          <cell r="J70">
            <v>541.66800000000001</v>
          </cell>
          <cell r="K70">
            <v>77.741</v>
          </cell>
          <cell r="L70">
            <v>0.14352149287017141</v>
          </cell>
          <cell r="M70">
            <v>493.18599999999998</v>
          </cell>
          <cell r="N70">
            <v>87.419999999999987</v>
          </cell>
          <cell r="O70">
            <v>0.17725563986001222</v>
          </cell>
        </row>
        <row r="71">
          <cell r="C71" t="str">
            <v>Total Black prod.</v>
          </cell>
          <cell r="D71">
            <v>521.65899999999999</v>
          </cell>
          <cell r="E71">
            <v>93.743999999999986</v>
          </cell>
          <cell r="F71">
            <v>0.17970359947781978</v>
          </cell>
          <cell r="G71">
            <v>190.102</v>
          </cell>
          <cell r="H71">
            <v>35.608000000000004</v>
          </cell>
          <cell r="I71">
            <v>0.18730997043692335</v>
          </cell>
          <cell r="J71">
            <v>567.33199999999999</v>
          </cell>
          <cell r="K71">
            <v>81.700999999999993</v>
          </cell>
          <cell r="L71">
            <v>0.14400915160787686</v>
          </cell>
          <cell r="M71">
            <v>521.65899999999999</v>
          </cell>
          <cell r="N71">
            <v>93.743999999999986</v>
          </cell>
          <cell r="O71">
            <v>0.17970359947781978</v>
          </cell>
        </row>
        <row r="73">
          <cell r="B73" t="str">
            <v>Other Products</v>
          </cell>
          <cell r="C73" t="str">
            <v>LPG</v>
          </cell>
          <cell r="D73">
            <v>33.461999999999996</v>
          </cell>
          <cell r="E73">
            <v>9.3840000000000003</v>
          </cell>
          <cell r="F73">
            <v>0.28043751120674204</v>
          </cell>
          <cell r="G73">
            <v>14.141999999999999</v>
          </cell>
          <cell r="H73">
            <v>4.4219999999999997</v>
          </cell>
          <cell r="I73">
            <v>0.31268561731014</v>
          </cell>
          <cell r="J73">
            <v>38.387</v>
          </cell>
          <cell r="K73">
            <v>11.753</v>
          </cell>
          <cell r="L73">
            <v>0.30617136009586576</v>
          </cell>
          <cell r="M73">
            <v>33.461999999999996</v>
          </cell>
          <cell r="N73">
            <v>9.3840000000000003</v>
          </cell>
          <cell r="O73">
            <v>0.28043751120674204</v>
          </cell>
        </row>
        <row r="74">
          <cell r="C74" t="str">
            <v>Bitumen</v>
          </cell>
          <cell r="D74">
            <v>24.143000000000001</v>
          </cell>
          <cell r="E74">
            <v>0.629</v>
          </cell>
          <cell r="F74">
            <v>2.6053100277513151E-2</v>
          </cell>
          <cell r="G74">
            <v>8.4339999999999993</v>
          </cell>
          <cell r="H74">
            <v>2.2989999999999999</v>
          </cell>
          <cell r="I74">
            <v>0.27258714726108607</v>
          </cell>
          <cell r="J74">
            <v>22.654</v>
          </cell>
          <cell r="K74">
            <v>3</v>
          </cell>
          <cell r="L74">
            <v>0.13242694446896797</v>
          </cell>
          <cell r="M74">
            <v>24.143000000000001</v>
          </cell>
          <cell r="N74">
            <v>0.629</v>
          </cell>
          <cell r="O74">
            <v>2.6053100277513151E-2</v>
          </cell>
        </row>
        <row r="75">
          <cell r="C75" t="str">
            <v>Solvents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O75">
            <v>0</v>
          </cell>
        </row>
        <row r="76">
          <cell r="C76" t="str">
            <v>-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O76">
            <v>0</v>
          </cell>
        </row>
        <row r="77">
          <cell r="C77" t="str">
            <v>Total Other prod.</v>
          </cell>
          <cell r="D77">
            <v>57.604999999999997</v>
          </cell>
          <cell r="E77">
            <v>10.013</v>
          </cell>
          <cell r="F77">
            <v>0.17382171686485548</v>
          </cell>
          <cell r="G77">
            <v>22.576000000000001</v>
          </cell>
          <cell r="H77">
            <v>6.7210000000000001</v>
          </cell>
          <cell r="I77">
            <v>0.29770552799433025</v>
          </cell>
          <cell r="J77">
            <v>61.040999999999997</v>
          </cell>
          <cell r="K77">
            <v>14.753</v>
          </cell>
          <cell r="L77">
            <v>0.24169001163152637</v>
          </cell>
          <cell r="M77">
            <v>57.604999999999997</v>
          </cell>
          <cell r="N77">
            <v>10.013</v>
          </cell>
          <cell r="O77">
            <v>0.17382171686485548</v>
          </cell>
        </row>
        <row r="79">
          <cell r="B79" t="str">
            <v>Aviation</v>
          </cell>
          <cell r="C79" t="str">
            <v>Avgas</v>
          </cell>
          <cell r="D79">
            <v>2.1920000000000002</v>
          </cell>
          <cell r="E79">
            <v>0.47099999999999997</v>
          </cell>
          <cell r="F79">
            <v>0.21487226277372259</v>
          </cell>
          <cell r="G79">
            <v>0.92500000000000004</v>
          </cell>
          <cell r="H79">
            <v>0.20499999999999999</v>
          </cell>
          <cell r="I79">
            <v>0.22162162162162161</v>
          </cell>
          <cell r="J79">
            <v>1.843</v>
          </cell>
          <cell r="K79">
            <v>0</v>
          </cell>
          <cell r="L79">
            <v>0</v>
          </cell>
          <cell r="M79">
            <v>2.1920000000000002</v>
          </cell>
          <cell r="N79">
            <v>0.47099999999999997</v>
          </cell>
          <cell r="O79">
            <v>0.21487226277372259</v>
          </cell>
        </row>
        <row r="80">
          <cell r="C80" t="str">
            <v>Kerosene (Jet)</v>
          </cell>
          <cell r="D80">
            <v>432.15499999999997</v>
          </cell>
          <cell r="E80">
            <v>101.29300000000001</v>
          </cell>
          <cell r="F80">
            <v>0.23439043861577447</v>
          </cell>
          <cell r="G80">
            <v>179.20399999999998</v>
          </cell>
          <cell r="H80">
            <v>36.483000000000004</v>
          </cell>
          <cell r="I80">
            <v>0.20358362536550528</v>
          </cell>
          <cell r="J80">
            <v>416.666</v>
          </cell>
          <cell r="K80">
            <v>108.026</v>
          </cell>
          <cell r="L80">
            <v>0.25926281482050373</v>
          </cell>
          <cell r="M80">
            <v>432.15499999999997</v>
          </cell>
          <cell r="N80">
            <v>101.29300000000001</v>
          </cell>
          <cell r="O80">
            <v>0.23439043861577447</v>
          </cell>
        </row>
        <row r="81">
          <cell r="C81" t="str">
            <v>Total Aviation</v>
          </cell>
          <cell r="D81">
            <v>434.34699999999998</v>
          </cell>
          <cell r="E81">
            <v>101.76400000000001</v>
          </cell>
          <cell r="F81">
            <v>0.23429193709177229</v>
          </cell>
          <cell r="G81">
            <v>180.12899999999999</v>
          </cell>
          <cell r="H81">
            <v>36.688000000000002</v>
          </cell>
          <cell r="I81">
            <v>0.2036762542400169</v>
          </cell>
          <cell r="J81">
            <v>418.50900000000001</v>
          </cell>
          <cell r="K81">
            <v>108.026</v>
          </cell>
          <cell r="L81">
            <v>0.25812109178058296</v>
          </cell>
          <cell r="M81">
            <v>434.34699999999998</v>
          </cell>
          <cell r="N81">
            <v>101.76400000000001</v>
          </cell>
          <cell r="O81">
            <v>0.23429193709177229</v>
          </cell>
        </row>
        <row r="83">
          <cell r="B83" t="str">
            <v>Local bunkering</v>
          </cell>
          <cell r="C83" t="str">
            <v>Gasoil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O83">
            <v>0</v>
          </cell>
        </row>
        <row r="84">
          <cell r="C84" t="str">
            <v>Fuels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O84">
            <v>0</v>
          </cell>
        </row>
        <row r="85">
          <cell r="C85" t="str">
            <v>Total Local bunk.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86">
          <cell r="B86" t="str">
            <v>INLAND MARKET</v>
          </cell>
        </row>
        <row r="87">
          <cell r="C87" t="str">
            <v>K MT</v>
          </cell>
          <cell r="D87">
            <v>2546.2129999999997</v>
          </cell>
          <cell r="E87">
            <v>525.07399999999996</v>
          </cell>
          <cell r="F87">
            <v>0.20621762594095625</v>
          </cell>
          <cell r="G87">
            <v>1011.3440000000001</v>
          </cell>
          <cell r="H87">
            <v>232.45499999999998</v>
          </cell>
          <cell r="I87">
            <v>0.22984760872660537</v>
          </cell>
          <cell r="J87">
            <v>2537.4520000000002</v>
          </cell>
          <cell r="K87">
            <v>520.38900000000001</v>
          </cell>
          <cell r="L87">
            <v>0.20508328827500971</v>
          </cell>
          <cell r="M87">
            <v>2546.2129999999997</v>
          </cell>
          <cell r="N87">
            <v>525.07399999999996</v>
          </cell>
          <cell r="O87">
            <v>0.20621762594095625</v>
          </cell>
        </row>
        <row r="88">
          <cell r="C88" t="str">
            <v>N/(N-1) en %</v>
          </cell>
          <cell r="D88">
            <v>0</v>
          </cell>
          <cell r="E88">
            <v>0</v>
          </cell>
          <cell r="G88">
            <v>-0.60280463574728427</v>
          </cell>
          <cell r="H88">
            <v>-0.55729097232009206</v>
          </cell>
          <cell r="J88">
            <v>-3.440796194190947E-3</v>
          </cell>
          <cell r="K88">
            <v>-8.9225518688793304E-3</v>
          </cell>
          <cell r="M88">
            <v>0</v>
          </cell>
          <cell r="N88">
            <v>0</v>
          </cell>
        </row>
        <row r="90">
          <cell r="B90" t="str">
            <v>Lubs Network and Other sales</v>
          </cell>
          <cell r="D90">
            <v>32.802</v>
          </cell>
          <cell r="E90">
            <v>4.657</v>
          </cell>
          <cell r="F90">
            <v>0.14197305042375466</v>
          </cell>
          <cell r="G90">
            <v>13.468999999999999</v>
          </cell>
          <cell r="H90">
            <v>2.1760000000000002</v>
          </cell>
          <cell r="I90">
            <v>0.16155616601083972</v>
          </cell>
          <cell r="J90">
            <v>35.15</v>
          </cell>
          <cell r="K90">
            <v>5.3639999999999999</v>
          </cell>
          <cell r="L90">
            <v>0.15260312944523471</v>
          </cell>
          <cell r="M90">
            <v>32.802</v>
          </cell>
          <cell r="N90">
            <v>4.657</v>
          </cell>
          <cell r="O90">
            <v>0.14197305042375466</v>
          </cell>
        </row>
      </sheetData>
      <sheetData sheetId="1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IDIARY"/>
      <sheetName val="SOMMAIRE"/>
      <sheetName val="BPEF"/>
      <sheetName val="BP-SECU"/>
      <sheetName val="BP-DD"/>
      <sheetName val="BPSTRAT"/>
      <sheetName val="BPSTR"/>
      <sheetName val="BPSTC"/>
      <sheetName val="BPAC Log"/>
      <sheetName val="BPAC-LPG"/>
      <sheetName val="BPAC-BP SEC"/>
      <sheetName val="BPAC-IT"/>
      <sheetName val="BPAC GT"/>
      <sheetName val="BPAC LUBES"/>
      <sheetName val="BPAC-NETWORK"/>
      <sheetName val="BPAC"/>
      <sheetName val="BPM"/>
      <sheetName val="BPV"/>
      <sheetName val="BPR"/>
      <sheetName val="PDM-RES"/>
      <sheetName val="BPSPE"/>
      <sheetName val="BP-DIVERSIFCATION"/>
      <sheetName val="RES1A"/>
      <sheetName val="BPEAN"/>
      <sheetName val="RES1C PC OLD"/>
      <sheetName val="RES1C PC NEW"/>
      <sheetName val="RES1C BU"/>
      <sheetName val="RES1C R04"/>
      <sheetName val="RESLOG"/>
      <sheetName val="RESSUP"/>
      <sheetName val="RESPROD"/>
      <sheetName val="RES1C PC_OLD_HORUS"/>
      <sheetName val="RES1C PC_NEW_HORUS"/>
      <sheetName val="RES1C BU_HORUS"/>
      <sheetName val="BPCLE"/>
      <sheetName val="BPANA"/>
      <sheetName val="BPEANA"/>
      <sheetName val="BPACHATS"/>
      <sheetName val="BPIPAGE1"/>
      <sheetName val="BPIA"/>
      <sheetName val="BPIPAGE4"/>
      <sheetName val="Horus"/>
      <sheetName val="BPF5"/>
      <sheetName val="BPLT"/>
      <sheetName val="BPF"/>
      <sheetName val="BPRATIO"/>
      <sheetName val="BPCMO"/>
      <sheetName val="BPP"/>
      <sheetName val="BP-SI"/>
      <sheetName val="FICH-BUD"/>
      <sheetName val="BP-VERI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Q et PDM"/>
      <sheetName val="Dérail Q t"/>
      <sheetName val="Dérail Q m3"/>
      <sheetName val="MSCV R t"/>
      <sheetName val="MSCV R m3"/>
      <sheetName val="MSCV CG"/>
      <sheetName val="MSCV SPE"/>
      <sheetName val="Sensibilité RO"/>
      <sheetName val="plans d'actions"/>
      <sheetName val="Résultat Ttes Activités"/>
      <sheetName val="Rés Réseau"/>
      <sheetName val="Rés GPL"/>
      <sheetName val="Rés Lubrifiants"/>
      <sheetName val="Rés F Spéciaux"/>
      <sheetName val="Rés C Général"/>
      <sheetName val="Flux Inv"/>
      <sheetName val="BFR"/>
      <sheetName val="Flux tréso"/>
      <sheetName val="CLIENTS"/>
      <sheetName val="Bilan"/>
      <sheetName val="CMO R2001"/>
      <sheetName val="CMO 2001-2002"/>
      <sheetName val="CMO PC2002"/>
      <sheetName val="CMO 2002-2003"/>
      <sheetName val="CMO B2003"/>
      <sheetName val="Rentabilité"/>
      <sheetName val="RO RE2001-PC2002"/>
      <sheetName val="RO B2002-PC2002"/>
      <sheetName val="RO PC2002-B2003"/>
      <sheetName val="CAPEX"/>
      <sheetName val="Cessions"/>
      <sheetName val="Frais fixes MK"/>
      <sheetName val="Frais fixes Réseau"/>
      <sheetName val="Frais fixes CG"/>
      <sheetName val="Frais fixes GPL"/>
      <sheetName val="Frais fixes Lub"/>
      <sheetName val="Frais fixes F Spéciaux"/>
      <sheetName val="Frais généraux"/>
      <sheetName val="Effectifs"/>
      <sheetName val="Stations"/>
      <sheetName val="Réseau - Créations"/>
      <sheetName val="Publicité"/>
      <sheetName val="Promotion"/>
      <sheetName val="Vérifications"/>
      <sheetName val="F. de Roulement"/>
    </sheetNames>
    <sheetDataSet>
      <sheetData sheetId="0" refreshError="1">
        <row r="15">
          <cell r="O15">
            <v>3.8000000000000004E-3</v>
          </cell>
          <cell r="P15">
            <v>4.0765879669673426E-3</v>
          </cell>
          <cell r="Q15">
            <v>4.0983606557377051E-3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"/>
      <sheetName val="BPEF"/>
      <sheetName val="COM"/>
      <sheetName val="BPSTRAT"/>
      <sheetName val="BPAP"/>
      <sheetName val="BPRSTR"/>
      <sheetName val="BPR"/>
      <sheetName val="BPV"/>
      <sheetName val="BPUM"/>
      <sheetName val="PLSEG"/>
      <sheetName val="PL"/>
      <sheetName val="BPOVHD"/>
      <sheetName val="BPCF"/>
      <sheetName val="BPINV"/>
      <sheetName val="RETAIL"/>
      <sheetName val="LOCAL SALES"/>
      <sheetName val="DEPOTS"/>
      <sheetName val="ICT"/>
      <sheetName val="LUBRICANTS"/>
      <sheetName val="LPG"/>
      <sheetName val="OTHERS"/>
      <sheetName val="BPDSINV"/>
      <sheetName val="BPBS"/>
      <sheetName val="BPWCR"/>
      <sheetName val="BPCE"/>
      <sheetName val="BPHR"/>
      <sheetName val="Sheet1"/>
    </sheetNames>
    <sheetDataSet>
      <sheetData sheetId="0">
        <row r="37">
          <cell r="C37" t="str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"/>
      <sheetName val="KEY"/>
      <sheetName val="FIN INFO AND RATIOS"/>
      <sheetName val="BPEF"/>
      <sheetName val="COM"/>
      <sheetName val="BPSTRAT"/>
      <sheetName val="BPAP"/>
      <sheetName val="BPRSTR"/>
      <sheetName val="BPR"/>
      <sheetName val="BPV"/>
      <sheetName val="BPUM"/>
      <sheetName val="PLSEG"/>
      <sheetName val="PL"/>
      <sheetName val="BPOVHD"/>
      <sheetName val="BPCF"/>
      <sheetName val="BPINV"/>
      <sheetName val="RETAIL"/>
      <sheetName val="LOCAL SALES"/>
      <sheetName val="DEPOTS"/>
      <sheetName val="ICT"/>
      <sheetName val="LUBRICANTS"/>
      <sheetName val="LPG"/>
      <sheetName val="OTHERS"/>
      <sheetName val="BPDSINV"/>
      <sheetName val="BPBS"/>
      <sheetName val="BPWCR"/>
      <sheetName val="BPCE"/>
      <sheetName val="BPHR"/>
      <sheetName val="Sheet1"/>
    </sheetNames>
    <sheetDataSet>
      <sheetData sheetId="0" refreshError="1">
        <row r="7">
          <cell r="E7" t="str">
            <v>GULF ENERGY LIMITED</v>
          </cell>
        </row>
        <row r="38">
          <cell r="C38" t="str">
            <v>2011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00"/>
      <sheetName val="PAGE01KK"/>
      <sheetName val="Sheet1"/>
      <sheetName val="PAGE01"/>
      <sheetName val="PAGE02"/>
      <sheetName val="PAGE05"/>
      <sheetName val="PAGE09"/>
      <sheetName val="PAGE14"/>
      <sheetName val="PAGE15"/>
      <sheetName val="PAGE24"/>
      <sheetName val="PAGE25"/>
      <sheetName val="PAGE29"/>
      <sheetName val="PAGE31"/>
      <sheetName val="PAGE32"/>
      <sheetName val="PAGE34"/>
      <sheetName val="PAGE35"/>
      <sheetName val="PAGE37"/>
      <sheetName val="PAGE38"/>
      <sheetName val="PAGE39"/>
      <sheetName val="PAGE40"/>
      <sheetName val="PAGE42"/>
      <sheetName val="PAGE44"/>
      <sheetName val="PAGE0203"/>
      <sheetName val="PAGE0202B"/>
      <sheetName val="PAGE30"/>
      <sheetName val="PAGE33"/>
      <sheetName val="PAGE36"/>
      <sheetName val="PAGE41"/>
      <sheetName val="PAGE43"/>
      <sheetName val="PAGE40D "/>
      <sheetName val="PAGE42D  "/>
      <sheetName val="PAGE45"/>
      <sheetName val="PAGE49"/>
      <sheetName val="PAGE44J"/>
      <sheetName val="PAGE51"/>
    </sheetNames>
    <sheetDataSet>
      <sheetData sheetId="0" refreshError="1"/>
      <sheetData sheetId="1" refreshError="1"/>
      <sheetData sheetId="2" refreshError="1">
        <row r="4">
          <cell r="C4" t="str">
            <v xml:space="preserve">TOTAL KENYA LTD/EOK LTD </v>
          </cell>
        </row>
      </sheetData>
      <sheetData sheetId="3" refreshError="1"/>
      <sheetData sheetId="4" refreshError="1">
        <row r="49">
          <cell r="G49">
            <v>341318069.70000005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 SALES"/>
      <sheetName val="BR NOTES"/>
      <sheetName val="OH GRAPH"/>
      <sheetName val="TTZ MAY AGO"/>
      <sheetName val="SALES BR7"/>
      <sheetName val="KENYA8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A2" t="str">
            <v>COUNTRY :</v>
          </cell>
          <cell r="B2" t="str">
            <v>KENYA</v>
          </cell>
          <cell r="E2" t="str">
            <v>CONSUMPTION AND MARKET SHARE</v>
          </cell>
          <cell r="K2" t="str">
            <v xml:space="preserve">STATEMENT </v>
          </cell>
          <cell r="M2" t="str">
            <v>ST I &amp; II</v>
          </cell>
          <cell r="V2" t="str">
            <v>Issue dated :</v>
          </cell>
          <cell r="X2">
            <v>36208.666250000002</v>
          </cell>
        </row>
        <row r="3">
          <cell r="E3" t="str">
            <v>Situation to end :</v>
          </cell>
          <cell r="G3" t="str">
            <v>AUGUST</v>
          </cell>
          <cell r="I3">
            <v>1998</v>
          </cell>
          <cell r="K3" t="str">
            <v>Unit :</v>
          </cell>
          <cell r="M3" t="str">
            <v>Mton (t.)</v>
          </cell>
        </row>
        <row r="5">
          <cell r="B5" t="str">
            <v>OVERALL CONSUMPTION</v>
          </cell>
          <cell r="E5" t="str">
            <v>TOTAL</v>
          </cell>
          <cell r="J5" t="str">
            <v>SHELL-BP</v>
          </cell>
          <cell r="M5" t="str">
            <v>CALTEX</v>
          </cell>
          <cell r="P5" t="str">
            <v>MOBIL (ex ESSO)</v>
          </cell>
          <cell r="S5" t="str">
            <v>AGIP</v>
          </cell>
          <cell r="V5" t="str">
            <v>KOBIL</v>
          </cell>
          <cell r="Y5" t="str">
            <v>KENOL</v>
          </cell>
          <cell r="AB5" t="str">
            <v>JOVENNA</v>
          </cell>
          <cell r="AE5" t="str">
            <v>NOCK</v>
          </cell>
        </row>
        <row r="6">
          <cell r="B6" t="str">
            <v>Year</v>
          </cell>
          <cell r="C6" t="str">
            <v>Year</v>
          </cell>
          <cell r="D6" t="str">
            <v>Evol. %</v>
          </cell>
          <cell r="E6" t="str">
            <v>Year</v>
          </cell>
          <cell r="F6" t="str">
            <v>Year</v>
          </cell>
          <cell r="G6" t="str">
            <v xml:space="preserve"> % Evol. </v>
          </cell>
          <cell r="H6" t="str">
            <v>% Market share</v>
          </cell>
          <cell r="J6" t="str">
            <v>Année</v>
          </cell>
          <cell r="K6" t="str">
            <v>% Market share</v>
          </cell>
          <cell r="M6" t="str">
            <v>Year</v>
          </cell>
          <cell r="N6" t="str">
            <v>% Market share</v>
          </cell>
          <cell r="P6" t="str">
            <v>Year</v>
          </cell>
          <cell r="Q6" t="str">
            <v>% Market share</v>
          </cell>
          <cell r="S6" t="str">
            <v>Year</v>
          </cell>
          <cell r="T6" t="str">
            <v>% Market share</v>
          </cell>
          <cell r="V6" t="str">
            <v>Year</v>
          </cell>
          <cell r="W6" t="str">
            <v>% Market share</v>
          </cell>
          <cell r="Y6" t="str">
            <v>Year</v>
          </cell>
          <cell r="Z6" t="str">
            <v>% Market share</v>
          </cell>
          <cell r="AB6" t="str">
            <v>Year</v>
          </cell>
          <cell r="AC6" t="str">
            <v>% Market share</v>
          </cell>
          <cell r="AE6" t="str">
            <v>Year</v>
          </cell>
          <cell r="AF6" t="str">
            <v>% Market share</v>
          </cell>
          <cell r="AH6" t="str">
            <v>Year</v>
          </cell>
          <cell r="AI6" t="str">
            <v>% Market share</v>
          </cell>
          <cell r="AK6" t="str">
            <v>Year</v>
          </cell>
          <cell r="AL6" t="str">
            <v>% Market share</v>
          </cell>
        </row>
        <row r="7">
          <cell r="B7" t="str">
            <v>A - 1</v>
          </cell>
          <cell r="C7" t="str">
            <v>A</v>
          </cell>
          <cell r="D7" t="str">
            <v>A/A-1</v>
          </cell>
          <cell r="E7" t="str">
            <v>A - 1</v>
          </cell>
          <cell r="F7" t="str">
            <v>A</v>
          </cell>
          <cell r="G7" t="str">
            <v>A/A-1</v>
          </cell>
          <cell r="H7" t="str">
            <v>A - 1</v>
          </cell>
          <cell r="I7" t="str">
            <v>A</v>
          </cell>
          <cell r="J7" t="str">
            <v>A</v>
          </cell>
          <cell r="K7" t="str">
            <v>A - 1</v>
          </cell>
          <cell r="L7" t="str">
            <v>A</v>
          </cell>
          <cell r="M7" t="str">
            <v>A</v>
          </cell>
          <cell r="N7" t="str">
            <v>A - 1</v>
          </cell>
          <cell r="O7" t="str">
            <v>A</v>
          </cell>
          <cell r="P7" t="str">
            <v>A</v>
          </cell>
          <cell r="Q7" t="str">
            <v>A - 1</v>
          </cell>
          <cell r="R7" t="str">
            <v>A</v>
          </cell>
          <cell r="S7" t="str">
            <v>A</v>
          </cell>
          <cell r="T7" t="str">
            <v>A - 1</v>
          </cell>
          <cell r="U7" t="str">
            <v>A</v>
          </cell>
          <cell r="V7" t="str">
            <v>A</v>
          </cell>
          <cell r="W7" t="str">
            <v>A - 1</v>
          </cell>
          <cell r="X7" t="str">
            <v>A</v>
          </cell>
          <cell r="Y7" t="str">
            <v>A</v>
          </cell>
          <cell r="Z7" t="str">
            <v>A - 1</v>
          </cell>
          <cell r="AA7" t="str">
            <v>A</v>
          </cell>
          <cell r="AB7" t="str">
            <v>A</v>
          </cell>
          <cell r="AC7" t="str">
            <v>A - 1</v>
          </cell>
          <cell r="AD7" t="str">
            <v>A</v>
          </cell>
          <cell r="AE7" t="str">
            <v>A</v>
          </cell>
          <cell r="AF7" t="str">
            <v>A - 1</v>
          </cell>
          <cell r="AG7" t="str">
            <v>A</v>
          </cell>
          <cell r="AH7" t="str">
            <v>A</v>
          </cell>
          <cell r="AI7" t="str">
            <v>A - 1</v>
          </cell>
          <cell r="AJ7" t="str">
            <v>A</v>
          </cell>
          <cell r="AK7" t="str">
            <v>A</v>
          </cell>
          <cell r="AL7" t="str">
            <v>A - 1</v>
          </cell>
          <cell r="AM7" t="str">
            <v>A</v>
          </cell>
        </row>
        <row r="139">
          <cell r="A139" t="str">
            <v>zone</v>
          </cell>
          <cell r="B139" t="str">
            <v>pays</v>
          </cell>
          <cell r="C139" t="str">
            <v>marché tous produits</v>
          </cell>
          <cell r="D139" t="str">
            <v>marché parallèle</v>
          </cell>
          <cell r="E139" t="str">
            <v>marché produits blancs</v>
          </cell>
          <cell r="F139" t="str">
            <v>marché produits noirs</v>
          </cell>
          <cell r="G139" t="str">
            <v>marché réseau</v>
          </cell>
          <cell r="H139" t="str">
            <v>marché  produits blancs hors réseau</v>
          </cell>
          <cell r="I139" t="str">
            <v>marché lubrifiants</v>
          </cell>
          <cell r="J139" t="str">
            <v>marché GPL</v>
          </cell>
          <cell r="K139" t="str">
            <v>marché bitumes</v>
          </cell>
          <cell r="L139" t="str">
            <v>marché aviation</v>
          </cell>
          <cell r="M139" t="str">
            <v>marché soutes</v>
          </cell>
          <cell r="N139" t="str">
            <v>nombre de stations</v>
          </cell>
        </row>
        <row r="140">
          <cell r="A140" t="str">
            <v>DOE</v>
          </cell>
          <cell r="B140" t="str">
            <v>KENYA</v>
          </cell>
          <cell r="C140">
            <v>1508722.2486716805</v>
          </cell>
          <cell r="D140">
            <v>0</v>
          </cell>
          <cell r="E140">
            <v>891961.45815722737</v>
          </cell>
          <cell r="F140">
            <v>260000.44444444444</v>
          </cell>
          <cell r="G140">
            <v>533625</v>
          </cell>
          <cell r="H140">
            <v>358336.45815722737</v>
          </cell>
          <cell r="I140">
            <v>23023</v>
          </cell>
          <cell r="J140">
            <v>20716</v>
          </cell>
          <cell r="K140">
            <v>11612</v>
          </cell>
          <cell r="L140">
            <v>262011</v>
          </cell>
          <cell r="M140">
            <v>39398.346070008658</v>
          </cell>
          <cell r="N140">
            <v>711</v>
          </cell>
        </row>
        <row r="143">
          <cell r="A143" t="str">
            <v>Zone</v>
          </cell>
          <cell r="B143" t="str">
            <v>Pays</v>
          </cell>
          <cell r="C143" t="str">
            <v>Opérateur</v>
          </cell>
          <cell r="D143" t="str">
            <v>PDM globale</v>
          </cell>
          <cell r="E143" t="str">
            <v>PDM produits blancs</v>
          </cell>
          <cell r="F143" t="str">
            <v>PDM produits noirs</v>
          </cell>
          <cell r="G143" t="str">
            <v>PDM reseau</v>
          </cell>
          <cell r="H143" t="str">
            <v>PDM hors reseau</v>
          </cell>
          <cell r="I143" t="str">
            <v>PDM GPL</v>
          </cell>
          <cell r="J143" t="str">
            <v>PDM Lub</v>
          </cell>
          <cell r="K143" t="str">
            <v>PDM aviation</v>
          </cell>
          <cell r="L143" t="str">
            <v>PDM bitumes</v>
          </cell>
          <cell r="M143" t="str">
            <v>PDM soutes</v>
          </cell>
          <cell r="N143" t="str">
            <v>vol des ventes totales en t</v>
          </cell>
          <cell r="O143" t="str">
            <v>vol produits blancs</v>
          </cell>
          <cell r="P143" t="str">
            <v>vol produits noirs</v>
          </cell>
          <cell r="Q143" t="str">
            <v>vol reseau (t)</v>
          </cell>
          <cell r="R143" t="str">
            <v>vol hors reseau (t)</v>
          </cell>
          <cell r="S143" t="str">
            <v>vol GPL (t)</v>
          </cell>
          <cell r="T143" t="str">
            <v>vol lub (t)</v>
          </cell>
          <cell r="U143" t="str">
            <v>vol aviation (t)</v>
          </cell>
          <cell r="V143" t="str">
            <v>vol bitumes (t)</v>
          </cell>
          <cell r="W143" t="str">
            <v>vol soutes (t)</v>
          </cell>
          <cell r="X143" t="str">
            <v>nbre de stations opérateur</v>
          </cell>
        </row>
        <row r="144">
          <cell r="A144" t="str">
            <v>DOE</v>
          </cell>
          <cell r="B144" t="str">
            <v>KENYA</v>
          </cell>
          <cell r="C144" t="str">
            <v>TOTAL</v>
          </cell>
          <cell r="D144">
            <v>0.14740287696810869</v>
          </cell>
          <cell r="E144">
            <v>0.15804994360235866</v>
          </cell>
          <cell r="F144">
            <v>0.14326129357043835</v>
          </cell>
          <cell r="G144">
            <v>0.18261513234949636</v>
          </cell>
          <cell r="H144">
            <v>0.12146812629969478</v>
          </cell>
          <cell r="I144">
            <v>0.21027225333075883</v>
          </cell>
          <cell r="J144">
            <v>0.1576494157649416</v>
          </cell>
          <cell r="K144">
            <v>0.13778047486555908</v>
          </cell>
          <cell r="L144">
            <v>0</v>
          </cell>
          <cell r="M144">
            <v>0</v>
          </cell>
          <cell r="N144">
            <v>222390</v>
          </cell>
          <cell r="O144">
            <v>140974.45815722737</v>
          </cell>
          <cell r="P144">
            <v>37248</v>
          </cell>
          <cell r="Q144">
            <v>97448</v>
          </cell>
          <cell r="R144">
            <v>43526.458157227389</v>
          </cell>
          <cell r="S144">
            <v>4356</v>
          </cell>
          <cell r="T144">
            <v>3626.2988298829882</v>
          </cell>
          <cell r="U144">
            <v>36100</v>
          </cell>
          <cell r="V144">
            <v>0</v>
          </cell>
          <cell r="W144">
            <v>0</v>
          </cell>
          <cell r="X144">
            <v>98</v>
          </cell>
        </row>
        <row r="145">
          <cell r="A145" t="str">
            <v>DOE</v>
          </cell>
          <cell r="B145" t="str">
            <v>KENYA</v>
          </cell>
          <cell r="C145" t="str">
            <v>SHELL-BP</v>
          </cell>
          <cell r="D145">
            <v>0.24632761886122348</v>
          </cell>
          <cell r="E145">
            <v>0.23292486250384356</v>
          </cell>
          <cell r="F145">
            <v>0.22613422883037806</v>
          </cell>
          <cell r="G145">
            <v>0.2372283907238229</v>
          </cell>
          <cell r="H145">
            <v>0.22651616421454235</v>
          </cell>
          <cell r="I145">
            <v>0.25106198107742805</v>
          </cell>
          <cell r="J145">
            <v>0.25710474744960521</v>
          </cell>
          <cell r="K145">
            <v>0.28756044593547597</v>
          </cell>
          <cell r="L145">
            <v>0.31984154323114022</v>
          </cell>
          <cell r="M145">
            <v>0.37849200602857791</v>
          </cell>
          <cell r="N145">
            <v>371639.95903824572</v>
          </cell>
          <cell r="O145">
            <v>207760</v>
          </cell>
          <cell r="P145">
            <v>58795</v>
          </cell>
          <cell r="Q145">
            <v>126591</v>
          </cell>
          <cell r="R145">
            <v>81169</v>
          </cell>
          <cell r="S145">
            <v>5201</v>
          </cell>
          <cell r="T145">
            <v>5914</v>
          </cell>
          <cell r="U145">
            <v>75344</v>
          </cell>
          <cell r="V145">
            <v>3714</v>
          </cell>
          <cell r="W145">
            <v>14911.959038245715</v>
          </cell>
          <cell r="X145">
            <v>172</v>
          </cell>
        </row>
        <row r="146">
          <cell r="A146" t="str">
            <v>DOE</v>
          </cell>
          <cell r="B146" t="str">
            <v>KENYA</v>
          </cell>
          <cell r="C146" t="str">
            <v>CALTEX</v>
          </cell>
          <cell r="D146">
            <v>0.15638597509099542</v>
          </cell>
          <cell r="E146">
            <v>0.16182874123083027</v>
          </cell>
          <cell r="F146">
            <v>0.10082675072350304</v>
          </cell>
          <cell r="G146">
            <v>0.1703836964160225</v>
          </cell>
          <cell r="H146">
            <v>0.14152341701649751</v>
          </cell>
          <cell r="I146">
            <v>0.21505116817918518</v>
          </cell>
          <cell r="J146">
            <v>0.23545473658895194</v>
          </cell>
          <cell r="K146">
            <v>0.20359450557419345</v>
          </cell>
          <cell r="L146">
            <v>0.18670341026524284</v>
          </cell>
          <cell r="M146">
            <v>0</v>
          </cell>
          <cell r="N146">
            <v>235943</v>
          </cell>
          <cell r="O146">
            <v>144345</v>
          </cell>
          <cell r="P146">
            <v>26215</v>
          </cell>
          <cell r="Q146">
            <v>90921</v>
          </cell>
          <cell r="R146">
            <v>50713</v>
          </cell>
          <cell r="S146">
            <v>4455</v>
          </cell>
          <cell r="T146">
            <v>5416</v>
          </cell>
          <cell r="U146">
            <v>53344</v>
          </cell>
          <cell r="V146">
            <v>2168</v>
          </cell>
          <cell r="W146">
            <v>0</v>
          </cell>
          <cell r="X146">
            <v>131</v>
          </cell>
        </row>
        <row r="147">
          <cell r="A147" t="str">
            <v>DOE</v>
          </cell>
          <cell r="B147" t="str">
            <v>KENYA</v>
          </cell>
          <cell r="C147" t="str">
            <v>MOBIL (ex ESSO)</v>
          </cell>
          <cell r="D147">
            <v>0.16198323880171572</v>
          </cell>
          <cell r="E147">
            <v>0.13888044025570911</v>
          </cell>
          <cell r="F147">
            <v>0.22037825576366538</v>
          </cell>
          <cell r="G147">
            <v>0.14664605293979854</v>
          </cell>
          <cell r="H147">
            <v>0.12460635523837341</v>
          </cell>
          <cell r="I147">
            <v>0.11908669627341185</v>
          </cell>
          <cell r="J147">
            <v>0.16150556397664337</v>
          </cell>
          <cell r="K147">
            <v>0.14284896435645833</v>
          </cell>
          <cell r="L147">
            <v>0.23363761625904236</v>
          </cell>
          <cell r="M147">
            <v>0.42847666289353492</v>
          </cell>
          <cell r="N147">
            <v>244387.71629204636</v>
          </cell>
          <cell r="O147">
            <v>123876</v>
          </cell>
          <cell r="P147">
            <v>57298.444444444445</v>
          </cell>
          <cell r="Q147">
            <v>78254</v>
          </cell>
          <cell r="R147">
            <v>44651</v>
          </cell>
          <cell r="S147">
            <v>2467</v>
          </cell>
          <cell r="T147">
            <v>3714.9990999099909</v>
          </cell>
          <cell r="U147">
            <v>37428</v>
          </cell>
          <cell r="V147">
            <v>2713</v>
          </cell>
          <cell r="W147">
            <v>16881.271847601925</v>
          </cell>
          <cell r="X147">
            <v>85</v>
          </cell>
        </row>
        <row r="148">
          <cell r="A148" t="str">
            <v>DOE</v>
          </cell>
          <cell r="B148" t="str">
            <v>KENYA</v>
          </cell>
          <cell r="C148" t="str">
            <v>AGIP</v>
          </cell>
          <cell r="D148">
            <v>0.10268930732153829</v>
          </cell>
          <cell r="E148">
            <v>9.4710370305158345E-2</v>
          </cell>
          <cell r="F148">
            <v>9.5707528705079134E-2</v>
          </cell>
          <cell r="G148">
            <v>0.10005528226750995</v>
          </cell>
          <cell r="H148">
            <v>8.0714644970089663E-2</v>
          </cell>
          <cell r="I148">
            <v>0.20452790113921607</v>
          </cell>
          <cell r="J148">
            <v>5.286428354729792E-2</v>
          </cell>
          <cell r="K148">
            <v>0.11675845670601616</v>
          </cell>
          <cell r="L148">
            <v>0.12444023424044093</v>
          </cell>
          <cell r="M148">
            <v>0.20502491760275862</v>
          </cell>
          <cell r="N148">
            <v>154929.64265668849</v>
          </cell>
          <cell r="O148">
            <v>84478</v>
          </cell>
          <cell r="P148">
            <v>24884</v>
          </cell>
          <cell r="Q148">
            <v>53392</v>
          </cell>
          <cell r="R148">
            <v>28923</v>
          </cell>
          <cell r="S148">
            <v>4237</v>
          </cell>
          <cell r="T148">
            <v>1216</v>
          </cell>
          <cell r="U148">
            <v>30592</v>
          </cell>
          <cell r="V148">
            <v>1445</v>
          </cell>
          <cell r="W148">
            <v>8077.6426566884938</v>
          </cell>
          <cell r="X148">
            <v>96</v>
          </cell>
        </row>
        <row r="149">
          <cell r="A149" t="str">
            <v>DOE</v>
          </cell>
          <cell r="B149" t="str">
            <v>KENYA</v>
          </cell>
          <cell r="C149" t="str">
            <v>KOBIL</v>
          </cell>
          <cell r="D149">
            <v>0.12462134774345442</v>
          </cell>
          <cell r="E149">
            <v>0.11140952234113614</v>
          </cell>
          <cell r="F149">
            <v>0.21345732742337192</v>
          </cell>
          <cell r="G149">
            <v>0.11230733192785196</v>
          </cell>
          <cell r="H149">
            <v>0.10284468454457403</v>
          </cell>
          <cell r="I149">
            <v>0</v>
          </cell>
          <cell r="J149">
            <v>0.10320707988592538</v>
          </cell>
          <cell r="K149">
            <v>0.111457152562297</v>
          </cell>
          <cell r="L149">
            <v>0.13520496038580779</v>
          </cell>
          <cell r="M149">
            <v>0</v>
          </cell>
          <cell r="N149">
            <v>188019</v>
          </cell>
          <cell r="O149">
            <v>99373</v>
          </cell>
          <cell r="P149">
            <v>55499</v>
          </cell>
          <cell r="Q149">
            <v>59930</v>
          </cell>
          <cell r="R149">
            <v>36853</v>
          </cell>
          <cell r="S149">
            <v>0</v>
          </cell>
          <cell r="T149">
            <v>2374</v>
          </cell>
          <cell r="U149">
            <v>29203</v>
          </cell>
          <cell r="V149">
            <v>1570</v>
          </cell>
          <cell r="W149">
            <v>0</v>
          </cell>
          <cell r="X149">
            <v>81</v>
          </cell>
        </row>
        <row r="150">
          <cell r="A150" t="str">
            <v>DOE</v>
          </cell>
          <cell r="B150" t="str">
            <v>KENYA</v>
          </cell>
          <cell r="C150" t="str">
            <v>KENOL</v>
          </cell>
          <cell r="D150">
            <v>6.0951576793517273E-2</v>
          </cell>
          <cell r="E150">
            <v>0.1021961197609639</v>
          </cell>
          <cell r="F150">
            <v>2.3461498356413065E-4</v>
          </cell>
          <cell r="G150">
            <v>5.0764113375497771E-2</v>
          </cell>
          <cell r="H150">
            <v>0.17648218192817033</v>
          </cell>
          <cell r="I150">
            <v>0</v>
          </cell>
          <cell r="J150">
            <v>3.2214172786634673E-2</v>
          </cell>
          <cell r="K150">
            <v>0</v>
          </cell>
          <cell r="L150">
            <v>1.722356183258698E-4</v>
          </cell>
          <cell r="M150">
            <v>0</v>
          </cell>
          <cell r="N150">
            <v>91959</v>
          </cell>
          <cell r="O150">
            <v>91155</v>
          </cell>
          <cell r="P150">
            <v>61</v>
          </cell>
          <cell r="Q150">
            <v>27089</v>
          </cell>
          <cell r="R150">
            <v>63240</v>
          </cell>
          <cell r="S150">
            <v>0</v>
          </cell>
          <cell r="T150">
            <v>741</v>
          </cell>
          <cell r="U150">
            <v>0</v>
          </cell>
          <cell r="V150">
            <v>2</v>
          </cell>
          <cell r="W150">
            <v>0</v>
          </cell>
          <cell r="X150">
            <v>48</v>
          </cell>
        </row>
        <row r="151">
          <cell r="A151" t="str">
            <v>DOE</v>
          </cell>
          <cell r="B151" t="str">
            <v>KENYA</v>
          </cell>
          <cell r="C151" t="str">
            <v>JOVENNA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</row>
        <row r="152">
          <cell r="A152" t="str">
            <v>DOE</v>
          </cell>
          <cell r="B152" t="str">
            <v>KENYA</v>
          </cell>
          <cell r="C152" t="str">
            <v>NOCK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</row>
        <row r="153">
          <cell r="A153" t="str">
            <v>DOE</v>
          </cell>
          <cell r="B153" t="str">
            <v>KENYA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</row>
        <row r="154">
          <cell r="A154" t="str">
            <v>DOE</v>
          </cell>
          <cell r="B154" t="str">
            <v>KENYA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Q &amp; MS"/>
      <sheetName val="Derail Q MT"/>
      <sheetName val="MVC R MT"/>
      <sheetName val="MVC R m3"/>
      <sheetName val="MVC CS"/>
      <sheetName val="MVC SPE"/>
      <sheetName val="OR sensitivity"/>
      <sheetName val="action plans"/>
      <sheetName val="Synergies 1"/>
      <sheetName val="Synergies 2"/>
      <sheetName val="New Synergies"/>
      <sheetName val="P&amp;L"/>
      <sheetName val="Investment flows"/>
      <sheetName val="WC"/>
      <sheetName val="CLIENTS"/>
      <sheetName val="Cash flow"/>
      <sheetName val="Balance Sheet"/>
      <sheetName val="CMO 2001"/>
      <sheetName val="CMO 2001-2002"/>
      <sheetName val="CMO E2002"/>
      <sheetName val="CMO 2002-2003"/>
      <sheetName val="CMO B2003"/>
      <sheetName val="ROCE"/>
      <sheetName val="Non-recurrent"/>
      <sheetName val="Restructuration"/>
      <sheetName val="RO 2001-ER2002"/>
      <sheetName val="RO B2002-ER2002"/>
      <sheetName val="RO ER2002-B2003"/>
      <sheetName val="CAPEX"/>
      <sheetName val="Disinv"/>
      <sheetName val="FC All"/>
      <sheetName val="FC Netw"/>
      <sheetName val="FC CS"/>
      <sheetName val="FC Lub"/>
      <sheetName val="FC Avia"/>
      <sheetName val="FC Solv"/>
      <sheetName val="FC Bit"/>
      <sheetName val="FC GE"/>
      <sheetName val="Staff report"/>
      <sheetName val="Derail Q m3"/>
      <sheetName val="Stations"/>
      <sheetName val="Network - Creations"/>
      <sheetName val="Advertising"/>
      <sheetName val="Promotion"/>
      <sheetName val="Log PC 2002"/>
      <sheetName val="Log BU 2003"/>
      <sheetName val="Repetitive Purch."/>
      <sheetName val="Non Repetitive Purch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">
          <cell r="B3" t="str">
            <v>TFE CESKA Republika</v>
          </cell>
        </row>
        <row r="6">
          <cell r="B6">
            <v>2</v>
          </cell>
        </row>
        <row r="9">
          <cell r="K9" t="str">
            <v>M €</v>
          </cell>
          <cell r="L9">
            <v>2.9360469999999999E-5</v>
          </cell>
          <cell r="M9">
            <v>3.1287149999999997E-5</v>
          </cell>
          <cell r="Q9">
            <v>2.8533110000000007E-5</v>
          </cell>
        </row>
        <row r="10">
          <cell r="K10" t="str">
            <v>K €</v>
          </cell>
          <cell r="L10">
            <v>2.936047E-2</v>
          </cell>
          <cell r="M10">
            <v>3.128715E-2</v>
          </cell>
          <cell r="Q10">
            <v>2.8533110000000007E-2</v>
          </cell>
        </row>
        <row r="11">
          <cell r="K11" t="str">
            <v>M CZK</v>
          </cell>
          <cell r="L11">
            <v>1E-3</v>
          </cell>
          <cell r="M11">
            <v>1E-3</v>
          </cell>
          <cell r="Q11">
            <v>1E-3</v>
          </cell>
        </row>
        <row r="12">
          <cell r="K12" t="str">
            <v>K CZK</v>
          </cell>
          <cell r="L12">
            <v>1</v>
          </cell>
          <cell r="M12">
            <v>1</v>
          </cell>
          <cell r="Q12">
            <v>1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 KSH"/>
      <sheetName val="COMM USD"/>
      <sheetName val="LIQ KSH"/>
      <sheetName val="LIQ USD"/>
      <sheetName val="EX RATES"/>
      <sheetName val="SUMMARY KSHS"/>
      <sheetName val="SUMMARY US$"/>
      <sheetName val="NETWORK"/>
      <sheetName val="NETWORK$"/>
      <sheetName val="COMCONS"/>
      <sheetName val="COMCONS$"/>
      <sheetName val="DEPOTS"/>
      <sheetName val="DEPOTS$"/>
      <sheetName val="OTHERS"/>
      <sheetName val="OTHERS$"/>
      <sheetName val="LUBES"/>
      <sheetName val="LUBES$"/>
      <sheetName val="COMP"/>
      <sheetName val="COMP$"/>
      <sheetName val="GAS"/>
      <sheetName val="GAS$"/>
      <sheetName val="AVIATION"/>
      <sheetName val="AVIATIO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H3" t="str">
            <v>MAY 2004</v>
          </cell>
        </row>
        <row r="13">
          <cell r="B13">
            <v>77.7333</v>
          </cell>
        </row>
        <row r="14">
          <cell r="B14">
            <v>76.757900000000006</v>
          </cell>
        </row>
        <row r="15">
          <cell r="B15">
            <v>76.022499999999994</v>
          </cell>
        </row>
        <row r="20">
          <cell r="B20">
            <v>76.281000000000006</v>
          </cell>
        </row>
        <row r="21">
          <cell r="B21">
            <v>76.394999999999996</v>
          </cell>
        </row>
        <row r="22">
          <cell r="B22">
            <v>77.287000000000006</v>
          </cell>
        </row>
        <row r="23">
          <cell r="B23">
            <v>77.91</v>
          </cell>
        </row>
        <row r="24">
          <cell r="B24">
            <v>79.226200000000006</v>
          </cell>
        </row>
        <row r="25">
          <cell r="B25">
            <v>79.26666666666668</v>
          </cell>
        </row>
        <row r="26">
          <cell r="B26">
            <v>79.972700000000003</v>
          </cell>
        </row>
        <row r="27">
          <cell r="B27">
            <v>80.868200000000002</v>
          </cell>
        </row>
        <row r="28">
          <cell r="B28">
            <v>80.736400000000003</v>
          </cell>
        </row>
        <row r="29">
          <cell r="B29">
            <v>81.2</v>
          </cell>
        </row>
        <row r="30">
          <cell r="B30">
            <v>81.204800000000006</v>
          </cell>
        </row>
        <row r="31">
          <cell r="B31">
            <v>79.785714285714292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US$"/>
      <sheetName val="SUMMARY KSHS"/>
      <sheetName val="EX RATES"/>
      <sheetName val="Sheet1"/>
      <sheetName val="COMM KSH"/>
      <sheetName val="COMM USD"/>
      <sheetName val="LIQ KSH"/>
      <sheetName val="LIQ USD"/>
      <sheetName val="NETWORK"/>
      <sheetName val="NETWORK$"/>
      <sheetName val="COMCONS"/>
      <sheetName val="COMCONS$"/>
      <sheetName val="DEPOTS"/>
      <sheetName val="DEPOTS$"/>
      <sheetName val="OTHERS"/>
      <sheetName val="OTHERS$"/>
      <sheetName val="LUBES"/>
      <sheetName val="LUBES$"/>
      <sheetName val="COMP"/>
      <sheetName val="COMP$"/>
      <sheetName val="GAS"/>
      <sheetName val="GAS$"/>
      <sheetName val="AVIATION"/>
      <sheetName val="AVIATION$"/>
    </sheetNames>
    <sheetDataSet>
      <sheetData sheetId="0"/>
      <sheetData sheetId="1"/>
      <sheetData sheetId="2" refreshError="1">
        <row r="4">
          <cell r="H4" t="str">
            <v>JUNE 2006</v>
          </cell>
        </row>
      </sheetData>
      <sheetData sheetId="3"/>
      <sheetData sheetId="4"/>
      <sheetData sheetId="5"/>
      <sheetData sheetId="6">
        <row r="549">
          <cell r="D549" t="e">
            <v>#REF!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PRINT TB"/>
      <sheetName val="BARAZA TB"/>
      <sheetName val="BAR"/>
      <sheetName val="BARAZA N"/>
      <sheetName val="BAR SAP TB"/>
      <sheetName val="RADIO P&amp;l"/>
      <sheetName val="OMS P&amp;L"/>
      <sheetName val="ONLINE P&amp;L"/>
      <sheetName val="PDSTB"/>
      <sheetName val="PDS P&amp;L"/>
      <sheetName val="TSGL CO"/>
      <sheetName val="BAR P&amp;L "/>
      <sheetName val="PRINT1"/>
      <sheetName val="ONTB"/>
      <sheetName val="Sheet1 (2)"/>
      <sheetName val="OMS TB"/>
      <sheetName val="GROUP"/>
      <sheetName val="Sheet5"/>
      <sheetName val="TSGL COMPANY"/>
      <sheetName val="GROUP P&amp;L"/>
      <sheetName val="Profit &amp; Loss Acc"/>
      <sheetName val="Group Profit &amp; Loss"/>
      <sheetName val="Group SUMMARY P&amp; L"/>
      <sheetName val="Group Results"/>
      <sheetName val="Sheet3"/>
      <sheetName val="Group Profit &amp; Loss account"/>
      <sheetName val="Sheet1"/>
      <sheetName val="Sheet2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>
            <v>-3657944.83</v>
          </cell>
        </row>
        <row r="4">
          <cell r="B4">
            <v>-300000</v>
          </cell>
        </row>
        <row r="5">
          <cell r="B5">
            <v>0</v>
          </cell>
        </row>
        <row r="6">
          <cell r="B6">
            <v>72000</v>
          </cell>
        </row>
        <row r="7">
          <cell r="B7">
            <v>2500</v>
          </cell>
        </row>
        <row r="8">
          <cell r="B8">
            <v>631428.59999999905</v>
          </cell>
        </row>
        <row r="9">
          <cell r="B9">
            <v>25000</v>
          </cell>
        </row>
        <row r="10">
          <cell r="B10">
            <v>2789950</v>
          </cell>
        </row>
        <row r="11">
          <cell r="B11">
            <v>89193.55</v>
          </cell>
        </row>
        <row r="12">
          <cell r="B12">
            <v>693112.5</v>
          </cell>
        </row>
        <row r="13">
          <cell r="B13">
            <v>380000</v>
          </cell>
        </row>
        <row r="14">
          <cell r="B14">
            <v>200000</v>
          </cell>
        </row>
        <row r="15">
          <cell r="B15">
            <v>6600</v>
          </cell>
        </row>
        <row r="16">
          <cell r="B16">
            <v>170246.25</v>
          </cell>
        </row>
        <row r="17">
          <cell r="B17">
            <v>21440.11</v>
          </cell>
        </row>
        <row r="18">
          <cell r="B18">
            <v>113145.11</v>
          </cell>
        </row>
        <row r="19">
          <cell r="B19">
            <v>122994.50999999901</v>
          </cell>
        </row>
        <row r="20">
          <cell r="B20">
            <v>58320.459999999897</v>
          </cell>
        </row>
        <row r="21">
          <cell r="B21">
            <v>119000</v>
          </cell>
        </row>
        <row r="22">
          <cell r="B22">
            <v>220382.6</v>
          </cell>
        </row>
        <row r="23">
          <cell r="B23">
            <v>324627.549999999</v>
          </cell>
        </row>
        <row r="24">
          <cell r="B24">
            <v>325927.64</v>
          </cell>
        </row>
        <row r="25">
          <cell r="B25">
            <v>8362.44</v>
          </cell>
        </row>
        <row r="26">
          <cell r="B26">
            <v>1193077.9399999899</v>
          </cell>
        </row>
        <row r="27">
          <cell r="B27">
            <v>163924.63</v>
          </cell>
        </row>
        <row r="28">
          <cell r="B28">
            <v>33786.879999999903</v>
          </cell>
        </row>
        <row r="29">
          <cell r="B29">
            <v>2137083.3799999901</v>
          </cell>
        </row>
        <row r="30">
          <cell r="B30">
            <v>2259689.2200000002</v>
          </cell>
        </row>
        <row r="31">
          <cell r="B31">
            <v>5904.06</v>
          </cell>
        </row>
        <row r="32">
          <cell r="B32">
            <v>27116.240000000002</v>
          </cell>
        </row>
        <row r="33">
          <cell r="B33">
            <v>7872.0799999999899</v>
          </cell>
        </row>
        <row r="34">
          <cell r="B34">
            <v>8400</v>
          </cell>
        </row>
        <row r="35">
          <cell r="B35">
            <v>247320</v>
          </cell>
        </row>
        <row r="36">
          <cell r="B36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>
        <row r="11">
          <cell r="C11">
            <v>112688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B"/>
      <sheetName val="ACHAT"/>
      <sheetName val="BMPGASB0"/>
      <sheetName val="Marchè"/>
      <sheetName val="Evol."/>
      <sheetName val="ACTC_BUD"/>
      <sheetName val="MARGES"/>
      <sheetName val="RESTZ_BUD€"/>
      <sheetName val="DETT euro"/>
      <sheetName val="RESTZ2_CUM2"/>
      <sheetName val="clientele"/>
      <sheetName val="sbt"/>
      <sheetName val="sensibilité RO"/>
      <sheetName val="Résultat"/>
      <sheetName val="Flux tréso"/>
      <sheetName val="Bilan"/>
      <sheetName val="BFR"/>
      <sheetName val="CLIENTS"/>
      <sheetName val="Flux Inv"/>
      <sheetName val="Invest"/>
      <sheetName val="cessions"/>
      <sheetName val="dettinvfin"/>
      <sheetName val="EFFETTIVI EGI"/>
      <sheetName val="FLUSSI"/>
      <sheetName val="CMOGPLI EU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FR"/>
      <sheetName val="Anaclient"/>
      <sheetName val="francais anglais"/>
    </sheetNames>
    <sheetDataSet>
      <sheetData sheetId="0" refreshError="1">
        <row r="7">
          <cell r="A7">
            <v>4</v>
          </cell>
        </row>
        <row r="69">
          <cell r="H69">
            <v>3.1287149999999997E-5</v>
          </cell>
        </row>
        <row r="70">
          <cell r="H70">
            <v>3.128715E-2</v>
          </cell>
        </row>
        <row r="71">
          <cell r="H71">
            <v>1E-3</v>
          </cell>
        </row>
        <row r="72">
          <cell r="H72">
            <v>1</v>
          </cell>
        </row>
      </sheetData>
      <sheetData sheetId="1" refreshError="1"/>
      <sheetData sheetId="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Devise"/>
      <sheetName val="Q et PDM"/>
      <sheetName val="MSCV SPE"/>
      <sheetName val="Sensibilité RO"/>
      <sheetName val="plans d'actions"/>
      <sheetName val="Synergies 1"/>
      <sheetName val="Synergies 2"/>
      <sheetName val="Synergies nouvelles"/>
      <sheetName val="Résultat"/>
      <sheetName val="Flux Inv"/>
      <sheetName val="BFR"/>
      <sheetName val="CLIENTS"/>
      <sheetName val="Flux tréso"/>
      <sheetName val="Bilan"/>
      <sheetName val="CMO R2001"/>
      <sheetName val="CMO 2001-2002"/>
      <sheetName val="CMO PC2002"/>
      <sheetName val="CMO 2002-2003"/>
      <sheetName val="CMO B2003"/>
      <sheetName val="Rentabilité"/>
      <sheetName val="RO R2001-PC2002"/>
      <sheetName val="RO B2002-PC2002"/>
      <sheetName val="RO PC2002-B2003"/>
      <sheetName val="CAPEX"/>
      <sheetName val="Cessions"/>
      <sheetName val="Frais fixes MK"/>
      <sheetName val="Effectifs"/>
      <sheetName val="Achats Répétitifs"/>
      <sheetName val="Achats Non Répétitifs"/>
    </sheetNames>
    <sheetDataSet>
      <sheetData sheetId="0" refreshError="1"/>
      <sheetData sheetId="1" refreshError="1">
        <row r="2">
          <cell r="A2">
            <v>3</v>
          </cell>
        </row>
        <row r="5">
          <cell r="A5" t="str">
            <v>KPLN</v>
          </cell>
          <cell r="B5">
            <v>1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 t="str">
            <v>PLN</v>
          </cell>
          <cell r="H5">
            <v>1</v>
          </cell>
        </row>
        <row r="6">
          <cell r="A6" t="str">
            <v>MPLN</v>
          </cell>
          <cell r="B6">
            <v>1E-3</v>
          </cell>
          <cell r="C6">
            <v>1E-3</v>
          </cell>
          <cell r="D6">
            <v>1E-3</v>
          </cell>
          <cell r="E6">
            <v>1E-3</v>
          </cell>
          <cell r="F6">
            <v>1E-3</v>
          </cell>
          <cell r="G6" t="e">
            <v>#VALUE!</v>
          </cell>
          <cell r="H6">
            <v>1E-3</v>
          </cell>
        </row>
        <row r="7">
          <cell r="A7" t="str">
            <v>KEUR</v>
          </cell>
          <cell r="B7">
            <v>0.27223404000000001</v>
          </cell>
          <cell r="C7">
            <v>0.28609847999999999</v>
          </cell>
          <cell r="D7">
            <v>0.26</v>
          </cell>
          <cell r="E7">
            <v>0.25779999999999997</v>
          </cell>
          <cell r="F7">
            <v>0.24390243902439027</v>
          </cell>
          <cell r="G7" t="str">
            <v>EUR</v>
          </cell>
          <cell r="H7">
            <v>0.2495</v>
          </cell>
        </row>
        <row r="8">
          <cell r="A8" t="str">
            <v>MEUR</v>
          </cell>
          <cell r="B8">
            <v>2.7223404E-4</v>
          </cell>
          <cell r="C8">
            <v>2.8609847999999996E-4</v>
          </cell>
          <cell r="D8">
            <v>2.6000000000000003E-4</v>
          </cell>
          <cell r="E8">
            <v>2.5779999999999998E-4</v>
          </cell>
          <cell r="F8">
            <v>2.4390243902439027E-4</v>
          </cell>
          <cell r="G8" t="e">
            <v>#VALUE!</v>
          </cell>
          <cell r="H8">
            <v>2.4949999999999999E-4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Q &amp; MS"/>
      <sheetName val="Detail Q"/>
      <sheetName val="MSCV R"/>
      <sheetName val="MSCV CS"/>
      <sheetName val="MSCV SPE"/>
      <sheetName val="OR sensitivity"/>
      <sheetName val="action plans"/>
      <sheetName val="Synergies 1"/>
      <sheetName val="Synergies 2"/>
      <sheetName val="P&amp;L"/>
      <sheetName val="Investments "/>
      <sheetName val="Working Capital"/>
      <sheetName val="CLIENTS"/>
      <sheetName val="cash flow"/>
      <sheetName val="Balance sheet"/>
      <sheetName val="CMO 2000 2001"/>
      <sheetName val="CMO 2001 2002"/>
      <sheetName val="Profitability"/>
      <sheetName val="Restructuring PC"/>
      <sheetName val="Restructuring BU"/>
      <sheetName val="OR PC2001 - Bu2002"/>
      <sheetName val="Investments"/>
      <sheetName val="Fixed Costs Subsidiary"/>
      <sheetName val="Fixed Costs Network"/>
      <sheetName val="Administration Costs"/>
      <sheetName val="Staff report"/>
      <sheetName val="Network - Inv &amp; Stations"/>
      <sheetName val="Network - Creations"/>
      <sheetName val="Advertising"/>
      <sheetName val="Promo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6">
          <cell r="B6">
            <v>6</v>
          </cell>
        </row>
        <row r="9">
          <cell r="L9">
            <v>2.8086850205120155E-5</v>
          </cell>
          <cell r="M9">
            <v>2.7289999999999998E-5</v>
          </cell>
          <cell r="N9">
            <v>2.9E-5</v>
          </cell>
          <cell r="P9">
            <v>2.7500000000000001E-5</v>
          </cell>
          <cell r="Q9">
            <v>2.6999999999999999E-5</v>
          </cell>
        </row>
        <row r="10">
          <cell r="L10">
            <v>2.8086850205120154E-2</v>
          </cell>
          <cell r="M10">
            <v>2.7289999999999998E-2</v>
          </cell>
          <cell r="N10">
            <v>2.9000000000000001E-2</v>
          </cell>
          <cell r="P10">
            <v>2.75E-2</v>
          </cell>
          <cell r="Q10">
            <v>2.7E-2</v>
          </cell>
        </row>
        <row r="11">
          <cell r="L11">
            <v>1.8423766000000001E-4</v>
          </cell>
          <cell r="M11">
            <v>1.790106653E-4</v>
          </cell>
          <cell r="N11">
            <v>1.9022753E-4</v>
          </cell>
          <cell r="P11">
            <v>1.80388175E-4</v>
          </cell>
          <cell r="Q11">
            <v>1.7710839E-4</v>
          </cell>
        </row>
        <row r="12">
          <cell r="L12">
            <v>0.18423766</v>
          </cell>
          <cell r="M12">
            <v>0.17901066529999998</v>
          </cell>
          <cell r="N12">
            <v>0.19022753000000001</v>
          </cell>
          <cell r="P12">
            <v>0.18038817500000001</v>
          </cell>
          <cell r="Q12">
            <v>0.17710839</v>
          </cell>
        </row>
        <row r="13">
          <cell r="L13">
            <v>1E-3</v>
          </cell>
          <cell r="M13">
            <v>1E-3</v>
          </cell>
          <cell r="N13">
            <v>1E-3</v>
          </cell>
          <cell r="P13">
            <v>1E-3</v>
          </cell>
          <cell r="Q13">
            <v>1E-3</v>
          </cell>
        </row>
        <row r="14">
          <cell r="L14">
            <v>1</v>
          </cell>
          <cell r="M14">
            <v>1</v>
          </cell>
          <cell r="N14">
            <v>1</v>
          </cell>
          <cell r="P14">
            <v>1</v>
          </cell>
          <cell r="Q14">
            <v>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dex"/>
      <sheetName val="Configuration"/>
      <sheetName val="Q &amp; PDM"/>
      <sheetName val="Détail Q MT"/>
      <sheetName val="Détail Q m3"/>
      <sheetName val="MCV R MT"/>
      <sheetName val="MCV R m3"/>
      <sheetName val="MVC CS"/>
      <sheetName val="Sensibilité RO"/>
      <sheetName val="Résultat"/>
      <sheetName val="Bilan"/>
      <sheetName val="BFR"/>
      <sheetName val="CLIENTS"/>
      <sheetName val="Investissements_MKT"/>
      <sheetName val="Flux Inv"/>
      <sheetName val="CMO_Extract"/>
      <sheetName val="CMO 2005"/>
      <sheetName val="CMO 2005 2006"/>
      <sheetName val="CMO PC 2006"/>
      <sheetName val="CMO 2006 2007"/>
      <sheetName val="CMO B2007"/>
      <sheetName val="Rentabilité"/>
      <sheetName val="Frais_Var_MKT"/>
      <sheetName val="Frais_fixes_MKT"/>
      <sheetName val="Perimeter Effect"/>
      <sheetName val="Action plans"/>
      <sheetName val="Performance Plan"/>
      <sheetName val="Feuil4"/>
      <sheetName val="Synthèse transposée"/>
      <sheetName val="Annexe_PL"/>
      <sheetName val="Graph Synthèse"/>
      <sheetName val="Cash_Flow_Disponible"/>
      <sheetName val="Financement"/>
      <sheetName val="ROnet"/>
      <sheetName val="Facilités bancaires"/>
      <sheetName val="Hors Bilan"/>
      <sheetName val="Données_R05_PC06"/>
      <sheetName val="Graphe R 2005-PC2006"/>
      <sheetName val="Données_B06_PC06"/>
      <sheetName val="Graphe RO PC2006 - B2006"/>
      <sheetName val="Données_PC06_B07"/>
      <sheetName val="Graphe B2007 - PC2006"/>
      <sheetName val="Données_PLT_B07"/>
      <sheetName val="Graphe RO PLT -B 2007"/>
      <sheetName val="CAPEX"/>
      <sheetName val="Disinv"/>
      <sheetName val="Stations"/>
      <sheetName val="Retail - Creations"/>
      <sheetName val="Advertising"/>
      <sheetName val="Promotion"/>
      <sheetName val="Log ER 2006"/>
      <sheetName val="Log BU 2007"/>
      <sheetName val="Effectifs"/>
      <sheetName val="HSE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x Tables"/>
      <sheetName val="Training"/>
      <sheetName val="SAP HCM Functionalities"/>
      <sheetName val="SAP_Support_BreakDown"/>
      <sheetName val="SAP_Projects_BreakDown"/>
      <sheetName val="Budget_2016"/>
      <sheetName val="Sheet1"/>
    </sheetNames>
    <sheetDataSet>
      <sheetData sheetId="0">
        <row r="2">
          <cell r="C2">
            <v>105</v>
          </cell>
        </row>
        <row r="3">
          <cell r="C3">
            <v>110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2"/>
      <sheetName val="FEB02"/>
      <sheetName val="MAR02"/>
      <sheetName val="APRIL02"/>
      <sheetName val="MAY02"/>
      <sheetName val="JUNE02"/>
      <sheetName val="JULY02"/>
      <sheetName val="AUGUST02"/>
      <sheetName val="SEPTEMBER02"/>
      <sheetName val="OCTOBER02"/>
      <sheetName val="NOVEMBER02"/>
      <sheetName val="DECEMBER02"/>
      <sheetName val="CUMULATIVE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 Training Expenses"/>
      <sheetName val="Welfare Expenses"/>
      <sheetName val="nting &amp; Stationery Expenses"/>
      <sheetName val="subscription"/>
      <sheetName val="pension expense (2)"/>
      <sheetName val="pension expense"/>
      <sheetName val="Staff Airtime"/>
      <sheetName val="Consultancy expenses"/>
      <sheetName val="Local training Expenses"/>
      <sheetName val="Trade licenses Expenses"/>
      <sheetName val="Repair &amp; Maintenance Expenses"/>
      <sheetName val="Repair &amp; Maintenance - Labour"/>
      <sheetName val="Fuel &amp; Oils Expenses"/>
      <sheetName val="Road License &amp; TLB Expenses"/>
      <sheetName val="Security and Tracking Systems"/>
      <sheetName val="Cleaning Services Expenses"/>
      <sheetName val="Watchman &amp; Security Expenses"/>
      <sheetName val="Electricity Expenses"/>
      <sheetName val="Furniture and fittings"/>
      <sheetName val="Plant Equipment Maintenance"/>
      <sheetName val="Machine Equipment Hire Expenses"/>
      <sheetName val="Building Maintenance Expenses"/>
      <sheetName val="IT Maintenance Expenses"/>
      <sheetName val="2017 iTax "/>
      <sheetName val="iTax ledger"/>
      <sheetName val="Software Licenses Expenses"/>
      <sheetName val="Software Maintenance"/>
      <sheetName val="Entertainment Expenses"/>
      <sheetName val="Telephone Expensess - Safaricom"/>
      <sheetName val="Libel Costs"/>
      <sheetName val="Legal Fee Expenses"/>
      <sheetName val="Scrap sales"/>
      <sheetName val="Benevolent Expenses"/>
      <sheetName val="Marketing &amp; Promotion Expenses"/>
      <sheetName val="Public Relations Expenses"/>
      <sheetName val="Research Expenses"/>
      <sheetName val="Donations Expenses"/>
      <sheetName val="Directors fee Expenses"/>
      <sheetName val="TSL Provision Summary "/>
      <sheetName val="Advance tax"/>
      <sheetName val="Transfers from WIP"/>
      <sheetName val="PPE Asset addditions"/>
      <sheetName val="Pension summary"/>
      <sheetName val="Capital items expensed"/>
      <sheetName val="Reconciling provisions"/>
      <sheetName val="Company PPE Summary"/>
      <sheetName val="TSG-Audit adjustments"/>
      <sheetName val="Fines &amp; Other Penalties"/>
      <sheetName val="2018 TB TSG-FINAL"/>
      <sheetName val="Review comments"/>
      <sheetName val="INTRO"/>
      <sheetName val="PPE DISPOSAL"/>
      <sheetName val="Input 1"/>
      <sheetName val="Input 2"/>
      <sheetName val="Input 3"/>
      <sheetName val="Tax comp"/>
      <sheetName val="Allowances"/>
      <sheetName val="Other Schs"/>
      <sheetName val="Div'd Tax Ac"/>
      <sheetName val="Int Rest'n"/>
      <sheetName val="Deferred Tax"/>
      <sheetName val="Proof of tax"/>
      <sheetName val="Acs Disclosures"/>
      <sheetName val="PPE Movement SCHEDULE"/>
      <sheetName val="Tax account"/>
      <sheetName val="Updated TB 15.02.18"/>
      <sheetName val="DO Comments"/>
      <sheetName val="Motor vehicles"/>
      <sheetName val="Expos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</sheetNames>
    <sheetDataSet>
      <sheetData sheetId="0" refreshError="1"/>
      <sheetData sheetId="1">
        <row r="1">
          <cell r="F1" t="str">
            <v>Preliminary</v>
          </cell>
          <cell r="G1" t="str">
            <v>AJE</v>
          </cell>
          <cell r="H1" t="str">
            <v>Adjusted</v>
          </cell>
          <cell r="I1" t="str">
            <v>RJE</v>
          </cell>
          <cell r="K1" t="str">
            <v>2008</v>
          </cell>
        </row>
        <row r="3">
          <cell r="F3">
            <v>402295.4</v>
          </cell>
          <cell r="G3">
            <v>0</v>
          </cell>
          <cell r="H3">
            <v>402295.4</v>
          </cell>
          <cell r="I3">
            <v>0</v>
          </cell>
          <cell r="K3">
            <v>317369.2</v>
          </cell>
        </row>
        <row r="4">
          <cell r="F4">
            <v>2012568.58</v>
          </cell>
          <cell r="G4">
            <v>0</v>
          </cell>
          <cell r="H4">
            <v>2012568.58</v>
          </cell>
          <cell r="I4">
            <v>0</v>
          </cell>
          <cell r="K4">
            <v>615788.48</v>
          </cell>
        </row>
        <row r="5">
          <cell r="F5">
            <v>2414863.98</v>
          </cell>
          <cell r="G5">
            <v>0</v>
          </cell>
          <cell r="H5">
            <v>2414863.98</v>
          </cell>
          <cell r="I5">
            <v>0</v>
          </cell>
          <cell r="K5">
            <v>933157.67999999993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  <cell r="K6">
            <v>0</v>
          </cell>
        </row>
        <row r="7">
          <cell r="F7">
            <v>1193669.79</v>
          </cell>
          <cell r="G7">
            <v>0</v>
          </cell>
          <cell r="H7">
            <v>1193669.79</v>
          </cell>
          <cell r="I7">
            <v>0</v>
          </cell>
          <cell r="K7">
            <v>1955805.75</v>
          </cell>
        </row>
        <row r="8">
          <cell r="F8">
            <v>0</v>
          </cell>
          <cell r="G8">
            <v>0</v>
          </cell>
          <cell r="H8">
            <v>0</v>
          </cell>
          <cell r="I8">
            <v>0</v>
          </cell>
          <cell r="K8">
            <v>0</v>
          </cell>
        </row>
        <row r="9">
          <cell r="F9">
            <v>1193669.79</v>
          </cell>
          <cell r="G9">
            <v>0</v>
          </cell>
          <cell r="H9">
            <v>1193669.79</v>
          </cell>
          <cell r="I9">
            <v>0</v>
          </cell>
          <cell r="K9">
            <v>1955805.75</v>
          </cell>
        </row>
        <row r="10">
          <cell r="F10">
            <v>3608533.77</v>
          </cell>
          <cell r="G10">
            <v>0</v>
          </cell>
          <cell r="H10">
            <v>3608533.77</v>
          </cell>
          <cell r="I10">
            <v>0</v>
          </cell>
          <cell r="K10">
            <v>2888963.4299999997</v>
          </cell>
        </row>
        <row r="12">
          <cell r="F12">
            <v>80033.490000000005</v>
          </cell>
          <cell r="G12">
            <v>0</v>
          </cell>
          <cell r="H12">
            <v>80033.490000000005</v>
          </cell>
          <cell r="I12">
            <v>0</v>
          </cell>
          <cell r="K12">
            <v>80033.490000000005</v>
          </cell>
        </row>
        <row r="13">
          <cell r="F13">
            <v>80033.490000000005</v>
          </cell>
          <cell r="G13">
            <v>0</v>
          </cell>
          <cell r="H13">
            <v>80033.490000000005</v>
          </cell>
          <cell r="I13">
            <v>0</v>
          </cell>
          <cell r="K13">
            <v>80033.490000000005</v>
          </cell>
        </row>
        <row r="14">
          <cell r="F14">
            <v>350000</v>
          </cell>
          <cell r="G14">
            <v>0</v>
          </cell>
          <cell r="H14">
            <v>350000</v>
          </cell>
          <cell r="I14">
            <v>0</v>
          </cell>
          <cell r="K14">
            <v>349999.96</v>
          </cell>
        </row>
        <row r="15">
          <cell r="F15">
            <v>57828</v>
          </cell>
          <cell r="G15">
            <v>-29828</v>
          </cell>
          <cell r="H15">
            <v>28000</v>
          </cell>
          <cell r="I15">
            <v>0</v>
          </cell>
          <cell r="K15">
            <v>28000</v>
          </cell>
        </row>
        <row r="16">
          <cell r="F16">
            <v>103437</v>
          </cell>
          <cell r="G16">
            <v>-53438</v>
          </cell>
          <cell r="H16">
            <v>49999</v>
          </cell>
          <cell r="I16">
            <v>0</v>
          </cell>
          <cell r="K16">
            <v>49999.5</v>
          </cell>
        </row>
        <row r="17">
          <cell r="F17">
            <v>89637</v>
          </cell>
          <cell r="G17">
            <v>-19637</v>
          </cell>
          <cell r="H17">
            <v>70000</v>
          </cell>
          <cell r="I17">
            <v>0</v>
          </cell>
          <cell r="K17">
            <v>59598.21</v>
          </cell>
        </row>
        <row r="18">
          <cell r="F18">
            <v>39999</v>
          </cell>
          <cell r="G18">
            <v>0</v>
          </cell>
          <cell r="H18">
            <v>39999</v>
          </cell>
          <cell r="I18">
            <v>0</v>
          </cell>
          <cell r="K18">
            <v>39999</v>
          </cell>
        </row>
        <row r="19">
          <cell r="F19">
            <v>30000</v>
          </cell>
          <cell r="G19">
            <v>0</v>
          </cell>
          <cell r="H19">
            <v>30000</v>
          </cell>
          <cell r="I19">
            <v>0</v>
          </cell>
          <cell r="K19">
            <v>30000</v>
          </cell>
        </row>
        <row r="20">
          <cell r="F20">
            <v>29786.5</v>
          </cell>
          <cell r="G20">
            <v>0</v>
          </cell>
          <cell r="H20">
            <v>29786.5</v>
          </cell>
          <cell r="I20">
            <v>0</v>
          </cell>
          <cell r="K20">
            <v>29999.5</v>
          </cell>
        </row>
        <row r="21">
          <cell r="F21">
            <v>7000.6</v>
          </cell>
          <cell r="G21">
            <v>0</v>
          </cell>
          <cell r="H21">
            <v>7000.6</v>
          </cell>
          <cell r="I21">
            <v>0</v>
          </cell>
          <cell r="K21">
            <v>7000.6</v>
          </cell>
        </row>
        <row r="22">
          <cell r="F22">
            <v>30450</v>
          </cell>
          <cell r="G22">
            <v>0</v>
          </cell>
          <cell r="H22">
            <v>30450</v>
          </cell>
          <cell r="I22">
            <v>0</v>
          </cell>
          <cell r="K22">
            <v>30000</v>
          </cell>
        </row>
        <row r="23">
          <cell r="F23">
            <v>15000</v>
          </cell>
          <cell r="G23">
            <v>0</v>
          </cell>
          <cell r="H23">
            <v>15000</v>
          </cell>
          <cell r="I23">
            <v>0</v>
          </cell>
          <cell r="K23">
            <v>15000</v>
          </cell>
        </row>
        <row r="24">
          <cell r="F24">
            <v>10000</v>
          </cell>
          <cell r="G24">
            <v>0</v>
          </cell>
          <cell r="H24">
            <v>10000</v>
          </cell>
          <cell r="I24">
            <v>0</v>
          </cell>
          <cell r="K24">
            <v>10000</v>
          </cell>
        </row>
        <row r="25">
          <cell r="F25">
            <v>10000</v>
          </cell>
          <cell r="G25">
            <v>0</v>
          </cell>
          <cell r="H25">
            <v>10000</v>
          </cell>
          <cell r="I25">
            <v>0</v>
          </cell>
          <cell r="K25">
            <v>10000</v>
          </cell>
        </row>
        <row r="26">
          <cell r="F26">
            <v>15153.75</v>
          </cell>
          <cell r="G26">
            <v>0</v>
          </cell>
          <cell r="H26">
            <v>15153.75</v>
          </cell>
          <cell r="I26">
            <v>0</v>
          </cell>
          <cell r="K26">
            <v>14999.4</v>
          </cell>
        </row>
        <row r="27">
          <cell r="F27">
            <v>15000</v>
          </cell>
          <cell r="G27">
            <v>0</v>
          </cell>
          <cell r="H27">
            <v>15000</v>
          </cell>
          <cell r="I27">
            <v>0</v>
          </cell>
          <cell r="K27">
            <v>15000</v>
          </cell>
        </row>
        <row r="28">
          <cell r="F28">
            <v>18271</v>
          </cell>
          <cell r="G28">
            <v>-8271</v>
          </cell>
          <cell r="H28">
            <v>10000</v>
          </cell>
          <cell r="I28">
            <v>0</v>
          </cell>
          <cell r="K28">
            <v>10000</v>
          </cell>
        </row>
        <row r="29">
          <cell r="F29">
            <v>0</v>
          </cell>
          <cell r="G29">
            <v>0</v>
          </cell>
          <cell r="H29">
            <v>0</v>
          </cell>
          <cell r="I29">
            <v>0</v>
          </cell>
          <cell r="K29">
            <v>0</v>
          </cell>
        </row>
        <row r="30">
          <cell r="F30">
            <v>15000</v>
          </cell>
          <cell r="G30">
            <v>0</v>
          </cell>
          <cell r="H30">
            <v>15000</v>
          </cell>
          <cell r="I30">
            <v>0</v>
          </cell>
          <cell r="K30">
            <v>0</v>
          </cell>
        </row>
        <row r="31">
          <cell r="F31">
            <v>48828</v>
          </cell>
          <cell r="G31">
            <v>-23828</v>
          </cell>
          <cell r="H31">
            <v>25000</v>
          </cell>
          <cell r="I31">
            <v>0</v>
          </cell>
          <cell r="K31">
            <v>0</v>
          </cell>
        </row>
        <row r="32">
          <cell r="F32">
            <v>1403770</v>
          </cell>
          <cell r="G32">
            <v>0</v>
          </cell>
          <cell r="H32">
            <v>1403770</v>
          </cell>
          <cell r="I32">
            <v>0</v>
          </cell>
          <cell r="K32">
            <v>0</v>
          </cell>
        </row>
        <row r="33">
          <cell r="F33">
            <v>2289160.85</v>
          </cell>
          <cell r="G33">
            <v>-135002</v>
          </cell>
          <cell r="H33">
            <v>2154158.85</v>
          </cell>
          <cell r="I33">
            <v>0</v>
          </cell>
          <cell r="K33">
            <v>699596.17</v>
          </cell>
        </row>
        <row r="34">
          <cell r="F34">
            <v>2369194.34</v>
          </cell>
          <cell r="G34">
            <v>-135002</v>
          </cell>
          <cell r="H34">
            <v>2234192.34</v>
          </cell>
          <cell r="I34">
            <v>0</v>
          </cell>
          <cell r="K34">
            <v>779629.66</v>
          </cell>
        </row>
        <row r="36">
          <cell r="F36">
            <v>-103297368.42</v>
          </cell>
          <cell r="G36">
            <v>0</v>
          </cell>
          <cell r="H36">
            <v>-103297368.42</v>
          </cell>
          <cell r="I36">
            <v>0</v>
          </cell>
          <cell r="K36">
            <v>-138017192.86000001</v>
          </cell>
        </row>
        <row r="37">
          <cell r="F37">
            <v>0</v>
          </cell>
          <cell r="G37">
            <v>0</v>
          </cell>
          <cell r="H37">
            <v>0</v>
          </cell>
          <cell r="I37">
            <v>0</v>
          </cell>
          <cell r="K37">
            <v>0</v>
          </cell>
        </row>
        <row r="38">
          <cell r="F38">
            <v>-5014289.8099999996</v>
          </cell>
          <cell r="G38">
            <v>0</v>
          </cell>
          <cell r="H38">
            <v>-5014289.8099999996</v>
          </cell>
          <cell r="I38">
            <v>0</v>
          </cell>
          <cell r="K38">
            <v>-2578282.2400000002</v>
          </cell>
        </row>
        <row r="39">
          <cell r="F39">
            <v>-102071458.45999999</v>
          </cell>
          <cell r="G39">
            <v>0</v>
          </cell>
          <cell r="H39">
            <v>-102071458.45999999</v>
          </cell>
          <cell r="I39">
            <v>0</v>
          </cell>
          <cell r="K39">
            <v>-50891621.770000003</v>
          </cell>
        </row>
        <row r="40">
          <cell r="F40">
            <v>-210383116.69</v>
          </cell>
          <cell r="G40">
            <v>0</v>
          </cell>
          <cell r="H40">
            <v>-210383116.69</v>
          </cell>
          <cell r="I40">
            <v>0</v>
          </cell>
          <cell r="K40">
            <v>-191487096.87000003</v>
          </cell>
        </row>
        <row r="41">
          <cell r="F41">
            <v>-210383116.69</v>
          </cell>
          <cell r="G41">
            <v>0</v>
          </cell>
          <cell r="H41">
            <v>-210383116.69</v>
          </cell>
          <cell r="I41">
            <v>0</v>
          </cell>
          <cell r="K41">
            <v>-191487096.87000003</v>
          </cell>
        </row>
        <row r="43">
          <cell r="F43">
            <v>3492000</v>
          </cell>
          <cell r="G43">
            <v>0</v>
          </cell>
          <cell r="H43">
            <v>3492000</v>
          </cell>
          <cell r="I43">
            <v>0</v>
          </cell>
          <cell r="K43">
            <v>3492000</v>
          </cell>
        </row>
        <row r="44">
          <cell r="F44">
            <v>3492000</v>
          </cell>
          <cell r="G44">
            <v>0</v>
          </cell>
          <cell r="H44">
            <v>3492000</v>
          </cell>
          <cell r="I44">
            <v>0</v>
          </cell>
          <cell r="K44">
            <v>3492000</v>
          </cell>
        </row>
        <row r="45">
          <cell r="F45">
            <v>3492000</v>
          </cell>
          <cell r="G45">
            <v>0</v>
          </cell>
          <cell r="H45">
            <v>3492000</v>
          </cell>
          <cell r="I45">
            <v>0</v>
          </cell>
          <cell r="K45">
            <v>3492000</v>
          </cell>
        </row>
        <row r="47">
          <cell r="F47">
            <v>71245715.819999993</v>
          </cell>
          <cell r="G47">
            <v>9920</v>
          </cell>
          <cell r="H47">
            <v>71255635.819999993</v>
          </cell>
          <cell r="I47">
            <v>4408881.0199999996</v>
          </cell>
          <cell r="K47">
            <v>75788591.019999996</v>
          </cell>
        </row>
        <row r="48">
          <cell r="F48">
            <v>9505403.5500000007</v>
          </cell>
          <cell r="G48">
            <v>0</v>
          </cell>
          <cell r="H48">
            <v>9505403.5500000007</v>
          </cell>
          <cell r="I48">
            <v>0</v>
          </cell>
          <cell r="K48">
            <v>0</v>
          </cell>
        </row>
        <row r="49">
          <cell r="F49">
            <v>-23041868.420000002</v>
          </cell>
          <cell r="G49">
            <v>-512586</v>
          </cell>
          <cell r="H49">
            <v>-23554454.420000002</v>
          </cell>
          <cell r="I49">
            <v>0</v>
          </cell>
          <cell r="K49">
            <v>-24877833.02</v>
          </cell>
        </row>
        <row r="50">
          <cell r="F50">
            <v>57709250.949999988</v>
          </cell>
          <cell r="G50">
            <v>-502666</v>
          </cell>
          <cell r="H50">
            <v>57206584.949999988</v>
          </cell>
          <cell r="I50">
            <v>4408881.0199999996</v>
          </cell>
          <cell r="K50">
            <v>50910758</v>
          </cell>
        </row>
        <row r="51">
          <cell r="F51">
            <v>0</v>
          </cell>
          <cell r="G51">
            <v>0</v>
          </cell>
          <cell r="H51">
            <v>0</v>
          </cell>
          <cell r="I51">
            <v>19022464.390000001</v>
          </cell>
          <cell r="K51">
            <v>410752588.50999999</v>
          </cell>
        </row>
        <row r="52">
          <cell r="F52">
            <v>-42757748.450000003</v>
          </cell>
          <cell r="G52">
            <v>-1310266</v>
          </cell>
          <cell r="H52">
            <v>-44068014.450000003</v>
          </cell>
          <cell r="I52">
            <v>0</v>
          </cell>
          <cell r="K52">
            <v>-41683688.329999998</v>
          </cell>
        </row>
        <row r="53">
          <cell r="F53">
            <v>448310550.50999999</v>
          </cell>
          <cell r="G53">
            <v>0</v>
          </cell>
          <cell r="H53">
            <v>448310550.50999999</v>
          </cell>
          <cell r="I53">
            <v>0</v>
          </cell>
          <cell r="K53">
            <v>0</v>
          </cell>
        </row>
        <row r="54">
          <cell r="F54">
            <v>405552802.06</v>
          </cell>
          <cell r="G54">
            <v>-1310266</v>
          </cell>
          <cell r="H54">
            <v>404242536.06</v>
          </cell>
          <cell r="I54">
            <v>19022464.390000001</v>
          </cell>
          <cell r="K54">
            <v>369068900.18000001</v>
          </cell>
        </row>
        <row r="55">
          <cell r="F55">
            <v>463262053.00999999</v>
          </cell>
          <cell r="G55">
            <v>-1812932</v>
          </cell>
          <cell r="H55">
            <v>461449121.00999999</v>
          </cell>
          <cell r="I55">
            <v>23431345.41</v>
          </cell>
          <cell r="K55">
            <v>419979658.18000001</v>
          </cell>
        </row>
        <row r="57">
          <cell r="F57">
            <v>0</v>
          </cell>
          <cell r="G57">
            <v>0</v>
          </cell>
          <cell r="H57">
            <v>0</v>
          </cell>
          <cell r="I57">
            <v>0</v>
          </cell>
          <cell r="K57">
            <v>9476308.8200000003</v>
          </cell>
        </row>
        <row r="58">
          <cell r="F58">
            <v>0</v>
          </cell>
          <cell r="G58">
            <v>0</v>
          </cell>
          <cell r="H58">
            <v>0</v>
          </cell>
          <cell r="I58">
            <v>0</v>
          </cell>
          <cell r="K58">
            <v>9476308.8200000003</v>
          </cell>
        </row>
        <row r="59">
          <cell r="F59">
            <v>7527463.4500000002</v>
          </cell>
          <cell r="G59">
            <v>0</v>
          </cell>
          <cell r="H59">
            <v>7527463.4500000002</v>
          </cell>
          <cell r="I59">
            <v>0</v>
          </cell>
          <cell r="K59">
            <v>7491877.4500000002</v>
          </cell>
        </row>
        <row r="60">
          <cell r="F60">
            <v>9818635.3800000008</v>
          </cell>
          <cell r="G60">
            <v>0</v>
          </cell>
          <cell r="H60">
            <v>9818635.3800000008</v>
          </cell>
          <cell r="I60">
            <v>0</v>
          </cell>
          <cell r="K60">
            <v>9478625.3800000008</v>
          </cell>
        </row>
        <row r="61">
          <cell r="F61">
            <v>0</v>
          </cell>
          <cell r="G61">
            <v>0</v>
          </cell>
          <cell r="H61">
            <v>0</v>
          </cell>
          <cell r="I61">
            <v>0</v>
          </cell>
          <cell r="K61">
            <v>0</v>
          </cell>
        </row>
        <row r="62">
          <cell r="F62">
            <v>92382.48</v>
          </cell>
          <cell r="G62">
            <v>0</v>
          </cell>
          <cell r="H62">
            <v>92382.48</v>
          </cell>
          <cell r="I62">
            <v>0</v>
          </cell>
          <cell r="K62">
            <v>0</v>
          </cell>
        </row>
        <row r="63">
          <cell r="F63">
            <v>265484.5</v>
          </cell>
          <cell r="G63">
            <v>0</v>
          </cell>
          <cell r="H63">
            <v>265484.5</v>
          </cell>
          <cell r="I63">
            <v>0</v>
          </cell>
          <cell r="K63">
            <v>231034.42</v>
          </cell>
        </row>
        <row r="64">
          <cell r="F64">
            <v>47502</v>
          </cell>
          <cell r="G64">
            <v>0</v>
          </cell>
          <cell r="H64">
            <v>47502</v>
          </cell>
          <cell r="I64">
            <v>0</v>
          </cell>
          <cell r="K64">
            <v>1480038</v>
          </cell>
        </row>
        <row r="65">
          <cell r="F65">
            <v>570460</v>
          </cell>
          <cell r="G65">
            <v>0</v>
          </cell>
          <cell r="H65">
            <v>570460</v>
          </cell>
          <cell r="I65">
            <v>0</v>
          </cell>
          <cell r="K65">
            <v>471720</v>
          </cell>
        </row>
        <row r="66">
          <cell r="F66">
            <v>457446.6</v>
          </cell>
          <cell r="G66">
            <v>0</v>
          </cell>
          <cell r="H66">
            <v>457446.6</v>
          </cell>
          <cell r="I66">
            <v>0</v>
          </cell>
          <cell r="K66">
            <v>457446.6</v>
          </cell>
        </row>
        <row r="67">
          <cell r="F67">
            <v>36440</v>
          </cell>
          <cell r="G67">
            <v>0</v>
          </cell>
          <cell r="H67">
            <v>36440</v>
          </cell>
          <cell r="I67">
            <v>0</v>
          </cell>
          <cell r="K67">
            <v>5000</v>
          </cell>
        </row>
        <row r="68">
          <cell r="F68">
            <v>18815814.410000004</v>
          </cell>
          <cell r="G68">
            <v>0</v>
          </cell>
          <cell r="H68">
            <v>18815814.410000004</v>
          </cell>
          <cell r="I68">
            <v>0</v>
          </cell>
          <cell r="K68">
            <v>19615741.850000005</v>
          </cell>
        </row>
        <row r="69">
          <cell r="F69">
            <v>18815814.410000004</v>
          </cell>
          <cell r="G69">
            <v>0</v>
          </cell>
          <cell r="H69">
            <v>18815814.410000004</v>
          </cell>
          <cell r="I69">
            <v>0</v>
          </cell>
          <cell r="K69">
            <v>29092050.670000002</v>
          </cell>
        </row>
        <row r="71">
          <cell r="F71">
            <v>0.25</v>
          </cell>
          <cell r="G71">
            <v>0</v>
          </cell>
          <cell r="H71">
            <v>0.25</v>
          </cell>
          <cell r="I71">
            <v>0</v>
          </cell>
          <cell r="K71">
            <v>0</v>
          </cell>
        </row>
        <row r="72">
          <cell r="F72">
            <v>0</v>
          </cell>
          <cell r="G72">
            <v>0</v>
          </cell>
          <cell r="H72">
            <v>0</v>
          </cell>
          <cell r="I72">
            <v>0</v>
          </cell>
          <cell r="K72">
            <v>0</v>
          </cell>
        </row>
        <row r="73">
          <cell r="F73">
            <v>0</v>
          </cell>
          <cell r="G73">
            <v>0</v>
          </cell>
          <cell r="H73">
            <v>0</v>
          </cell>
          <cell r="I73">
            <v>0</v>
          </cell>
          <cell r="K73">
            <v>0</v>
          </cell>
        </row>
        <row r="74">
          <cell r="F74">
            <v>1555290</v>
          </cell>
          <cell r="G74">
            <v>0</v>
          </cell>
          <cell r="H74">
            <v>1555290</v>
          </cell>
          <cell r="I74">
            <v>0</v>
          </cell>
          <cell r="K74">
            <v>1555290</v>
          </cell>
        </row>
        <row r="75">
          <cell r="F75">
            <v>1872081.58</v>
          </cell>
          <cell r="G75">
            <v>0</v>
          </cell>
          <cell r="H75">
            <v>1872081.58</v>
          </cell>
          <cell r="I75">
            <v>0</v>
          </cell>
          <cell r="K75">
            <v>0</v>
          </cell>
        </row>
        <row r="76">
          <cell r="F76">
            <v>0</v>
          </cell>
          <cell r="G76">
            <v>0</v>
          </cell>
          <cell r="H76">
            <v>0</v>
          </cell>
          <cell r="I76">
            <v>0</v>
          </cell>
          <cell r="K76">
            <v>0</v>
          </cell>
        </row>
        <row r="77">
          <cell r="F77">
            <v>0</v>
          </cell>
          <cell r="G77">
            <v>0</v>
          </cell>
          <cell r="H77">
            <v>0</v>
          </cell>
          <cell r="I77">
            <v>0</v>
          </cell>
          <cell r="K77">
            <v>0</v>
          </cell>
        </row>
        <row r="78">
          <cell r="F78">
            <v>3427371.83</v>
          </cell>
          <cell r="G78">
            <v>0</v>
          </cell>
          <cell r="H78">
            <v>3427371.83</v>
          </cell>
          <cell r="I78">
            <v>0</v>
          </cell>
          <cell r="K78">
            <v>1555290</v>
          </cell>
        </row>
        <row r="79">
          <cell r="F79">
            <v>0</v>
          </cell>
          <cell r="G79">
            <v>0</v>
          </cell>
          <cell r="H79">
            <v>0</v>
          </cell>
          <cell r="I79">
            <v>0</v>
          </cell>
          <cell r="K79">
            <v>0</v>
          </cell>
        </row>
        <row r="80">
          <cell r="F80">
            <v>0</v>
          </cell>
          <cell r="G80">
            <v>0</v>
          </cell>
          <cell r="H80">
            <v>0</v>
          </cell>
          <cell r="I80">
            <v>0</v>
          </cell>
          <cell r="K80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K81">
            <v>-4406612.8</v>
          </cell>
        </row>
        <row r="82">
          <cell r="F82">
            <v>0</v>
          </cell>
          <cell r="G82">
            <v>0</v>
          </cell>
          <cell r="H82">
            <v>0</v>
          </cell>
          <cell r="I82">
            <v>0</v>
          </cell>
          <cell r="K82">
            <v>0</v>
          </cell>
        </row>
        <row r="83">
          <cell r="F83">
            <v>2167378.77</v>
          </cell>
          <cell r="G83">
            <v>0</v>
          </cell>
          <cell r="H83">
            <v>2167378.77</v>
          </cell>
          <cell r="I83">
            <v>0</v>
          </cell>
          <cell r="K83">
            <v>18882046.850000001</v>
          </cell>
        </row>
        <row r="84">
          <cell r="F84">
            <v>0</v>
          </cell>
          <cell r="G84">
            <v>0</v>
          </cell>
          <cell r="H84">
            <v>0</v>
          </cell>
          <cell r="I84">
            <v>0</v>
          </cell>
          <cell r="K84">
            <v>0</v>
          </cell>
        </row>
        <row r="85">
          <cell r="F85">
            <v>945000</v>
          </cell>
          <cell r="G85">
            <v>0</v>
          </cell>
          <cell r="H85">
            <v>945000</v>
          </cell>
          <cell r="I85">
            <v>0</v>
          </cell>
          <cell r="K85">
            <v>945000</v>
          </cell>
        </row>
        <row r="86">
          <cell r="F86">
            <v>0</v>
          </cell>
          <cell r="G86">
            <v>0</v>
          </cell>
          <cell r="H86">
            <v>0</v>
          </cell>
          <cell r="I86">
            <v>0</v>
          </cell>
          <cell r="K86">
            <v>363898.86</v>
          </cell>
        </row>
        <row r="87">
          <cell r="F87">
            <v>0</v>
          </cell>
          <cell r="G87">
            <v>39440000</v>
          </cell>
          <cell r="H87">
            <v>39440000</v>
          </cell>
          <cell r="I87">
            <v>0</v>
          </cell>
          <cell r="K87">
            <v>0</v>
          </cell>
        </row>
        <row r="88">
          <cell r="F88">
            <v>3112378.77</v>
          </cell>
          <cell r="G88">
            <v>39440000</v>
          </cell>
          <cell r="H88">
            <v>42552378.770000003</v>
          </cell>
          <cell r="I88">
            <v>0</v>
          </cell>
          <cell r="K88">
            <v>15784332.91</v>
          </cell>
        </row>
        <row r="89">
          <cell r="F89">
            <v>6539750.5999999996</v>
          </cell>
          <cell r="G89">
            <v>39440000</v>
          </cell>
          <cell r="H89">
            <v>45979750.600000001</v>
          </cell>
          <cell r="I89">
            <v>0</v>
          </cell>
          <cell r="K89">
            <v>17339622.91</v>
          </cell>
        </row>
        <row r="91">
          <cell r="F91">
            <v>169940.5</v>
          </cell>
          <cell r="G91">
            <v>0</v>
          </cell>
          <cell r="H91">
            <v>169940.5</v>
          </cell>
          <cell r="I91">
            <v>0</v>
          </cell>
          <cell r="K91">
            <v>88980.5</v>
          </cell>
        </row>
        <row r="92">
          <cell r="F92">
            <v>0</v>
          </cell>
          <cell r="G92">
            <v>0</v>
          </cell>
          <cell r="H92">
            <v>0</v>
          </cell>
          <cell r="I92">
            <v>0</v>
          </cell>
          <cell r="K92">
            <v>0</v>
          </cell>
        </row>
        <row r="93">
          <cell r="F93">
            <v>169940.5</v>
          </cell>
          <cell r="G93">
            <v>0</v>
          </cell>
          <cell r="H93">
            <v>169940.5</v>
          </cell>
          <cell r="I93">
            <v>0</v>
          </cell>
          <cell r="K93">
            <v>88980.5</v>
          </cell>
        </row>
        <row r="94">
          <cell r="F94">
            <v>14800</v>
          </cell>
          <cell r="G94">
            <v>0</v>
          </cell>
          <cell r="H94">
            <v>14800</v>
          </cell>
          <cell r="I94">
            <v>0</v>
          </cell>
          <cell r="K94">
            <v>0</v>
          </cell>
        </row>
        <row r="95">
          <cell r="F95">
            <v>-9539.1</v>
          </cell>
          <cell r="G95">
            <v>0</v>
          </cell>
          <cell r="H95">
            <v>-9539.1</v>
          </cell>
          <cell r="I95">
            <v>0</v>
          </cell>
          <cell r="K95">
            <v>30107</v>
          </cell>
        </row>
        <row r="96">
          <cell r="F96">
            <v>-199447.75</v>
          </cell>
          <cell r="G96">
            <v>0</v>
          </cell>
          <cell r="H96">
            <v>-199447.75</v>
          </cell>
          <cell r="I96">
            <v>0</v>
          </cell>
          <cell r="K96">
            <v>52514.51</v>
          </cell>
        </row>
        <row r="97">
          <cell r="F97">
            <v>0</v>
          </cell>
          <cell r="G97">
            <v>0</v>
          </cell>
          <cell r="H97">
            <v>0</v>
          </cell>
          <cell r="I97">
            <v>0</v>
          </cell>
          <cell r="K97">
            <v>0</v>
          </cell>
        </row>
        <row r="98">
          <cell r="F98">
            <v>-359746.27</v>
          </cell>
          <cell r="G98">
            <v>0</v>
          </cell>
          <cell r="H98">
            <v>-359746.27</v>
          </cell>
          <cell r="I98">
            <v>0</v>
          </cell>
          <cell r="K98">
            <v>0</v>
          </cell>
        </row>
        <row r="99">
          <cell r="F99">
            <v>-76827</v>
          </cell>
          <cell r="G99">
            <v>0</v>
          </cell>
          <cell r="H99">
            <v>-76827</v>
          </cell>
          <cell r="I99">
            <v>0</v>
          </cell>
          <cell r="K99">
            <v>0</v>
          </cell>
        </row>
        <row r="100">
          <cell r="F100">
            <v>-894996.87</v>
          </cell>
          <cell r="G100">
            <v>0</v>
          </cell>
          <cell r="H100">
            <v>-894996.87</v>
          </cell>
          <cell r="I100">
            <v>0</v>
          </cell>
          <cell r="K100">
            <v>0</v>
          </cell>
        </row>
        <row r="101"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K101">
            <v>0</v>
          </cell>
        </row>
        <row r="102">
          <cell r="F102">
            <v>58966</v>
          </cell>
          <cell r="G102">
            <v>0</v>
          </cell>
          <cell r="H102">
            <v>58966</v>
          </cell>
          <cell r="I102">
            <v>0</v>
          </cell>
          <cell r="K102">
            <v>31676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K103">
            <v>0</v>
          </cell>
        </row>
        <row r="104"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K104">
            <v>0</v>
          </cell>
        </row>
        <row r="105"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K105">
            <v>0</v>
          </cell>
        </row>
        <row r="106">
          <cell r="F106">
            <v>-1466790.99</v>
          </cell>
          <cell r="G106">
            <v>0</v>
          </cell>
          <cell r="H106">
            <v>-1466790.99</v>
          </cell>
          <cell r="I106">
            <v>0</v>
          </cell>
          <cell r="K106">
            <v>114297.51000000001</v>
          </cell>
        </row>
        <row r="107">
          <cell r="F107">
            <v>-1296850.49</v>
          </cell>
          <cell r="G107">
            <v>0</v>
          </cell>
          <cell r="H107">
            <v>-1296850.49</v>
          </cell>
          <cell r="I107">
            <v>0</v>
          </cell>
          <cell r="K107">
            <v>203278.01</v>
          </cell>
        </row>
        <row r="109">
          <cell r="F109">
            <v>-17990057.34</v>
          </cell>
          <cell r="G109">
            <v>-5440000</v>
          </cell>
          <cell r="H109">
            <v>-23430057.34</v>
          </cell>
          <cell r="I109">
            <v>0</v>
          </cell>
          <cell r="K109">
            <v>0</v>
          </cell>
        </row>
        <row r="110">
          <cell r="F110">
            <v>146878182.06</v>
          </cell>
          <cell r="G110">
            <v>0</v>
          </cell>
          <cell r="H110">
            <v>146878182.06</v>
          </cell>
          <cell r="I110">
            <v>0</v>
          </cell>
          <cell r="K110">
            <v>90069475.400000006</v>
          </cell>
        </row>
        <row r="111">
          <cell r="F111">
            <v>128888124.72</v>
          </cell>
          <cell r="G111">
            <v>-5440000</v>
          </cell>
          <cell r="H111">
            <v>123448124.72</v>
          </cell>
          <cell r="I111">
            <v>0</v>
          </cell>
          <cell r="K111">
            <v>90069475.400000006</v>
          </cell>
        </row>
        <row r="112">
          <cell r="F112">
            <v>128888124.72</v>
          </cell>
          <cell r="G112">
            <v>-5440000</v>
          </cell>
          <cell r="H112">
            <v>123448124.72</v>
          </cell>
          <cell r="I112">
            <v>0</v>
          </cell>
          <cell r="K112">
            <v>90069475.400000006</v>
          </cell>
        </row>
        <row r="114"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K114">
            <v>0</v>
          </cell>
        </row>
        <row r="115"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K115">
            <v>0</v>
          </cell>
        </row>
        <row r="116">
          <cell r="F116">
            <v>50964845.850000001</v>
          </cell>
          <cell r="G116">
            <v>0</v>
          </cell>
          <cell r="H116">
            <v>50964845.850000001</v>
          </cell>
          <cell r="I116">
            <v>0</v>
          </cell>
          <cell r="K116">
            <v>108173146.76000001</v>
          </cell>
        </row>
        <row r="117">
          <cell r="F117">
            <v>50964845.850000001</v>
          </cell>
          <cell r="G117">
            <v>0</v>
          </cell>
          <cell r="H117">
            <v>50964845.850000001</v>
          </cell>
          <cell r="I117">
            <v>0</v>
          </cell>
          <cell r="K117">
            <v>108173146.76000001</v>
          </cell>
        </row>
        <row r="118">
          <cell r="F118">
            <v>50964845.850000001</v>
          </cell>
          <cell r="G118">
            <v>0</v>
          </cell>
          <cell r="H118">
            <v>50964845.850000001</v>
          </cell>
          <cell r="I118">
            <v>0</v>
          </cell>
          <cell r="K118">
            <v>108173146.76000001</v>
          </cell>
        </row>
        <row r="120">
          <cell r="F120">
            <v>1775847.03</v>
          </cell>
          <cell r="G120">
            <v>0</v>
          </cell>
          <cell r="H120">
            <v>1775847.03</v>
          </cell>
          <cell r="I120">
            <v>0</v>
          </cell>
          <cell r="K120">
            <v>202128.69</v>
          </cell>
        </row>
        <row r="121">
          <cell r="F121">
            <v>122741</v>
          </cell>
          <cell r="G121">
            <v>0</v>
          </cell>
          <cell r="H121">
            <v>122741</v>
          </cell>
          <cell r="I121">
            <v>0</v>
          </cell>
          <cell r="K121">
            <v>89205</v>
          </cell>
        </row>
        <row r="122">
          <cell r="F122">
            <v>91350</v>
          </cell>
          <cell r="G122">
            <v>0</v>
          </cell>
          <cell r="H122">
            <v>91350</v>
          </cell>
          <cell r="I122">
            <v>0</v>
          </cell>
          <cell r="K122">
            <v>91350</v>
          </cell>
        </row>
        <row r="123">
          <cell r="F123">
            <v>7799710.7599999998</v>
          </cell>
          <cell r="G123">
            <v>0</v>
          </cell>
          <cell r="H123">
            <v>7799710.7599999998</v>
          </cell>
          <cell r="I123">
            <v>0</v>
          </cell>
          <cell r="K123">
            <v>9746422.3300000001</v>
          </cell>
        </row>
        <row r="124">
          <cell r="F124">
            <v>1625124.93</v>
          </cell>
          <cell r="G124">
            <v>0</v>
          </cell>
          <cell r="H124">
            <v>1625124.93</v>
          </cell>
          <cell r="I124">
            <v>0</v>
          </cell>
          <cell r="K124">
            <v>285633.64</v>
          </cell>
        </row>
        <row r="125">
          <cell r="F125">
            <v>5863298.5599999996</v>
          </cell>
          <cell r="G125">
            <v>0</v>
          </cell>
          <cell r="H125">
            <v>5863298.5599999996</v>
          </cell>
          <cell r="I125">
            <v>0</v>
          </cell>
          <cell r="K125">
            <v>4905094.3499999996</v>
          </cell>
        </row>
        <row r="126">
          <cell r="F126">
            <v>5692988.6900000004</v>
          </cell>
          <cell r="G126">
            <v>0</v>
          </cell>
          <cell r="H126">
            <v>5692988.6900000004</v>
          </cell>
          <cell r="I126">
            <v>0</v>
          </cell>
          <cell r="K126">
            <v>8216230.8099999996</v>
          </cell>
        </row>
        <row r="127"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K127">
            <v>0</v>
          </cell>
        </row>
        <row r="128">
          <cell r="F128">
            <v>15445446.49</v>
          </cell>
          <cell r="G128">
            <v>0</v>
          </cell>
          <cell r="H128">
            <v>15445446.49</v>
          </cell>
          <cell r="I128">
            <v>0</v>
          </cell>
          <cell r="K128">
            <v>12971284.560000001</v>
          </cell>
        </row>
        <row r="129">
          <cell r="F129">
            <v>10450667.27</v>
          </cell>
          <cell r="G129">
            <v>0</v>
          </cell>
          <cell r="H129">
            <v>10450667.27</v>
          </cell>
          <cell r="I129">
            <v>0</v>
          </cell>
          <cell r="K129">
            <v>7471803.25</v>
          </cell>
        </row>
        <row r="130">
          <cell r="F130">
            <v>48867174.730000004</v>
          </cell>
          <cell r="G130">
            <v>0</v>
          </cell>
          <cell r="H130">
            <v>48867174.730000004</v>
          </cell>
          <cell r="I130">
            <v>0</v>
          </cell>
          <cell r="K130">
            <v>43979152.630000003</v>
          </cell>
        </row>
        <row r="131">
          <cell r="F131">
            <v>48867174.730000004</v>
          </cell>
          <cell r="G131">
            <v>0</v>
          </cell>
          <cell r="H131">
            <v>48867174.730000004</v>
          </cell>
          <cell r="I131">
            <v>0</v>
          </cell>
          <cell r="K131">
            <v>43979152.630000003</v>
          </cell>
        </row>
        <row r="133">
          <cell r="F133">
            <v>29523375.41</v>
          </cell>
          <cell r="G133">
            <v>0</v>
          </cell>
          <cell r="H133">
            <v>29523375.41</v>
          </cell>
          <cell r="I133">
            <v>0</v>
          </cell>
          <cell r="K133">
            <v>96280362.459999993</v>
          </cell>
        </row>
        <row r="134">
          <cell r="F134">
            <v>29523375.41</v>
          </cell>
          <cell r="G134">
            <v>0</v>
          </cell>
          <cell r="H134">
            <v>29523375.41</v>
          </cell>
          <cell r="I134">
            <v>0</v>
          </cell>
          <cell r="K134">
            <v>96280362.459999993</v>
          </cell>
        </row>
        <row r="135">
          <cell r="F135">
            <v>29523375.41</v>
          </cell>
          <cell r="G135">
            <v>0</v>
          </cell>
          <cell r="H135">
            <v>29523375.41</v>
          </cell>
          <cell r="I135">
            <v>0</v>
          </cell>
          <cell r="K135">
            <v>96280362.459999993</v>
          </cell>
        </row>
        <row r="137"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K137">
            <v>0</v>
          </cell>
        </row>
        <row r="138">
          <cell r="F138">
            <v>4183598.42</v>
          </cell>
          <cell r="G138">
            <v>0</v>
          </cell>
          <cell r="H138">
            <v>4183598.42</v>
          </cell>
          <cell r="I138">
            <v>0</v>
          </cell>
          <cell r="K138">
            <v>5036448</v>
          </cell>
        </row>
        <row r="139"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K139">
            <v>0</v>
          </cell>
        </row>
        <row r="140"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K140">
            <v>0</v>
          </cell>
        </row>
        <row r="141">
          <cell r="F141">
            <v>4183598.42</v>
          </cell>
          <cell r="G141">
            <v>0</v>
          </cell>
          <cell r="H141">
            <v>4183598.42</v>
          </cell>
          <cell r="I141">
            <v>0</v>
          </cell>
          <cell r="K141">
            <v>5036448</v>
          </cell>
        </row>
        <row r="142">
          <cell r="F142">
            <v>1680959.4</v>
          </cell>
          <cell r="G142">
            <v>0</v>
          </cell>
          <cell r="H142">
            <v>1680959.4</v>
          </cell>
          <cell r="I142">
            <v>0</v>
          </cell>
          <cell r="K142">
            <v>925356.8</v>
          </cell>
        </row>
        <row r="143">
          <cell r="F143">
            <v>-1680959.4</v>
          </cell>
          <cell r="G143">
            <v>0</v>
          </cell>
          <cell r="H143">
            <v>-1680959.4</v>
          </cell>
          <cell r="I143">
            <v>0</v>
          </cell>
          <cell r="K143">
            <v>-925356.8</v>
          </cell>
        </row>
        <row r="144"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K144">
            <v>0</v>
          </cell>
        </row>
        <row r="145">
          <cell r="F145">
            <v>4183598.4200000004</v>
          </cell>
          <cell r="G145">
            <v>0</v>
          </cell>
          <cell r="H145">
            <v>4183598.4200000004</v>
          </cell>
          <cell r="I145">
            <v>0</v>
          </cell>
          <cell r="K145">
            <v>5036448</v>
          </cell>
        </row>
        <row r="147"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K147">
            <v>0</v>
          </cell>
        </row>
        <row r="149"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K149">
            <v>0</v>
          </cell>
        </row>
        <row r="151">
          <cell r="F151">
            <v>7149800.0099999998</v>
          </cell>
          <cell r="G151">
            <v>0</v>
          </cell>
          <cell r="H151">
            <v>7149800.0099999998</v>
          </cell>
          <cell r="I151">
            <v>0</v>
          </cell>
          <cell r="K151">
            <v>190062659.28</v>
          </cell>
        </row>
        <row r="152">
          <cell r="F152">
            <v>178429403.19</v>
          </cell>
          <cell r="G152">
            <v>0</v>
          </cell>
          <cell r="H152">
            <v>178429403.19</v>
          </cell>
          <cell r="I152">
            <v>0</v>
          </cell>
          <cell r="K152">
            <v>0</v>
          </cell>
        </row>
        <row r="153">
          <cell r="F153">
            <v>185579203.19999999</v>
          </cell>
          <cell r="G153">
            <v>0</v>
          </cell>
          <cell r="H153">
            <v>185579203.19999999</v>
          </cell>
          <cell r="I153">
            <v>0</v>
          </cell>
          <cell r="K153">
            <v>190062659.28</v>
          </cell>
        </row>
        <row r="154">
          <cell r="F154">
            <v>185579203.19999999</v>
          </cell>
          <cell r="G154">
            <v>0</v>
          </cell>
          <cell r="H154">
            <v>185579203.19999999</v>
          </cell>
          <cell r="I154">
            <v>0</v>
          </cell>
          <cell r="K154">
            <v>190062659.28</v>
          </cell>
        </row>
        <row r="156">
          <cell r="F156">
            <v>118521928.34999999</v>
          </cell>
          <cell r="G156">
            <v>-20044845.09</v>
          </cell>
          <cell r="H156">
            <v>98477083.260000005</v>
          </cell>
          <cell r="I156">
            <v>0</v>
          </cell>
          <cell r="K156">
            <v>118521928.42</v>
          </cell>
        </row>
        <row r="157">
          <cell r="F157">
            <v>896692703.63999999</v>
          </cell>
          <cell r="G157">
            <v>0</v>
          </cell>
          <cell r="H157">
            <v>896692703.63999999</v>
          </cell>
          <cell r="I157">
            <v>0</v>
          </cell>
          <cell r="K157">
            <v>838034333.61000001</v>
          </cell>
        </row>
        <row r="158">
          <cell r="F158">
            <v>-65951087.409999996</v>
          </cell>
          <cell r="G158">
            <v>12857061.15</v>
          </cell>
          <cell r="H158">
            <v>-53094026.259999998</v>
          </cell>
          <cell r="I158">
            <v>0</v>
          </cell>
          <cell r="K158">
            <v>-54898691.759999998</v>
          </cell>
        </row>
        <row r="159">
          <cell r="F159">
            <v>-101057742.64</v>
          </cell>
          <cell r="G159">
            <v>0</v>
          </cell>
          <cell r="H159">
            <v>-101057742.64</v>
          </cell>
          <cell r="I159">
            <v>0</v>
          </cell>
          <cell r="K159">
            <v>-123299495.31</v>
          </cell>
        </row>
        <row r="160"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K160">
            <v>0</v>
          </cell>
        </row>
        <row r="161">
          <cell r="F161">
            <v>848205801.94000006</v>
          </cell>
          <cell r="G161">
            <v>-7187783.9399999995</v>
          </cell>
          <cell r="H161">
            <v>841018018</v>
          </cell>
          <cell r="I161">
            <v>0</v>
          </cell>
          <cell r="K161">
            <v>778358074.96000004</v>
          </cell>
        </row>
        <row r="162">
          <cell r="F162">
            <v>848205801.94000006</v>
          </cell>
          <cell r="G162">
            <v>-7187783.9399999995</v>
          </cell>
          <cell r="H162">
            <v>841018018</v>
          </cell>
          <cell r="I162">
            <v>0</v>
          </cell>
          <cell r="K162">
            <v>778358074.96000004</v>
          </cell>
        </row>
        <row r="164">
          <cell r="F164">
            <v>-0.83</v>
          </cell>
          <cell r="G164">
            <v>0</v>
          </cell>
          <cell r="H164">
            <v>-0.83</v>
          </cell>
          <cell r="I164">
            <v>0</v>
          </cell>
          <cell r="K164">
            <v>-0.83</v>
          </cell>
        </row>
        <row r="165">
          <cell r="F165">
            <v>0.73</v>
          </cell>
          <cell r="G165">
            <v>0</v>
          </cell>
          <cell r="H165">
            <v>0.73</v>
          </cell>
          <cell r="I165">
            <v>0</v>
          </cell>
          <cell r="K165">
            <v>0.73</v>
          </cell>
        </row>
        <row r="166">
          <cell r="F166">
            <v>-9.9999999999999978E-2</v>
          </cell>
          <cell r="G166">
            <v>0</v>
          </cell>
          <cell r="H166">
            <v>-9.9999999999999978E-2</v>
          </cell>
          <cell r="I166">
            <v>0</v>
          </cell>
          <cell r="K166">
            <v>-9.9999999999999978E-2</v>
          </cell>
        </row>
        <row r="167">
          <cell r="F167">
            <v>108786820.73999999</v>
          </cell>
          <cell r="G167">
            <v>0</v>
          </cell>
          <cell r="H167">
            <v>108786820.73999999</v>
          </cell>
          <cell r="I167">
            <v>0</v>
          </cell>
          <cell r="K167">
            <v>109905886.38</v>
          </cell>
        </row>
        <row r="168">
          <cell r="F168">
            <v>-60795831.299999997</v>
          </cell>
          <cell r="G168">
            <v>0</v>
          </cell>
          <cell r="H168">
            <v>-60795831.299999997</v>
          </cell>
          <cell r="I168">
            <v>0</v>
          </cell>
          <cell r="K168">
            <v>-43441561.82</v>
          </cell>
        </row>
        <row r="169">
          <cell r="F169">
            <v>47990989.439999998</v>
          </cell>
          <cell r="G169">
            <v>0</v>
          </cell>
          <cell r="H169">
            <v>47990989.439999998</v>
          </cell>
          <cell r="I169">
            <v>0</v>
          </cell>
          <cell r="K169">
            <v>66464324.559999995</v>
          </cell>
        </row>
        <row r="170">
          <cell r="F170">
            <v>47990989.340000004</v>
          </cell>
          <cell r="G170">
            <v>0</v>
          </cell>
          <cell r="H170">
            <v>47990989.340000004</v>
          </cell>
          <cell r="I170">
            <v>0</v>
          </cell>
          <cell r="K170">
            <v>66464324.460000001</v>
          </cell>
        </row>
        <row r="172">
          <cell r="F172">
            <v>473361.85</v>
          </cell>
          <cell r="G172">
            <v>0</v>
          </cell>
          <cell r="H172">
            <v>473361.85</v>
          </cell>
          <cell r="I172">
            <v>0</v>
          </cell>
          <cell r="K172">
            <v>473361.85</v>
          </cell>
        </row>
        <row r="173">
          <cell r="F173">
            <v>1128928.72</v>
          </cell>
          <cell r="G173">
            <v>0</v>
          </cell>
          <cell r="H173">
            <v>1128928.72</v>
          </cell>
          <cell r="I173">
            <v>0</v>
          </cell>
          <cell r="K173">
            <v>1128928.72</v>
          </cell>
        </row>
        <row r="174">
          <cell r="F174">
            <v>-469791.57</v>
          </cell>
          <cell r="G174">
            <v>0</v>
          </cell>
          <cell r="H174">
            <v>-469791.57</v>
          </cell>
          <cell r="I174">
            <v>0</v>
          </cell>
          <cell r="K174">
            <v>-467683.16</v>
          </cell>
        </row>
        <row r="175">
          <cell r="F175">
            <v>-1128929.7</v>
          </cell>
          <cell r="G175">
            <v>0</v>
          </cell>
          <cell r="H175">
            <v>-1128929.7</v>
          </cell>
          <cell r="I175">
            <v>0</v>
          </cell>
          <cell r="K175">
            <v>-1128929.7</v>
          </cell>
        </row>
        <row r="176">
          <cell r="F176">
            <v>3569.2999999998137</v>
          </cell>
          <cell r="G176">
            <v>0</v>
          </cell>
          <cell r="H176">
            <v>3569.2999999998137</v>
          </cell>
          <cell r="I176">
            <v>0</v>
          </cell>
          <cell r="K176">
            <v>5677.7099999999627</v>
          </cell>
        </row>
        <row r="177"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K177">
            <v>0</v>
          </cell>
        </row>
        <row r="178">
          <cell r="F178">
            <v>162473200.63</v>
          </cell>
          <cell r="G178">
            <v>0</v>
          </cell>
          <cell r="H178">
            <v>162473200.63</v>
          </cell>
          <cell r="I178">
            <v>0</v>
          </cell>
          <cell r="K178">
            <v>149828021.87</v>
          </cell>
        </row>
        <row r="179">
          <cell r="F179">
            <v>81526140.939999998</v>
          </cell>
          <cell r="G179">
            <v>0</v>
          </cell>
          <cell r="H179">
            <v>81526140.939999998</v>
          </cell>
          <cell r="I179">
            <v>0</v>
          </cell>
          <cell r="K179">
            <v>80497563.689999998</v>
          </cell>
        </row>
        <row r="180">
          <cell r="F180">
            <v>6000000</v>
          </cell>
          <cell r="G180">
            <v>0</v>
          </cell>
          <cell r="H180">
            <v>6000000</v>
          </cell>
          <cell r="I180">
            <v>0</v>
          </cell>
          <cell r="K180">
            <v>0</v>
          </cell>
        </row>
        <row r="181"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K181">
            <v>0</v>
          </cell>
        </row>
        <row r="182">
          <cell r="F182">
            <v>-43964376.409999996</v>
          </cell>
          <cell r="G182">
            <v>0</v>
          </cell>
          <cell r="H182">
            <v>-43964376.409999996</v>
          </cell>
          <cell r="I182">
            <v>0</v>
          </cell>
          <cell r="K182">
            <v>-36199359.060000002</v>
          </cell>
        </row>
        <row r="183">
          <cell r="F183">
            <v>-141666594.66</v>
          </cell>
          <cell r="G183">
            <v>0</v>
          </cell>
          <cell r="H183">
            <v>-141666594.66</v>
          </cell>
          <cell r="I183">
            <v>0</v>
          </cell>
          <cell r="K183">
            <v>-130939138.81999999</v>
          </cell>
        </row>
        <row r="184">
          <cell r="F184">
            <v>64368370.5</v>
          </cell>
          <cell r="G184">
            <v>0</v>
          </cell>
          <cell r="H184">
            <v>64368370.5</v>
          </cell>
          <cell r="I184">
            <v>0</v>
          </cell>
          <cell r="K184">
            <v>63187087.680000007</v>
          </cell>
        </row>
        <row r="185">
          <cell r="F185">
            <v>64371939.800000012</v>
          </cell>
          <cell r="G185">
            <v>0</v>
          </cell>
          <cell r="H185">
            <v>64371939.800000012</v>
          </cell>
          <cell r="I185">
            <v>0</v>
          </cell>
          <cell r="K185">
            <v>63192765.390000015</v>
          </cell>
        </row>
        <row r="187"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K187">
            <v>0</v>
          </cell>
        </row>
        <row r="189"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K189">
            <v>0</v>
          </cell>
        </row>
        <row r="191"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K191">
            <v>0</v>
          </cell>
        </row>
        <row r="193">
          <cell r="F193">
            <v>88000000</v>
          </cell>
          <cell r="G193">
            <v>0</v>
          </cell>
          <cell r="H193">
            <v>88000000</v>
          </cell>
          <cell r="I193">
            <v>0</v>
          </cell>
          <cell r="K193">
            <v>88000000</v>
          </cell>
        </row>
        <row r="194">
          <cell r="F194">
            <v>381757114.48000002</v>
          </cell>
          <cell r="G194">
            <v>0</v>
          </cell>
          <cell r="H194">
            <v>381757114.48000002</v>
          </cell>
          <cell r="I194">
            <v>0</v>
          </cell>
          <cell r="K194">
            <v>146777979.81</v>
          </cell>
        </row>
        <row r="195">
          <cell r="F195">
            <v>-6115748.8099999996</v>
          </cell>
          <cell r="G195">
            <v>0</v>
          </cell>
          <cell r="H195">
            <v>-6115748.8099999996</v>
          </cell>
          <cell r="I195">
            <v>0</v>
          </cell>
          <cell r="K195">
            <v>-3180189.55</v>
          </cell>
        </row>
        <row r="196">
          <cell r="F196">
            <v>-2246980.35</v>
          </cell>
          <cell r="G196">
            <v>0</v>
          </cell>
          <cell r="H196">
            <v>-2246980.35</v>
          </cell>
          <cell r="I196">
            <v>0</v>
          </cell>
          <cell r="K196">
            <v>-1371993.67</v>
          </cell>
        </row>
        <row r="197">
          <cell r="F197">
            <v>461394385.31999999</v>
          </cell>
          <cell r="G197">
            <v>0</v>
          </cell>
          <cell r="H197">
            <v>461394385.31999999</v>
          </cell>
          <cell r="I197">
            <v>0</v>
          </cell>
          <cell r="K197">
            <v>230225796.59</v>
          </cell>
        </row>
        <row r="198">
          <cell r="F198">
            <v>461394385.31999999</v>
          </cell>
          <cell r="G198">
            <v>0</v>
          </cell>
          <cell r="H198">
            <v>461394385.31999999</v>
          </cell>
          <cell r="I198">
            <v>0</v>
          </cell>
          <cell r="K198">
            <v>230225796.59</v>
          </cell>
        </row>
        <row r="200"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K200">
            <v>0</v>
          </cell>
        </row>
        <row r="202">
          <cell r="F202">
            <v>38446623.530000001</v>
          </cell>
          <cell r="G202">
            <v>0</v>
          </cell>
          <cell r="H202">
            <v>38446623.530000001</v>
          </cell>
          <cell r="I202">
            <v>0</v>
          </cell>
          <cell r="K202">
            <v>38446623.530000001</v>
          </cell>
        </row>
        <row r="203">
          <cell r="F203">
            <v>-38027577.259999998</v>
          </cell>
          <cell r="G203">
            <v>0</v>
          </cell>
          <cell r="H203">
            <v>-38027577.259999998</v>
          </cell>
          <cell r="I203">
            <v>0</v>
          </cell>
          <cell r="K203">
            <v>-35017450.859999999</v>
          </cell>
        </row>
        <row r="204"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K204">
            <v>0</v>
          </cell>
        </row>
        <row r="205">
          <cell r="F205">
            <v>419046.27000000328</v>
          </cell>
          <cell r="G205">
            <v>0</v>
          </cell>
          <cell r="H205">
            <v>419046.27000000328</v>
          </cell>
          <cell r="I205">
            <v>0</v>
          </cell>
          <cell r="K205">
            <v>3429172.6700000018</v>
          </cell>
        </row>
        <row r="206">
          <cell r="F206">
            <v>419046.27000000328</v>
          </cell>
          <cell r="G206">
            <v>0</v>
          </cell>
          <cell r="H206">
            <v>419046.27000000328</v>
          </cell>
          <cell r="I206">
            <v>0</v>
          </cell>
          <cell r="K206">
            <v>3429172.6700000018</v>
          </cell>
        </row>
        <row r="208">
          <cell r="F208">
            <v>-1029000</v>
          </cell>
          <cell r="G208">
            <v>0</v>
          </cell>
          <cell r="H208">
            <v>-1029000</v>
          </cell>
          <cell r="I208">
            <v>0</v>
          </cell>
          <cell r="K208">
            <v>0</v>
          </cell>
        </row>
        <row r="209">
          <cell r="F209">
            <v>-45147725.829999998</v>
          </cell>
          <cell r="G209">
            <v>0</v>
          </cell>
          <cell r="H209">
            <v>-45147725.829999998</v>
          </cell>
          <cell r="I209">
            <v>-4408881.0199999996</v>
          </cell>
          <cell r="K209">
            <v>-53781468.109999999</v>
          </cell>
        </row>
        <row r="210">
          <cell r="F210">
            <v>-46176725.829999998</v>
          </cell>
          <cell r="G210">
            <v>0</v>
          </cell>
          <cell r="H210">
            <v>-46176725.829999998</v>
          </cell>
          <cell r="I210">
            <v>-4408881.0199999996</v>
          </cell>
          <cell r="K210">
            <v>-53781468.109999999</v>
          </cell>
        </row>
        <row r="211">
          <cell r="F211">
            <v>0</v>
          </cell>
          <cell r="G211">
            <v>5359237.8499999996</v>
          </cell>
          <cell r="H211">
            <v>5359237.8499999996</v>
          </cell>
          <cell r="I211">
            <v>-19022464.390000001</v>
          </cell>
          <cell r="K211">
            <v>-49154623.060000002</v>
          </cell>
        </row>
        <row r="212"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K212">
            <v>-74328207.230000004</v>
          </cell>
        </row>
        <row r="213"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K213">
            <v>-94907116.060000002</v>
          </cell>
        </row>
        <row r="214">
          <cell r="F214">
            <v>-151561807.94999999</v>
          </cell>
          <cell r="G214">
            <v>0</v>
          </cell>
          <cell r="H214">
            <v>-151561807.94999999</v>
          </cell>
          <cell r="I214">
            <v>0</v>
          </cell>
          <cell r="K214">
            <v>0</v>
          </cell>
        </row>
        <row r="215">
          <cell r="F215">
            <v>-151561807.94999999</v>
          </cell>
          <cell r="G215">
            <v>5359237.8499999996</v>
          </cell>
          <cell r="H215">
            <v>-146202570.09999999</v>
          </cell>
          <cell r="I215">
            <v>-19022464.390000001</v>
          </cell>
          <cell r="K215">
            <v>-218389946.35000002</v>
          </cell>
        </row>
        <row r="216">
          <cell r="F216">
            <v>-197738533.77999997</v>
          </cell>
          <cell r="G216">
            <v>5359237.8499999996</v>
          </cell>
          <cell r="H216">
            <v>-192379295.92999998</v>
          </cell>
          <cell r="I216">
            <v>-23431345.41</v>
          </cell>
          <cell r="K216">
            <v>-272171414.46000004</v>
          </cell>
        </row>
        <row r="218">
          <cell r="F218">
            <v>-8579.98</v>
          </cell>
          <cell r="G218">
            <v>0</v>
          </cell>
          <cell r="H218">
            <v>-8579.98</v>
          </cell>
          <cell r="I218">
            <v>0</v>
          </cell>
          <cell r="K218">
            <v>0</v>
          </cell>
        </row>
        <row r="219"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K219">
            <v>0</v>
          </cell>
        </row>
        <row r="220">
          <cell r="F220">
            <v>-8579.98</v>
          </cell>
          <cell r="G220">
            <v>0</v>
          </cell>
          <cell r="H220">
            <v>-8579.98</v>
          </cell>
          <cell r="I220">
            <v>0</v>
          </cell>
          <cell r="K220">
            <v>0</v>
          </cell>
        </row>
        <row r="221">
          <cell r="F221">
            <v>-3472494.18</v>
          </cell>
          <cell r="G221">
            <v>0</v>
          </cell>
          <cell r="H221">
            <v>-3472494.18</v>
          </cell>
          <cell r="I221">
            <v>0</v>
          </cell>
          <cell r="K221">
            <v>-3575810.18</v>
          </cell>
        </row>
        <row r="222"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K222">
            <v>0</v>
          </cell>
        </row>
        <row r="223"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K223">
            <v>0</v>
          </cell>
        </row>
        <row r="224">
          <cell r="F224">
            <v>-2919</v>
          </cell>
          <cell r="G224">
            <v>0</v>
          </cell>
          <cell r="H224">
            <v>-2919</v>
          </cell>
          <cell r="I224">
            <v>0</v>
          </cell>
          <cell r="K224">
            <v>-2919</v>
          </cell>
        </row>
        <row r="225"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K225">
            <v>0</v>
          </cell>
        </row>
        <row r="226">
          <cell r="F226">
            <v>-7273</v>
          </cell>
          <cell r="G226">
            <v>0</v>
          </cell>
          <cell r="H226">
            <v>-7273</v>
          </cell>
          <cell r="I226">
            <v>0</v>
          </cell>
          <cell r="K226">
            <v>-9327</v>
          </cell>
        </row>
        <row r="227">
          <cell r="F227">
            <v>-557832</v>
          </cell>
          <cell r="G227">
            <v>0</v>
          </cell>
          <cell r="H227">
            <v>-557832</v>
          </cell>
          <cell r="I227">
            <v>0</v>
          </cell>
          <cell r="K227">
            <v>-583792</v>
          </cell>
        </row>
        <row r="228">
          <cell r="F228">
            <v>-5158840.4000000004</v>
          </cell>
          <cell r="G228">
            <v>0</v>
          </cell>
          <cell r="H228">
            <v>-5158840.4000000004</v>
          </cell>
          <cell r="I228">
            <v>0</v>
          </cell>
          <cell r="K228">
            <v>-6182785.2800000003</v>
          </cell>
        </row>
        <row r="229">
          <cell r="F229">
            <v>715499.68</v>
          </cell>
          <cell r="G229">
            <v>0</v>
          </cell>
          <cell r="H229">
            <v>715499.68</v>
          </cell>
          <cell r="I229">
            <v>0</v>
          </cell>
          <cell r="K229">
            <v>-647440.31999999995</v>
          </cell>
        </row>
        <row r="230"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K230">
            <v>-102000</v>
          </cell>
        </row>
        <row r="231">
          <cell r="F231">
            <v>-14471000</v>
          </cell>
          <cell r="G231">
            <v>0</v>
          </cell>
          <cell r="H231">
            <v>-14471000</v>
          </cell>
          <cell r="I231">
            <v>0</v>
          </cell>
          <cell r="K231">
            <v>0</v>
          </cell>
        </row>
        <row r="232">
          <cell r="F232">
            <v>-6074000</v>
          </cell>
          <cell r="G232">
            <v>0</v>
          </cell>
          <cell r="H232">
            <v>-6074000</v>
          </cell>
          <cell r="I232">
            <v>0</v>
          </cell>
          <cell r="K232">
            <v>0</v>
          </cell>
        </row>
        <row r="233">
          <cell r="F233">
            <v>-29028858.899999999</v>
          </cell>
          <cell r="G233">
            <v>0</v>
          </cell>
          <cell r="H233">
            <v>-29028858.899999999</v>
          </cell>
          <cell r="I233">
            <v>0</v>
          </cell>
          <cell r="K233">
            <v>-11104073.780000001</v>
          </cell>
        </row>
        <row r="234">
          <cell r="F234">
            <v>-29037438.880000003</v>
          </cell>
          <cell r="G234">
            <v>0</v>
          </cell>
          <cell r="H234">
            <v>-29037438.880000003</v>
          </cell>
          <cell r="I234">
            <v>0</v>
          </cell>
          <cell r="K234">
            <v>-11104073.780000001</v>
          </cell>
        </row>
        <row r="236"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K236">
            <v>-222000</v>
          </cell>
        </row>
        <row r="237">
          <cell r="F237">
            <v>-1763016.84</v>
          </cell>
          <cell r="G237">
            <v>0</v>
          </cell>
          <cell r="H237">
            <v>-1763016.84</v>
          </cell>
          <cell r="I237">
            <v>0</v>
          </cell>
          <cell r="K237">
            <v>-5759775.0300000003</v>
          </cell>
        </row>
        <row r="238">
          <cell r="F238">
            <v>-1478268.31</v>
          </cell>
          <cell r="G238">
            <v>0</v>
          </cell>
          <cell r="H238">
            <v>-1478268.31</v>
          </cell>
          <cell r="I238">
            <v>0</v>
          </cell>
          <cell r="K238">
            <v>-759138.03</v>
          </cell>
        </row>
        <row r="239"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K239">
            <v>0</v>
          </cell>
        </row>
        <row r="240"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K240">
            <v>0</v>
          </cell>
        </row>
        <row r="241">
          <cell r="F241">
            <v>-2150000</v>
          </cell>
          <cell r="G241">
            <v>0</v>
          </cell>
          <cell r="H241">
            <v>-2150000</v>
          </cell>
          <cell r="I241">
            <v>0</v>
          </cell>
          <cell r="K241">
            <v>-2720000</v>
          </cell>
        </row>
        <row r="242">
          <cell r="F242">
            <v>-576000</v>
          </cell>
          <cell r="G242">
            <v>0</v>
          </cell>
          <cell r="H242">
            <v>-576000</v>
          </cell>
          <cell r="I242">
            <v>0</v>
          </cell>
          <cell r="K242">
            <v>0</v>
          </cell>
        </row>
        <row r="243">
          <cell r="F243">
            <v>-4970327.53</v>
          </cell>
          <cell r="G243">
            <v>-592905.23</v>
          </cell>
          <cell r="H243">
            <v>-5563232.7599999998</v>
          </cell>
          <cell r="I243">
            <v>0</v>
          </cell>
          <cell r="K243">
            <v>-6461147.9900000002</v>
          </cell>
        </row>
        <row r="244">
          <cell r="F244">
            <v>-65639256.950000003</v>
          </cell>
          <cell r="G244">
            <v>0</v>
          </cell>
          <cell r="H244">
            <v>-65639256.950000003</v>
          </cell>
          <cell r="I244">
            <v>0</v>
          </cell>
          <cell r="K244">
            <v>-81003528.450000003</v>
          </cell>
        </row>
        <row r="245"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K245">
            <v>0</v>
          </cell>
        </row>
        <row r="246">
          <cell r="F246">
            <v>-100000</v>
          </cell>
          <cell r="G246">
            <v>-123210.2</v>
          </cell>
          <cell r="H246">
            <v>-223210.2</v>
          </cell>
          <cell r="I246">
            <v>0</v>
          </cell>
          <cell r="K246">
            <v>0</v>
          </cell>
        </row>
        <row r="247">
          <cell r="F247">
            <v>-5554150.8200000003</v>
          </cell>
          <cell r="G247">
            <v>314168</v>
          </cell>
          <cell r="H247">
            <v>-5239982.82</v>
          </cell>
          <cell r="I247">
            <v>0</v>
          </cell>
          <cell r="K247">
            <v>-6686996</v>
          </cell>
        </row>
        <row r="248">
          <cell r="F248">
            <v>-3459279.46</v>
          </cell>
          <cell r="G248">
            <v>-343525.54</v>
          </cell>
          <cell r="H248">
            <v>-3802805</v>
          </cell>
          <cell r="I248">
            <v>0</v>
          </cell>
          <cell r="K248">
            <v>-3526280</v>
          </cell>
        </row>
        <row r="249">
          <cell r="F249">
            <v>-3715433.3</v>
          </cell>
          <cell r="G249">
            <v>0</v>
          </cell>
          <cell r="H249">
            <v>-3715433.3</v>
          </cell>
          <cell r="I249">
            <v>0</v>
          </cell>
          <cell r="K249">
            <v>0</v>
          </cell>
        </row>
        <row r="250"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K250">
            <v>0</v>
          </cell>
        </row>
        <row r="251">
          <cell r="F251">
            <v>-217000</v>
          </cell>
          <cell r="G251">
            <v>217000</v>
          </cell>
          <cell r="H251">
            <v>0</v>
          </cell>
          <cell r="I251">
            <v>0</v>
          </cell>
          <cell r="K251">
            <v>-390000</v>
          </cell>
        </row>
        <row r="252"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K252">
            <v>0</v>
          </cell>
        </row>
        <row r="253">
          <cell r="F253">
            <v>-30000</v>
          </cell>
          <cell r="G253">
            <v>0</v>
          </cell>
          <cell r="H253">
            <v>-30000</v>
          </cell>
          <cell r="I253">
            <v>0</v>
          </cell>
          <cell r="K253">
            <v>0</v>
          </cell>
        </row>
        <row r="254">
          <cell r="F254">
            <v>-929620.57</v>
          </cell>
          <cell r="G254">
            <v>0</v>
          </cell>
          <cell r="H254">
            <v>-929620.57</v>
          </cell>
          <cell r="I254">
            <v>0</v>
          </cell>
          <cell r="K254">
            <v>-380324.94</v>
          </cell>
        </row>
        <row r="255">
          <cell r="F255">
            <v>-4359523.55</v>
          </cell>
          <cell r="G255">
            <v>0</v>
          </cell>
          <cell r="H255">
            <v>-4359523.55</v>
          </cell>
          <cell r="I255">
            <v>0</v>
          </cell>
          <cell r="K255">
            <v>-8639335</v>
          </cell>
        </row>
        <row r="256">
          <cell r="F256">
            <v>-9096492</v>
          </cell>
          <cell r="G256">
            <v>0</v>
          </cell>
          <cell r="H256">
            <v>-9096492</v>
          </cell>
          <cell r="I256">
            <v>0</v>
          </cell>
          <cell r="K256">
            <v>-9994164</v>
          </cell>
        </row>
        <row r="257">
          <cell r="F257">
            <v>-17643258.350000001</v>
          </cell>
          <cell r="G257">
            <v>0</v>
          </cell>
          <cell r="H257">
            <v>-17643258.350000001</v>
          </cell>
          <cell r="I257">
            <v>0</v>
          </cell>
          <cell r="K257">
            <v>-6256110</v>
          </cell>
        </row>
        <row r="258">
          <cell r="F258">
            <v>-5769411.9699999997</v>
          </cell>
          <cell r="G258">
            <v>0</v>
          </cell>
          <cell r="H258">
            <v>-5769411.9699999997</v>
          </cell>
          <cell r="I258">
            <v>0</v>
          </cell>
          <cell r="K258">
            <v>-9192145.0199999996</v>
          </cell>
        </row>
        <row r="259">
          <cell r="F259">
            <v>-222800</v>
          </cell>
          <cell r="G259">
            <v>0</v>
          </cell>
          <cell r="H259">
            <v>-222800</v>
          </cell>
          <cell r="I259">
            <v>0</v>
          </cell>
          <cell r="K259">
            <v>-225600</v>
          </cell>
        </row>
        <row r="260">
          <cell r="F260">
            <v>-176280</v>
          </cell>
          <cell r="G260">
            <v>0</v>
          </cell>
          <cell r="H260">
            <v>-176280</v>
          </cell>
          <cell r="I260">
            <v>0</v>
          </cell>
          <cell r="K260">
            <v>-177520</v>
          </cell>
        </row>
        <row r="261">
          <cell r="F261">
            <v>-22000</v>
          </cell>
          <cell r="G261">
            <v>0</v>
          </cell>
          <cell r="H261">
            <v>-22000</v>
          </cell>
          <cell r="I261">
            <v>0</v>
          </cell>
          <cell r="K261">
            <v>-19300</v>
          </cell>
        </row>
        <row r="262">
          <cell r="F262">
            <v>-2381028.1</v>
          </cell>
          <cell r="G262">
            <v>-9398.16</v>
          </cell>
          <cell r="H262">
            <v>-2390426.2599999998</v>
          </cell>
          <cell r="I262">
            <v>0</v>
          </cell>
          <cell r="K262">
            <v>-1156116.48</v>
          </cell>
        </row>
        <row r="263"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K263">
            <v>0.55000000000000004</v>
          </cell>
        </row>
        <row r="264">
          <cell r="F264">
            <v>-213841.1</v>
          </cell>
          <cell r="G264">
            <v>0</v>
          </cell>
          <cell r="H264">
            <v>-213841.1</v>
          </cell>
          <cell r="I264">
            <v>0</v>
          </cell>
          <cell r="K264">
            <v>-243653.8</v>
          </cell>
        </row>
        <row r="265">
          <cell r="F265">
            <v>-81097</v>
          </cell>
          <cell r="G265">
            <v>0</v>
          </cell>
          <cell r="H265">
            <v>-81097</v>
          </cell>
          <cell r="I265">
            <v>0</v>
          </cell>
          <cell r="K265">
            <v>-103313</v>
          </cell>
        </row>
        <row r="266"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K266">
            <v>-651220.73</v>
          </cell>
        </row>
        <row r="267"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K267">
            <v>-129823.25</v>
          </cell>
        </row>
        <row r="268"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K268">
            <v>-668671.88</v>
          </cell>
        </row>
        <row r="269"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K269">
            <v>-66810</v>
          </cell>
        </row>
        <row r="270">
          <cell r="F270">
            <v>-130548085.84999996</v>
          </cell>
          <cell r="G270">
            <v>-537871.13</v>
          </cell>
          <cell r="H270">
            <v>-131085956.97999997</v>
          </cell>
          <cell r="I270">
            <v>0</v>
          </cell>
          <cell r="K270">
            <v>-145432973.04999998</v>
          </cell>
        </row>
        <row r="271">
          <cell r="F271">
            <v>-130548085.84999996</v>
          </cell>
          <cell r="G271">
            <v>-537871.13</v>
          </cell>
          <cell r="H271">
            <v>-131085956.97999997</v>
          </cell>
          <cell r="I271">
            <v>0</v>
          </cell>
          <cell r="K271">
            <v>-145432973.04999998</v>
          </cell>
        </row>
        <row r="273">
          <cell r="F273">
            <v>968463.74</v>
          </cell>
          <cell r="G273">
            <v>0</v>
          </cell>
          <cell r="H273">
            <v>968463.74</v>
          </cell>
          <cell r="I273">
            <v>0</v>
          </cell>
          <cell r="K273">
            <v>729078.74</v>
          </cell>
        </row>
        <row r="274">
          <cell r="F274">
            <v>121822531.19</v>
          </cell>
          <cell r="G274">
            <v>-9223.83</v>
          </cell>
          <cell r="H274">
            <v>121813307.36</v>
          </cell>
          <cell r="I274">
            <v>0</v>
          </cell>
          <cell r="K274">
            <v>113619375.81999999</v>
          </cell>
        </row>
        <row r="275">
          <cell r="F275">
            <v>122790994.92999999</v>
          </cell>
          <cell r="G275">
            <v>-9223.83</v>
          </cell>
          <cell r="H275">
            <v>122781771.09999999</v>
          </cell>
          <cell r="I275">
            <v>0</v>
          </cell>
          <cell r="K275">
            <v>114348454.55999999</v>
          </cell>
        </row>
        <row r="276">
          <cell r="F276">
            <v>-121813307.36</v>
          </cell>
          <cell r="G276">
            <v>0</v>
          </cell>
          <cell r="H276">
            <v>-121813307.36</v>
          </cell>
          <cell r="I276">
            <v>0</v>
          </cell>
          <cell r="K276">
            <v>-113619375.81999999</v>
          </cell>
        </row>
        <row r="277">
          <cell r="F277">
            <v>-172127265.18000001</v>
          </cell>
          <cell r="G277">
            <v>12081188.93</v>
          </cell>
          <cell r="H277">
            <v>-160046076.25</v>
          </cell>
          <cell r="I277">
            <v>0</v>
          </cell>
          <cell r="K277">
            <v>-153810487.52000001</v>
          </cell>
        </row>
        <row r="278">
          <cell r="F278">
            <v>-0.86</v>
          </cell>
          <cell r="G278">
            <v>0</v>
          </cell>
          <cell r="H278">
            <v>-0.86</v>
          </cell>
          <cell r="I278">
            <v>0</v>
          </cell>
          <cell r="K278">
            <v>0</v>
          </cell>
        </row>
        <row r="279">
          <cell r="F279">
            <v>-14995097</v>
          </cell>
          <cell r="G279">
            <v>0</v>
          </cell>
          <cell r="H279">
            <v>-14995097</v>
          </cell>
          <cell r="I279">
            <v>0</v>
          </cell>
          <cell r="K279">
            <v>-14995097</v>
          </cell>
        </row>
        <row r="280">
          <cell r="F280">
            <v>-308935670.40000004</v>
          </cell>
          <cell r="G280">
            <v>12081188.93</v>
          </cell>
          <cell r="H280">
            <v>-296854481.47000003</v>
          </cell>
          <cell r="I280">
            <v>0</v>
          </cell>
          <cell r="K280">
            <v>-282424960.34000003</v>
          </cell>
        </row>
        <row r="281">
          <cell r="F281">
            <v>-186144675.47000003</v>
          </cell>
          <cell r="G281">
            <v>12071965.1</v>
          </cell>
          <cell r="H281">
            <v>-174072710.37</v>
          </cell>
          <cell r="I281">
            <v>0</v>
          </cell>
          <cell r="K281">
            <v>-168076505.78000003</v>
          </cell>
        </row>
        <row r="283"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K283">
            <v>0</v>
          </cell>
        </row>
        <row r="284">
          <cell r="F284">
            <v>-39900294.829999998</v>
          </cell>
          <cell r="G284">
            <v>0</v>
          </cell>
          <cell r="H284">
            <v>-39900294.829999998</v>
          </cell>
          <cell r="I284">
            <v>0</v>
          </cell>
          <cell r="K284">
            <v>-39900294.829999998</v>
          </cell>
        </row>
        <row r="285">
          <cell r="F285">
            <v>-14886840.550000001</v>
          </cell>
          <cell r="G285">
            <v>0</v>
          </cell>
          <cell r="H285">
            <v>-14886840.550000001</v>
          </cell>
          <cell r="I285">
            <v>0</v>
          </cell>
          <cell r="K285">
            <v>-14886840.550000001</v>
          </cell>
        </row>
        <row r="286">
          <cell r="F286">
            <v>-60720000</v>
          </cell>
          <cell r="G286">
            <v>0</v>
          </cell>
          <cell r="H286">
            <v>-60720000</v>
          </cell>
          <cell r="I286">
            <v>0</v>
          </cell>
          <cell r="K286">
            <v>-60720000</v>
          </cell>
        </row>
        <row r="287">
          <cell r="F287">
            <v>14827804.939999999</v>
          </cell>
          <cell r="G287">
            <v>0</v>
          </cell>
          <cell r="H287">
            <v>14827804.939999999</v>
          </cell>
          <cell r="I287">
            <v>0</v>
          </cell>
          <cell r="K287">
            <v>-4890434.16</v>
          </cell>
        </row>
        <row r="288">
          <cell r="F288">
            <v>-10589830</v>
          </cell>
          <cell r="G288">
            <v>0</v>
          </cell>
          <cell r="H288">
            <v>-10589830</v>
          </cell>
          <cell r="I288">
            <v>0</v>
          </cell>
          <cell r="K288">
            <v>-10589830</v>
          </cell>
        </row>
        <row r="289">
          <cell r="F289">
            <v>-111269160.44</v>
          </cell>
          <cell r="G289">
            <v>0</v>
          </cell>
          <cell r="H289">
            <v>-111269160.44</v>
          </cell>
          <cell r="I289">
            <v>0</v>
          </cell>
          <cell r="K289">
            <v>-130987399.53999999</v>
          </cell>
        </row>
        <row r="290">
          <cell r="F290">
            <v>-111269160.44</v>
          </cell>
          <cell r="G290">
            <v>0</v>
          </cell>
          <cell r="H290">
            <v>-111269160.44</v>
          </cell>
          <cell r="I290">
            <v>0</v>
          </cell>
          <cell r="K290">
            <v>-130987399.53999999</v>
          </cell>
        </row>
        <row r="292">
          <cell r="F292">
            <v>-240916581.53</v>
          </cell>
          <cell r="G292">
            <v>0</v>
          </cell>
          <cell r="H292">
            <v>-240916581.53</v>
          </cell>
          <cell r="I292">
            <v>0</v>
          </cell>
          <cell r="K292">
            <v>-227608697.84999999</v>
          </cell>
        </row>
        <row r="293">
          <cell r="F293">
            <v>-206058378.41999999</v>
          </cell>
          <cell r="G293">
            <v>0</v>
          </cell>
          <cell r="H293">
            <v>-206058378.41999999</v>
          </cell>
          <cell r="I293">
            <v>0</v>
          </cell>
          <cell r="K293">
            <v>-267805054.09</v>
          </cell>
        </row>
        <row r="294">
          <cell r="F294">
            <v>-93686851.799999997</v>
          </cell>
          <cell r="G294">
            <v>0</v>
          </cell>
          <cell r="H294">
            <v>-93686851.799999997</v>
          </cell>
          <cell r="I294">
            <v>0</v>
          </cell>
          <cell r="K294">
            <v>-15000000</v>
          </cell>
        </row>
        <row r="295">
          <cell r="F295">
            <v>-540661811.75</v>
          </cell>
          <cell r="G295">
            <v>0</v>
          </cell>
          <cell r="H295">
            <v>-540661811.75</v>
          </cell>
          <cell r="I295">
            <v>0</v>
          </cell>
          <cell r="K295">
            <v>-510413751.94</v>
          </cell>
        </row>
        <row r="296">
          <cell r="F296">
            <v>-540661811.75</v>
          </cell>
          <cell r="G296">
            <v>0</v>
          </cell>
          <cell r="H296">
            <v>-540661811.75</v>
          </cell>
          <cell r="I296">
            <v>0</v>
          </cell>
          <cell r="K296">
            <v>-510413751.94</v>
          </cell>
        </row>
        <row r="298"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K298">
            <v>0</v>
          </cell>
        </row>
        <row r="300">
          <cell r="F300">
            <v>2</v>
          </cell>
          <cell r="G300">
            <v>0</v>
          </cell>
          <cell r="H300">
            <v>2</v>
          </cell>
          <cell r="I300">
            <v>0</v>
          </cell>
          <cell r="K300">
            <v>-2493540.2000000002</v>
          </cell>
        </row>
        <row r="301">
          <cell r="F301">
            <v>-0.33</v>
          </cell>
          <cell r="G301">
            <v>0</v>
          </cell>
          <cell r="H301">
            <v>-0.33</v>
          </cell>
          <cell r="I301">
            <v>0</v>
          </cell>
          <cell r="K301">
            <v>-465294.33</v>
          </cell>
        </row>
        <row r="302">
          <cell r="F302">
            <v>2</v>
          </cell>
          <cell r="G302">
            <v>0</v>
          </cell>
          <cell r="H302">
            <v>2</v>
          </cell>
          <cell r="I302">
            <v>0</v>
          </cell>
          <cell r="K302">
            <v>-767859.21</v>
          </cell>
        </row>
        <row r="303"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K303">
            <v>0</v>
          </cell>
        </row>
        <row r="304">
          <cell r="F304">
            <v>4.58</v>
          </cell>
          <cell r="G304">
            <v>0</v>
          </cell>
          <cell r="H304">
            <v>4.58</v>
          </cell>
          <cell r="I304">
            <v>0</v>
          </cell>
          <cell r="K304">
            <v>-718512.42</v>
          </cell>
        </row>
        <row r="305">
          <cell r="F305">
            <v>-167477.07</v>
          </cell>
          <cell r="G305">
            <v>0</v>
          </cell>
          <cell r="H305">
            <v>-167477.07</v>
          </cell>
          <cell r="I305">
            <v>0</v>
          </cell>
          <cell r="K305">
            <v>-2157358.36</v>
          </cell>
        </row>
        <row r="306">
          <cell r="F306">
            <v>2.76</v>
          </cell>
          <cell r="G306">
            <v>0</v>
          </cell>
          <cell r="H306">
            <v>2.76</v>
          </cell>
          <cell r="I306">
            <v>0</v>
          </cell>
          <cell r="K306">
            <v>-2148290.86</v>
          </cell>
        </row>
        <row r="307">
          <cell r="F307">
            <v>-9047916.0999999996</v>
          </cell>
          <cell r="G307">
            <v>0</v>
          </cell>
          <cell r="H307">
            <v>-9047916.0999999996</v>
          </cell>
          <cell r="I307">
            <v>0</v>
          </cell>
          <cell r="K307">
            <v>-19840899.800000001</v>
          </cell>
        </row>
        <row r="308">
          <cell r="F308">
            <v>-18844.84</v>
          </cell>
          <cell r="G308">
            <v>0</v>
          </cell>
          <cell r="H308">
            <v>-18844.84</v>
          </cell>
          <cell r="I308">
            <v>0</v>
          </cell>
          <cell r="K308">
            <v>-830542.67</v>
          </cell>
        </row>
        <row r="309">
          <cell r="F309">
            <v>1.36</v>
          </cell>
          <cell r="G309">
            <v>0</v>
          </cell>
          <cell r="H309">
            <v>1.36</v>
          </cell>
          <cell r="I309">
            <v>0</v>
          </cell>
          <cell r="K309">
            <v>-901687.05</v>
          </cell>
        </row>
        <row r="310">
          <cell r="F310">
            <v>-0.28999999999999998</v>
          </cell>
          <cell r="G310">
            <v>0</v>
          </cell>
          <cell r="H310">
            <v>-0.28999999999999998</v>
          </cell>
          <cell r="I310">
            <v>0</v>
          </cell>
          <cell r="K310">
            <v>-1297140.68</v>
          </cell>
        </row>
        <row r="311">
          <cell r="F311">
            <v>-6226619.8600000003</v>
          </cell>
          <cell r="G311">
            <v>0</v>
          </cell>
          <cell r="H311">
            <v>-6226619.8600000003</v>
          </cell>
          <cell r="I311">
            <v>0</v>
          </cell>
          <cell r="K311">
            <v>-8312755</v>
          </cell>
        </row>
        <row r="312">
          <cell r="F312">
            <v>-12949913</v>
          </cell>
          <cell r="G312">
            <v>0</v>
          </cell>
          <cell r="H312">
            <v>-12949913</v>
          </cell>
          <cell r="I312">
            <v>0</v>
          </cell>
          <cell r="K312">
            <v>0</v>
          </cell>
        </row>
        <row r="313">
          <cell r="F313">
            <v>-17590424.629999999</v>
          </cell>
          <cell r="G313">
            <v>0</v>
          </cell>
          <cell r="H313">
            <v>-17590424.629999999</v>
          </cell>
          <cell r="I313">
            <v>0</v>
          </cell>
          <cell r="K313">
            <v>-23279493.809999999</v>
          </cell>
        </row>
        <row r="314">
          <cell r="F314">
            <v>-46001183.420000002</v>
          </cell>
          <cell r="G314">
            <v>0</v>
          </cell>
          <cell r="H314">
            <v>-46001183.420000002</v>
          </cell>
          <cell r="I314">
            <v>0</v>
          </cell>
          <cell r="K314">
            <v>-63213374.390000001</v>
          </cell>
        </row>
        <row r="315">
          <cell r="F315">
            <v>-46001183.420000002</v>
          </cell>
          <cell r="G315">
            <v>0</v>
          </cell>
          <cell r="H315">
            <v>-46001183.420000002</v>
          </cell>
          <cell r="I315">
            <v>0</v>
          </cell>
          <cell r="K315">
            <v>-63213374.390000001</v>
          </cell>
        </row>
        <row r="317">
          <cell r="F317">
            <v>204000</v>
          </cell>
          <cell r="G317">
            <v>0</v>
          </cell>
          <cell r="H317">
            <v>204000</v>
          </cell>
          <cell r="I317">
            <v>0</v>
          </cell>
          <cell r="K317">
            <v>134400</v>
          </cell>
        </row>
        <row r="318"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K318">
            <v>-1942000</v>
          </cell>
        </row>
        <row r="319">
          <cell r="F319">
            <v>204000</v>
          </cell>
          <cell r="G319">
            <v>0</v>
          </cell>
          <cell r="H319">
            <v>204000</v>
          </cell>
          <cell r="I319">
            <v>0</v>
          </cell>
          <cell r="K319">
            <v>-1807600</v>
          </cell>
        </row>
        <row r="320">
          <cell r="F320">
            <v>204000</v>
          </cell>
          <cell r="G320">
            <v>0</v>
          </cell>
          <cell r="H320">
            <v>204000</v>
          </cell>
          <cell r="I320">
            <v>0</v>
          </cell>
          <cell r="K320">
            <v>-1807600</v>
          </cell>
        </row>
        <row r="322">
          <cell r="F322">
            <v>-210375191</v>
          </cell>
          <cell r="G322">
            <v>0</v>
          </cell>
          <cell r="H322">
            <v>-210375191</v>
          </cell>
          <cell r="I322">
            <v>0</v>
          </cell>
          <cell r="K322">
            <v>-210375191</v>
          </cell>
        </row>
        <row r="323">
          <cell r="F323">
            <v>-210375191</v>
          </cell>
          <cell r="G323">
            <v>0</v>
          </cell>
          <cell r="H323">
            <v>-210375191</v>
          </cell>
          <cell r="I323">
            <v>0</v>
          </cell>
          <cell r="K323">
            <v>-210375191</v>
          </cell>
        </row>
        <row r="324">
          <cell r="F324">
            <v>-210375191</v>
          </cell>
          <cell r="G324">
            <v>0</v>
          </cell>
          <cell r="H324">
            <v>-210375191</v>
          </cell>
          <cell r="I324">
            <v>0</v>
          </cell>
          <cell r="K324">
            <v>-210375191</v>
          </cell>
        </row>
        <row r="326">
          <cell r="F326">
            <v>-366477350</v>
          </cell>
          <cell r="G326">
            <v>0</v>
          </cell>
          <cell r="H326">
            <v>-366477350</v>
          </cell>
          <cell r="I326">
            <v>0</v>
          </cell>
          <cell r="K326">
            <v>-366477350</v>
          </cell>
        </row>
        <row r="327">
          <cell r="F327">
            <v>-3764650</v>
          </cell>
          <cell r="G327">
            <v>0</v>
          </cell>
          <cell r="H327">
            <v>-3764650</v>
          </cell>
          <cell r="I327">
            <v>0</v>
          </cell>
          <cell r="K327">
            <v>-3764650</v>
          </cell>
        </row>
        <row r="328">
          <cell r="F328">
            <v>-370242000</v>
          </cell>
          <cell r="G328">
            <v>0</v>
          </cell>
          <cell r="H328">
            <v>-370242000</v>
          </cell>
          <cell r="I328">
            <v>0</v>
          </cell>
          <cell r="K328">
            <v>-370242000</v>
          </cell>
        </row>
        <row r="329">
          <cell r="F329">
            <v>-370242000</v>
          </cell>
          <cell r="G329">
            <v>0</v>
          </cell>
          <cell r="H329">
            <v>-370242000</v>
          </cell>
          <cell r="I329">
            <v>0</v>
          </cell>
          <cell r="K329">
            <v>-370242000</v>
          </cell>
        </row>
        <row r="331">
          <cell r="F331">
            <v>-128653639.55</v>
          </cell>
          <cell r="G331">
            <v>0</v>
          </cell>
          <cell r="H331">
            <v>-128653639.55</v>
          </cell>
          <cell r="I331">
            <v>0</v>
          </cell>
          <cell r="K331">
            <v>-91735529.150000006</v>
          </cell>
        </row>
        <row r="332"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K332">
            <v>-10181500.689999999</v>
          </cell>
        </row>
        <row r="333">
          <cell r="F333">
            <v>-128653639.55</v>
          </cell>
          <cell r="G333">
            <v>0</v>
          </cell>
          <cell r="H333">
            <v>-128653639.55</v>
          </cell>
          <cell r="I333">
            <v>0</v>
          </cell>
          <cell r="K333">
            <v>-101917029.84</v>
          </cell>
        </row>
        <row r="334">
          <cell r="F334">
            <v>634166392.62</v>
          </cell>
          <cell r="G334">
            <v>0</v>
          </cell>
          <cell r="H334">
            <v>634166392.62</v>
          </cell>
          <cell r="I334">
            <v>0</v>
          </cell>
          <cell r="K334">
            <v>541298473.62</v>
          </cell>
        </row>
        <row r="335">
          <cell r="F335">
            <v>-532196568.04000002</v>
          </cell>
          <cell r="G335">
            <v>0</v>
          </cell>
          <cell r="H335">
            <v>-532196568.04000002</v>
          </cell>
          <cell r="I335">
            <v>0</v>
          </cell>
          <cell r="K335">
            <v>-229768615.06</v>
          </cell>
        </row>
        <row r="336">
          <cell r="F336">
            <v>-47049000</v>
          </cell>
          <cell r="G336">
            <v>0</v>
          </cell>
          <cell r="H336">
            <v>-47049000</v>
          </cell>
          <cell r="I336">
            <v>0</v>
          </cell>
          <cell r="K336">
            <v>-47049000</v>
          </cell>
        </row>
        <row r="337">
          <cell r="F337">
            <v>54920824.579999983</v>
          </cell>
          <cell r="G337">
            <v>0</v>
          </cell>
          <cell r="H337">
            <v>54920824.579999983</v>
          </cell>
          <cell r="I337">
            <v>0</v>
          </cell>
          <cell r="K337">
            <v>264480858.56</v>
          </cell>
        </row>
        <row r="338">
          <cell r="F338">
            <v>-73732814.970000029</v>
          </cell>
          <cell r="G338">
            <v>0</v>
          </cell>
          <cell r="H338">
            <v>-73732814.970000029</v>
          </cell>
          <cell r="I338">
            <v>0</v>
          </cell>
          <cell r="K338">
            <v>162563828.71999997</v>
          </cell>
        </row>
        <row r="340">
          <cell r="F340">
            <v>-115137469.45999999</v>
          </cell>
          <cell r="G340">
            <v>0</v>
          </cell>
          <cell r="H340">
            <v>-115137469.45999999</v>
          </cell>
          <cell r="I340">
            <v>0</v>
          </cell>
          <cell r="K340">
            <v>-128584259.97</v>
          </cell>
        </row>
        <row r="341"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K341">
            <v>1760</v>
          </cell>
        </row>
        <row r="342">
          <cell r="F342">
            <v>-6031870.4000000004</v>
          </cell>
          <cell r="G342">
            <v>-696.17</v>
          </cell>
          <cell r="H342">
            <v>-6032566.5700000003</v>
          </cell>
          <cell r="I342">
            <v>0</v>
          </cell>
          <cell r="K342">
            <v>-4264611.92</v>
          </cell>
        </row>
        <row r="343">
          <cell r="F343">
            <v>-121169339.86</v>
          </cell>
          <cell r="G343">
            <v>-696.17</v>
          </cell>
          <cell r="H343">
            <v>-121170036.03</v>
          </cell>
          <cell r="I343">
            <v>0</v>
          </cell>
          <cell r="K343">
            <v>-132847111.89</v>
          </cell>
        </row>
        <row r="344">
          <cell r="F344">
            <v>-591343885.24000001</v>
          </cell>
          <cell r="G344">
            <v>0</v>
          </cell>
          <cell r="H344">
            <v>-591343885.24000001</v>
          </cell>
          <cell r="I344">
            <v>0</v>
          </cell>
          <cell r="K344">
            <v>-571550328.14999998</v>
          </cell>
        </row>
        <row r="345">
          <cell r="F345">
            <v>-150073943.80000001</v>
          </cell>
          <cell r="G345">
            <v>0</v>
          </cell>
          <cell r="H345">
            <v>-150073943.80000001</v>
          </cell>
          <cell r="I345">
            <v>0</v>
          </cell>
          <cell r="K345">
            <v>-159047883.19999999</v>
          </cell>
        </row>
        <row r="346">
          <cell r="F346">
            <v>-140444725.19999999</v>
          </cell>
          <cell r="G346">
            <v>0</v>
          </cell>
          <cell r="H346">
            <v>-140444725.19999999</v>
          </cell>
          <cell r="I346">
            <v>0</v>
          </cell>
          <cell r="K346">
            <v>-131201866.5</v>
          </cell>
        </row>
        <row r="347">
          <cell r="F347">
            <v>-1106179251.05</v>
          </cell>
          <cell r="G347">
            <v>0</v>
          </cell>
          <cell r="H347">
            <v>-1106179251.05</v>
          </cell>
          <cell r="I347">
            <v>0</v>
          </cell>
          <cell r="K347">
            <v>-1029387619.98</v>
          </cell>
        </row>
        <row r="348">
          <cell r="F348">
            <v>-58117773.439999998</v>
          </cell>
          <cell r="G348">
            <v>0</v>
          </cell>
          <cell r="H348">
            <v>-58117773.439999998</v>
          </cell>
          <cell r="I348">
            <v>0</v>
          </cell>
          <cell r="K348">
            <v>-85738603.579999998</v>
          </cell>
        </row>
        <row r="349">
          <cell r="F349">
            <v>-44963177.659999996</v>
          </cell>
          <cell r="G349">
            <v>0</v>
          </cell>
          <cell r="H349">
            <v>-44963177.659999996</v>
          </cell>
          <cell r="I349">
            <v>0</v>
          </cell>
          <cell r="K349">
            <v>-46784894.960000001</v>
          </cell>
        </row>
        <row r="350">
          <cell r="F350">
            <v>-12370500.210000001</v>
          </cell>
          <cell r="G350">
            <v>0</v>
          </cell>
          <cell r="H350">
            <v>-12370500.210000001</v>
          </cell>
          <cell r="I350">
            <v>0</v>
          </cell>
          <cell r="K350">
            <v>-12958980.800000001</v>
          </cell>
        </row>
        <row r="351">
          <cell r="F351">
            <v>-2103493256.6000001</v>
          </cell>
          <cell r="G351">
            <v>0</v>
          </cell>
          <cell r="H351">
            <v>-2103493256.6000001</v>
          </cell>
          <cell r="I351">
            <v>0</v>
          </cell>
          <cell r="K351">
            <v>-2036670177.1699998</v>
          </cell>
        </row>
        <row r="352">
          <cell r="F352">
            <v>-2224662596.46</v>
          </cell>
          <cell r="G352">
            <v>-696.17</v>
          </cell>
          <cell r="H352">
            <v>-2224663292.6299996</v>
          </cell>
          <cell r="I352">
            <v>0</v>
          </cell>
          <cell r="K352">
            <v>-2169517289.0599999</v>
          </cell>
        </row>
        <row r="354"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K354">
            <v>-1053326.76</v>
          </cell>
        </row>
        <row r="355"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K355">
            <v>-1053326.76</v>
          </cell>
        </row>
        <row r="356"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K356">
            <v>-5499.1</v>
          </cell>
        </row>
        <row r="357">
          <cell r="F357">
            <v>31620871.760000002</v>
          </cell>
          <cell r="G357">
            <v>-26812216.059999999</v>
          </cell>
          <cell r="H357">
            <v>4808655.7</v>
          </cell>
          <cell r="I357">
            <v>0</v>
          </cell>
          <cell r="K357">
            <v>-4654045.5199999996</v>
          </cell>
        </row>
        <row r="358">
          <cell r="F358">
            <v>-17604385.449999999</v>
          </cell>
          <cell r="G358">
            <v>0</v>
          </cell>
          <cell r="H358">
            <v>-17604385.449999999</v>
          </cell>
          <cell r="I358">
            <v>0</v>
          </cell>
          <cell r="K358">
            <v>-19023632</v>
          </cell>
        </row>
        <row r="359"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K359">
            <v>0</v>
          </cell>
        </row>
        <row r="360">
          <cell r="F360">
            <v>-46125000</v>
          </cell>
          <cell r="G360">
            <v>0</v>
          </cell>
          <cell r="H360">
            <v>-46125000</v>
          </cell>
          <cell r="I360">
            <v>0</v>
          </cell>
          <cell r="K360">
            <v>0</v>
          </cell>
        </row>
        <row r="361">
          <cell r="F361">
            <v>-12539285.710000001</v>
          </cell>
          <cell r="G361">
            <v>0</v>
          </cell>
          <cell r="H361">
            <v>-12539285.710000001</v>
          </cell>
          <cell r="I361">
            <v>0</v>
          </cell>
          <cell r="K361">
            <v>-29539825.57</v>
          </cell>
        </row>
        <row r="362"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K362">
            <v>0</v>
          </cell>
        </row>
        <row r="363">
          <cell r="F363">
            <v>-44647799.399999999</v>
          </cell>
          <cell r="G363">
            <v>-26812216.059999999</v>
          </cell>
          <cell r="H363">
            <v>-71460015.460000008</v>
          </cell>
          <cell r="I363">
            <v>0</v>
          </cell>
          <cell r="K363">
            <v>-53223002.189999998</v>
          </cell>
        </row>
        <row r="364">
          <cell r="F364">
            <v>-44647799.399999999</v>
          </cell>
          <cell r="G364">
            <v>-26812216.059999999</v>
          </cell>
          <cell r="H364">
            <v>-71460015.460000008</v>
          </cell>
          <cell r="I364">
            <v>0</v>
          </cell>
          <cell r="K364">
            <v>-54276328.950000003</v>
          </cell>
        </row>
        <row r="366">
          <cell r="F366">
            <v>74588687.879999995</v>
          </cell>
          <cell r="G366">
            <v>0</v>
          </cell>
          <cell r="H366">
            <v>74588687.879999995</v>
          </cell>
          <cell r="I366">
            <v>0</v>
          </cell>
          <cell r="K366">
            <v>83025678.109999999</v>
          </cell>
        </row>
        <row r="367">
          <cell r="F367">
            <v>3041224.51</v>
          </cell>
          <cell r="G367">
            <v>0</v>
          </cell>
          <cell r="H367">
            <v>3041224.51</v>
          </cell>
          <cell r="I367">
            <v>0</v>
          </cell>
          <cell r="K367">
            <v>5267533.4400000004</v>
          </cell>
        </row>
        <row r="368">
          <cell r="F368">
            <v>12127769.640000001</v>
          </cell>
          <cell r="G368">
            <v>0</v>
          </cell>
          <cell r="H368">
            <v>12127769.640000001</v>
          </cell>
          <cell r="I368">
            <v>0</v>
          </cell>
          <cell r="K368">
            <v>11253872.539999999</v>
          </cell>
        </row>
        <row r="369"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K369">
            <v>0</v>
          </cell>
        </row>
        <row r="370">
          <cell r="F370">
            <v>89757682.030000001</v>
          </cell>
          <cell r="G370">
            <v>0</v>
          </cell>
          <cell r="H370">
            <v>89757682.030000001</v>
          </cell>
          <cell r="I370">
            <v>0</v>
          </cell>
          <cell r="K370">
            <v>99547084.090000004</v>
          </cell>
        </row>
        <row r="371">
          <cell r="F371">
            <v>566777751.00999999</v>
          </cell>
          <cell r="G371">
            <v>327496.59000000003</v>
          </cell>
          <cell r="H371">
            <v>567105247.60000002</v>
          </cell>
          <cell r="I371">
            <v>0</v>
          </cell>
          <cell r="K371">
            <v>492268028.57999998</v>
          </cell>
        </row>
        <row r="372">
          <cell r="F372">
            <v>38502743</v>
          </cell>
          <cell r="G372">
            <v>343525.54</v>
          </cell>
          <cell r="H372">
            <v>38846268.539999999</v>
          </cell>
          <cell r="I372">
            <v>0</v>
          </cell>
          <cell r="K372">
            <v>49096145</v>
          </cell>
        </row>
        <row r="373">
          <cell r="F373">
            <v>-5431.3</v>
          </cell>
          <cell r="G373">
            <v>0</v>
          </cell>
          <cell r="H373">
            <v>-5431.3</v>
          </cell>
          <cell r="I373">
            <v>0</v>
          </cell>
          <cell r="K373">
            <v>435338.46</v>
          </cell>
        </row>
        <row r="374">
          <cell r="F374">
            <v>5300000</v>
          </cell>
          <cell r="G374">
            <v>0</v>
          </cell>
          <cell r="H374">
            <v>5300000</v>
          </cell>
          <cell r="I374">
            <v>0</v>
          </cell>
          <cell r="K374">
            <v>4625580</v>
          </cell>
        </row>
        <row r="375">
          <cell r="F375">
            <v>8765064.25</v>
          </cell>
          <cell r="G375">
            <v>0</v>
          </cell>
          <cell r="H375">
            <v>8765064.25</v>
          </cell>
          <cell r="I375">
            <v>0</v>
          </cell>
          <cell r="K375">
            <v>4833471.78</v>
          </cell>
        </row>
        <row r="376"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K376">
            <v>4357.95</v>
          </cell>
        </row>
        <row r="377">
          <cell r="F377">
            <v>32635262.010000002</v>
          </cell>
          <cell r="G377">
            <v>0</v>
          </cell>
          <cell r="H377">
            <v>32635262.010000002</v>
          </cell>
          <cell r="I377">
            <v>0</v>
          </cell>
          <cell r="K377">
            <v>26721729</v>
          </cell>
        </row>
        <row r="378">
          <cell r="F378">
            <v>563015.56000000006</v>
          </cell>
          <cell r="G378">
            <v>0</v>
          </cell>
          <cell r="H378">
            <v>563015.56000000006</v>
          </cell>
          <cell r="I378">
            <v>0</v>
          </cell>
          <cell r="K378">
            <v>622187.74</v>
          </cell>
        </row>
        <row r="379">
          <cell r="F379">
            <v>1816936.54</v>
          </cell>
          <cell r="G379">
            <v>0</v>
          </cell>
          <cell r="H379">
            <v>1816936.54</v>
          </cell>
          <cell r="I379">
            <v>0</v>
          </cell>
          <cell r="K379">
            <v>2703434.8</v>
          </cell>
        </row>
        <row r="380">
          <cell r="F380">
            <v>1577899.57</v>
          </cell>
          <cell r="G380">
            <v>0</v>
          </cell>
          <cell r="H380">
            <v>1577899.57</v>
          </cell>
          <cell r="I380">
            <v>0</v>
          </cell>
          <cell r="K380">
            <v>74177.600000000006</v>
          </cell>
        </row>
        <row r="381">
          <cell r="F381">
            <v>59965</v>
          </cell>
          <cell r="G381">
            <v>0</v>
          </cell>
          <cell r="H381">
            <v>59965</v>
          </cell>
          <cell r="I381">
            <v>0</v>
          </cell>
          <cell r="K381">
            <v>295427</v>
          </cell>
        </row>
        <row r="382">
          <cell r="F382">
            <v>5855.37</v>
          </cell>
          <cell r="G382">
            <v>0</v>
          </cell>
          <cell r="H382">
            <v>5855.37</v>
          </cell>
          <cell r="I382">
            <v>0</v>
          </cell>
          <cell r="K382">
            <v>0</v>
          </cell>
        </row>
        <row r="383">
          <cell r="F383">
            <v>6256318.3300000001</v>
          </cell>
          <cell r="G383">
            <v>120292</v>
          </cell>
          <cell r="H383">
            <v>6376610.3300000001</v>
          </cell>
          <cell r="I383">
            <v>-288907.53000000003</v>
          </cell>
          <cell r="K383">
            <v>1142307.21</v>
          </cell>
        </row>
        <row r="384">
          <cell r="F384">
            <v>46629685.490000002</v>
          </cell>
          <cell r="G384">
            <v>0</v>
          </cell>
          <cell r="H384">
            <v>46629685.490000002</v>
          </cell>
          <cell r="I384">
            <v>0</v>
          </cell>
          <cell r="K384">
            <v>42403334.630000003</v>
          </cell>
        </row>
        <row r="385"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K385">
            <v>0</v>
          </cell>
        </row>
        <row r="386">
          <cell r="F386">
            <v>2935559.24</v>
          </cell>
          <cell r="G386">
            <v>0</v>
          </cell>
          <cell r="H386">
            <v>2935559.24</v>
          </cell>
          <cell r="I386">
            <v>0</v>
          </cell>
          <cell r="K386">
            <v>2935559.58</v>
          </cell>
        </row>
        <row r="387">
          <cell r="F387">
            <v>0</v>
          </cell>
          <cell r="G387">
            <v>0</v>
          </cell>
          <cell r="H387">
            <v>0</v>
          </cell>
          <cell r="I387">
            <v>21338328.300000001</v>
          </cell>
          <cell r="K387">
            <v>34409573.600000001</v>
          </cell>
        </row>
        <row r="388">
          <cell r="F388">
            <v>711820624.07000005</v>
          </cell>
          <cell r="G388">
            <v>791314.13</v>
          </cell>
          <cell r="H388">
            <v>712611938.20000005</v>
          </cell>
          <cell r="I388">
            <v>21049420.77</v>
          </cell>
          <cell r="K388">
            <v>662570652.93000007</v>
          </cell>
        </row>
        <row r="389">
          <cell r="F389">
            <v>801578306.10000002</v>
          </cell>
          <cell r="G389">
            <v>791314.13</v>
          </cell>
          <cell r="H389">
            <v>802369620.23000002</v>
          </cell>
          <cell r="I389">
            <v>21049420.77</v>
          </cell>
          <cell r="K389">
            <v>762117737.0200001</v>
          </cell>
        </row>
        <row r="391">
          <cell r="F391">
            <v>8340196</v>
          </cell>
          <cell r="G391">
            <v>0</v>
          </cell>
          <cell r="H391">
            <v>8340196</v>
          </cell>
          <cell r="I391">
            <v>0</v>
          </cell>
          <cell r="K391">
            <v>1036002.55</v>
          </cell>
        </row>
        <row r="392"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K392">
            <v>0</v>
          </cell>
        </row>
        <row r="393"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K393">
            <v>0</v>
          </cell>
        </row>
        <row r="394">
          <cell r="F394">
            <v>2505</v>
          </cell>
          <cell r="G394">
            <v>0</v>
          </cell>
          <cell r="H394">
            <v>2505</v>
          </cell>
          <cell r="I394">
            <v>0</v>
          </cell>
          <cell r="K394">
            <v>33450</v>
          </cell>
        </row>
        <row r="395"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K395">
            <v>0</v>
          </cell>
        </row>
        <row r="396"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K396">
            <v>0</v>
          </cell>
        </row>
        <row r="397"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K397">
            <v>0</v>
          </cell>
        </row>
        <row r="398"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K398">
            <v>0</v>
          </cell>
        </row>
        <row r="399">
          <cell r="F399">
            <v>8342701</v>
          </cell>
          <cell r="G399">
            <v>0</v>
          </cell>
          <cell r="H399">
            <v>8342701</v>
          </cell>
          <cell r="I399">
            <v>0</v>
          </cell>
          <cell r="K399">
            <v>1069452.55</v>
          </cell>
        </row>
        <row r="400">
          <cell r="F400">
            <v>379569802.23000002</v>
          </cell>
          <cell r="G400">
            <v>-12395356.93</v>
          </cell>
          <cell r="H400">
            <v>367174445.30000001</v>
          </cell>
          <cell r="I400">
            <v>-21338328.300000001</v>
          </cell>
          <cell r="K400">
            <v>357468074.10000002</v>
          </cell>
        </row>
        <row r="401">
          <cell r="F401">
            <v>6675966.5499999998</v>
          </cell>
          <cell r="G401">
            <v>0</v>
          </cell>
          <cell r="H401">
            <v>6675966.5499999998</v>
          </cell>
          <cell r="I401">
            <v>0</v>
          </cell>
          <cell r="K401">
            <v>0</v>
          </cell>
        </row>
        <row r="402">
          <cell r="F402">
            <v>5893016.0999999996</v>
          </cell>
          <cell r="G402">
            <v>0</v>
          </cell>
          <cell r="H402">
            <v>5893016.0999999996</v>
          </cell>
          <cell r="I402">
            <v>0</v>
          </cell>
          <cell r="K402">
            <v>0</v>
          </cell>
        </row>
        <row r="403">
          <cell r="F403">
            <v>24655420.300000001</v>
          </cell>
          <cell r="G403">
            <v>0</v>
          </cell>
          <cell r="H403">
            <v>24655420.300000001</v>
          </cell>
          <cell r="I403">
            <v>0</v>
          </cell>
          <cell r="K403">
            <v>0</v>
          </cell>
        </row>
        <row r="404">
          <cell r="F404">
            <v>703500</v>
          </cell>
          <cell r="G404">
            <v>0</v>
          </cell>
          <cell r="H404">
            <v>703500</v>
          </cell>
          <cell r="I404">
            <v>0</v>
          </cell>
          <cell r="K404">
            <v>1068161.3</v>
          </cell>
        </row>
        <row r="405">
          <cell r="F405">
            <v>1717798.2</v>
          </cell>
          <cell r="G405">
            <v>0</v>
          </cell>
          <cell r="H405">
            <v>1717798.2</v>
          </cell>
          <cell r="I405">
            <v>0</v>
          </cell>
          <cell r="K405">
            <v>8316254.5</v>
          </cell>
        </row>
        <row r="406">
          <cell r="F406">
            <v>16201332.58</v>
          </cell>
          <cell r="G406">
            <v>-314372.12</v>
          </cell>
          <cell r="H406">
            <v>15886960.460000001</v>
          </cell>
          <cell r="I406">
            <v>0</v>
          </cell>
          <cell r="K406">
            <v>15332195.02</v>
          </cell>
        </row>
        <row r="407">
          <cell r="F407">
            <v>5101136</v>
          </cell>
          <cell r="G407">
            <v>0</v>
          </cell>
          <cell r="H407">
            <v>5101136</v>
          </cell>
          <cell r="I407">
            <v>0</v>
          </cell>
          <cell r="K407">
            <v>10988786.199999999</v>
          </cell>
        </row>
        <row r="408">
          <cell r="F408">
            <v>236456.25</v>
          </cell>
          <cell r="G408">
            <v>0</v>
          </cell>
          <cell r="H408">
            <v>236456.25</v>
          </cell>
          <cell r="I408">
            <v>0</v>
          </cell>
          <cell r="K408">
            <v>373340.85</v>
          </cell>
        </row>
        <row r="409">
          <cell r="F409">
            <v>1323000</v>
          </cell>
          <cell r="G409">
            <v>0</v>
          </cell>
          <cell r="H409">
            <v>1323000</v>
          </cell>
          <cell r="I409">
            <v>0</v>
          </cell>
          <cell r="K409">
            <v>1316048</v>
          </cell>
        </row>
        <row r="410"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K410">
            <v>0</v>
          </cell>
        </row>
        <row r="411">
          <cell r="F411">
            <v>10424245.9</v>
          </cell>
          <cell r="G411">
            <v>0</v>
          </cell>
          <cell r="H411">
            <v>10424245.9</v>
          </cell>
          <cell r="I411">
            <v>0</v>
          </cell>
          <cell r="K411">
            <v>9154390.1500000004</v>
          </cell>
        </row>
        <row r="412">
          <cell r="F412">
            <v>5616176.7599999998</v>
          </cell>
          <cell r="G412">
            <v>0</v>
          </cell>
          <cell r="H412">
            <v>5616176.7599999998</v>
          </cell>
          <cell r="I412">
            <v>0</v>
          </cell>
          <cell r="K412">
            <v>479865.15</v>
          </cell>
        </row>
        <row r="413">
          <cell r="F413">
            <v>12135348.470000001</v>
          </cell>
          <cell r="G413">
            <v>0</v>
          </cell>
          <cell r="H413">
            <v>12135348.470000001</v>
          </cell>
          <cell r="I413">
            <v>288907.53000000003</v>
          </cell>
          <cell r="K413">
            <v>14887394.27</v>
          </cell>
        </row>
        <row r="414">
          <cell r="F414">
            <v>17467623.510000002</v>
          </cell>
          <cell r="G414">
            <v>0</v>
          </cell>
          <cell r="H414">
            <v>17467623.510000002</v>
          </cell>
          <cell r="I414">
            <v>0</v>
          </cell>
          <cell r="K414">
            <v>13093556.32</v>
          </cell>
        </row>
        <row r="415">
          <cell r="F415">
            <v>435500</v>
          </cell>
          <cell r="G415">
            <v>0</v>
          </cell>
          <cell r="H415">
            <v>435500</v>
          </cell>
          <cell r="I415">
            <v>0</v>
          </cell>
          <cell r="K415">
            <v>482899</v>
          </cell>
        </row>
        <row r="416">
          <cell r="F416">
            <v>1244127.1399999999</v>
          </cell>
          <cell r="G416">
            <v>997198.2</v>
          </cell>
          <cell r="H416">
            <v>2241325.34</v>
          </cell>
          <cell r="I416">
            <v>0</v>
          </cell>
          <cell r="K416">
            <v>0</v>
          </cell>
        </row>
        <row r="417"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K417">
            <v>18201105.25</v>
          </cell>
        </row>
        <row r="418">
          <cell r="F418">
            <v>489400449.99000001</v>
          </cell>
          <cell r="G418">
            <v>-11712530.85</v>
          </cell>
          <cell r="H418">
            <v>477687919.13999999</v>
          </cell>
          <cell r="I418">
            <v>-21049420.77</v>
          </cell>
          <cell r="K418">
            <v>451162070.10999995</v>
          </cell>
        </row>
        <row r="419">
          <cell r="F419">
            <v>497743150.99000001</v>
          </cell>
          <cell r="G419">
            <v>-11712530.85</v>
          </cell>
          <cell r="H419">
            <v>486030620.13999999</v>
          </cell>
          <cell r="I419">
            <v>-21049420.77</v>
          </cell>
          <cell r="K419">
            <v>452231522.65999997</v>
          </cell>
        </row>
        <row r="421"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K421">
            <v>120187.89</v>
          </cell>
        </row>
        <row r="422"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K422">
            <v>285575.75</v>
          </cell>
        </row>
        <row r="423"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K423">
            <v>405763.64</v>
          </cell>
        </row>
        <row r="424">
          <cell r="F424">
            <v>67546005.760000005</v>
          </cell>
          <cell r="G424">
            <v>592905.23</v>
          </cell>
          <cell r="H424">
            <v>68138910.989999995</v>
          </cell>
          <cell r="I424">
            <v>0</v>
          </cell>
          <cell r="K424">
            <v>55232503.890000001</v>
          </cell>
        </row>
        <row r="425">
          <cell r="F425">
            <v>28929011.780000001</v>
          </cell>
          <cell r="G425">
            <v>0</v>
          </cell>
          <cell r="H425">
            <v>28929011.780000001</v>
          </cell>
          <cell r="I425">
            <v>0</v>
          </cell>
          <cell r="K425">
            <v>27691911.41</v>
          </cell>
        </row>
        <row r="426">
          <cell r="F426">
            <v>21338303.699999999</v>
          </cell>
          <cell r="G426">
            <v>0</v>
          </cell>
          <cell r="H426">
            <v>21338303.699999999</v>
          </cell>
          <cell r="I426">
            <v>0</v>
          </cell>
          <cell r="K426">
            <v>6510011.7999999998</v>
          </cell>
        </row>
        <row r="427">
          <cell r="F427">
            <v>47844888.32</v>
          </cell>
          <cell r="G427">
            <v>0</v>
          </cell>
          <cell r="H427">
            <v>47844888.32</v>
          </cell>
          <cell r="I427">
            <v>0</v>
          </cell>
          <cell r="K427">
            <v>48234552.75</v>
          </cell>
        </row>
        <row r="428">
          <cell r="F428">
            <v>36168152.219999999</v>
          </cell>
          <cell r="G428">
            <v>-3506201.42</v>
          </cell>
          <cell r="H428">
            <v>32661950.800000001</v>
          </cell>
          <cell r="I428">
            <v>0</v>
          </cell>
          <cell r="K428">
            <v>29144872.530000001</v>
          </cell>
        </row>
        <row r="429">
          <cell r="F429">
            <v>2481055</v>
          </cell>
          <cell r="G429">
            <v>0</v>
          </cell>
          <cell r="H429">
            <v>2481055</v>
          </cell>
          <cell r="I429">
            <v>0</v>
          </cell>
          <cell r="K429">
            <v>2163533.7200000002</v>
          </cell>
        </row>
        <row r="430"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K430">
            <v>2250</v>
          </cell>
        </row>
        <row r="431"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K431">
            <v>0</v>
          </cell>
        </row>
        <row r="432">
          <cell r="F432">
            <v>785521.68</v>
          </cell>
          <cell r="G432">
            <v>0</v>
          </cell>
          <cell r="H432">
            <v>785521.68</v>
          </cell>
          <cell r="I432">
            <v>0</v>
          </cell>
          <cell r="K432">
            <v>672914.47</v>
          </cell>
        </row>
        <row r="433">
          <cell r="F433">
            <v>1665310.84</v>
          </cell>
          <cell r="G433">
            <v>0</v>
          </cell>
          <cell r="H433">
            <v>1665310.84</v>
          </cell>
          <cell r="I433">
            <v>0</v>
          </cell>
          <cell r="K433">
            <v>839765.15</v>
          </cell>
        </row>
        <row r="434">
          <cell r="F434">
            <v>10423678.939999999</v>
          </cell>
          <cell r="G434">
            <v>0</v>
          </cell>
          <cell r="H434">
            <v>10423678.939999999</v>
          </cell>
          <cell r="I434">
            <v>0</v>
          </cell>
          <cell r="K434">
            <v>20515582.18</v>
          </cell>
        </row>
        <row r="435">
          <cell r="F435">
            <v>13045836.93</v>
          </cell>
          <cell r="G435">
            <v>0</v>
          </cell>
          <cell r="H435">
            <v>13045836.93</v>
          </cell>
          <cell r="I435">
            <v>0</v>
          </cell>
          <cell r="K435">
            <v>18042434.109999999</v>
          </cell>
        </row>
        <row r="436">
          <cell r="F436">
            <v>5537803.6200000001</v>
          </cell>
          <cell r="G436">
            <v>0</v>
          </cell>
          <cell r="H436">
            <v>5537803.6200000001</v>
          </cell>
          <cell r="I436">
            <v>0</v>
          </cell>
          <cell r="K436">
            <v>48733</v>
          </cell>
        </row>
        <row r="437">
          <cell r="F437">
            <v>17894851.390000001</v>
          </cell>
          <cell r="G437">
            <v>-350892</v>
          </cell>
          <cell r="H437">
            <v>17543959.390000001</v>
          </cell>
          <cell r="I437">
            <v>0</v>
          </cell>
          <cell r="K437">
            <v>15962264.539999999</v>
          </cell>
        </row>
        <row r="438"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K438">
            <v>0</v>
          </cell>
        </row>
        <row r="439">
          <cell r="F439">
            <v>12370500.24</v>
          </cell>
          <cell r="G439">
            <v>0</v>
          </cell>
          <cell r="H439">
            <v>12370500.24</v>
          </cell>
          <cell r="I439">
            <v>0</v>
          </cell>
          <cell r="K439">
            <v>12958980.800000001</v>
          </cell>
        </row>
        <row r="440">
          <cell r="F440">
            <v>4091257.7</v>
          </cell>
          <cell r="G440">
            <v>0</v>
          </cell>
          <cell r="H440">
            <v>4091257.7</v>
          </cell>
          <cell r="I440">
            <v>0</v>
          </cell>
          <cell r="K440">
            <v>14027934.52</v>
          </cell>
        </row>
        <row r="441"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K441">
            <v>0</v>
          </cell>
        </row>
        <row r="442">
          <cell r="F442">
            <v>270122178.12</v>
          </cell>
          <cell r="G442">
            <v>-3264188.19</v>
          </cell>
          <cell r="H442">
            <v>266857989.93000001</v>
          </cell>
          <cell r="I442">
            <v>0</v>
          </cell>
          <cell r="K442">
            <v>252048244.87</v>
          </cell>
        </row>
        <row r="443">
          <cell r="F443">
            <v>270122178.12</v>
          </cell>
          <cell r="G443">
            <v>-3264188.19</v>
          </cell>
          <cell r="H443">
            <v>266857989.93000001</v>
          </cell>
          <cell r="I443">
            <v>0</v>
          </cell>
          <cell r="K443">
            <v>252454008.51000005</v>
          </cell>
        </row>
        <row r="445">
          <cell r="F445">
            <v>2908157.8</v>
          </cell>
          <cell r="G445">
            <v>0</v>
          </cell>
          <cell r="H445">
            <v>2908157.8</v>
          </cell>
          <cell r="I445">
            <v>0</v>
          </cell>
          <cell r="K445">
            <v>1295720.46</v>
          </cell>
        </row>
        <row r="446">
          <cell r="F446">
            <v>1366740.8</v>
          </cell>
          <cell r="G446">
            <v>0</v>
          </cell>
          <cell r="H446">
            <v>1366740.8</v>
          </cell>
          <cell r="I446">
            <v>0</v>
          </cell>
          <cell r="K446">
            <v>1881720.07</v>
          </cell>
        </row>
        <row r="447">
          <cell r="F447">
            <v>245474.75</v>
          </cell>
          <cell r="G447">
            <v>0</v>
          </cell>
          <cell r="H447">
            <v>245474.75</v>
          </cell>
          <cell r="I447">
            <v>0</v>
          </cell>
          <cell r="K447">
            <v>602748</v>
          </cell>
        </row>
        <row r="448"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K448">
            <v>0</v>
          </cell>
        </row>
        <row r="449">
          <cell r="F449">
            <v>76250</v>
          </cell>
          <cell r="G449">
            <v>0</v>
          </cell>
          <cell r="H449">
            <v>76250</v>
          </cell>
          <cell r="I449">
            <v>0</v>
          </cell>
          <cell r="K449">
            <v>0</v>
          </cell>
        </row>
        <row r="450">
          <cell r="F450">
            <v>205974.3</v>
          </cell>
          <cell r="G450">
            <v>0</v>
          </cell>
          <cell r="H450">
            <v>205974.3</v>
          </cell>
          <cell r="I450">
            <v>0</v>
          </cell>
          <cell r="K450">
            <v>177874.55</v>
          </cell>
        </row>
        <row r="451">
          <cell r="F451">
            <v>837800</v>
          </cell>
          <cell r="G451">
            <v>0</v>
          </cell>
          <cell r="H451">
            <v>837800</v>
          </cell>
          <cell r="I451">
            <v>0</v>
          </cell>
          <cell r="K451">
            <v>1005363</v>
          </cell>
        </row>
        <row r="452"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K452">
            <v>0</v>
          </cell>
        </row>
        <row r="453">
          <cell r="F453">
            <v>13450</v>
          </cell>
          <cell r="G453">
            <v>0</v>
          </cell>
          <cell r="H453">
            <v>13450</v>
          </cell>
          <cell r="I453">
            <v>0</v>
          </cell>
          <cell r="K453">
            <v>10900</v>
          </cell>
        </row>
        <row r="454"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K454">
            <v>0</v>
          </cell>
        </row>
        <row r="455">
          <cell r="F455">
            <v>525085</v>
          </cell>
          <cell r="G455">
            <v>0</v>
          </cell>
          <cell r="H455">
            <v>525085</v>
          </cell>
          <cell r="I455">
            <v>0</v>
          </cell>
          <cell r="K455">
            <v>442519.11</v>
          </cell>
        </row>
        <row r="456"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K456">
            <v>5585</v>
          </cell>
        </row>
        <row r="457"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K457">
            <v>60426.75</v>
          </cell>
        </row>
        <row r="458"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K458">
            <v>20804.98</v>
          </cell>
        </row>
        <row r="459">
          <cell r="F459">
            <v>188210</v>
          </cell>
          <cell r="G459">
            <v>0</v>
          </cell>
          <cell r="H459">
            <v>188210</v>
          </cell>
          <cell r="I459">
            <v>0</v>
          </cell>
          <cell r="K459">
            <v>0</v>
          </cell>
        </row>
        <row r="460"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K460">
            <v>0</v>
          </cell>
        </row>
        <row r="461"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K461">
            <v>2500</v>
          </cell>
        </row>
        <row r="462">
          <cell r="F462">
            <v>1540769.34</v>
          </cell>
          <cell r="G462">
            <v>0</v>
          </cell>
          <cell r="H462">
            <v>1540769.34</v>
          </cell>
          <cell r="I462">
            <v>0</v>
          </cell>
          <cell r="K462">
            <v>414737.85</v>
          </cell>
        </row>
        <row r="463">
          <cell r="F463">
            <v>146440</v>
          </cell>
          <cell r="G463">
            <v>0</v>
          </cell>
          <cell r="H463">
            <v>146440</v>
          </cell>
          <cell r="I463">
            <v>0</v>
          </cell>
          <cell r="K463">
            <v>91280</v>
          </cell>
        </row>
        <row r="464">
          <cell r="F464">
            <v>-36764.400000000001</v>
          </cell>
          <cell r="G464">
            <v>512586</v>
          </cell>
          <cell r="H464">
            <v>475821.6</v>
          </cell>
          <cell r="I464">
            <v>0</v>
          </cell>
          <cell r="K464">
            <v>-891924.03</v>
          </cell>
        </row>
        <row r="465">
          <cell r="F465">
            <v>345856.45</v>
          </cell>
          <cell r="G465">
            <v>0</v>
          </cell>
          <cell r="H465">
            <v>345856.45</v>
          </cell>
          <cell r="I465">
            <v>0</v>
          </cell>
          <cell r="K465">
            <v>393045.2</v>
          </cell>
        </row>
        <row r="466"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K466">
            <v>0</v>
          </cell>
        </row>
        <row r="467"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K467">
            <v>240605.91</v>
          </cell>
        </row>
        <row r="468">
          <cell r="F468">
            <v>2108.41</v>
          </cell>
          <cell r="G468">
            <v>0</v>
          </cell>
          <cell r="H468">
            <v>2108.41</v>
          </cell>
          <cell r="I468">
            <v>0</v>
          </cell>
          <cell r="K468">
            <v>1598.04</v>
          </cell>
        </row>
        <row r="469">
          <cell r="F469">
            <v>-0.9</v>
          </cell>
          <cell r="G469">
            <v>0</v>
          </cell>
          <cell r="H469">
            <v>-0.9</v>
          </cell>
          <cell r="I469">
            <v>0</v>
          </cell>
          <cell r="K469">
            <v>0</v>
          </cell>
        </row>
        <row r="470">
          <cell r="F470">
            <v>8365551.5499999989</v>
          </cell>
          <cell r="G470">
            <v>512586</v>
          </cell>
          <cell r="H470">
            <v>8878137.5499999989</v>
          </cell>
          <cell r="I470">
            <v>0</v>
          </cell>
          <cell r="K470">
            <v>5755504.8900000006</v>
          </cell>
        </row>
        <row r="471">
          <cell r="F471">
            <v>18975609.66</v>
          </cell>
          <cell r="G471">
            <v>-2776137.99</v>
          </cell>
          <cell r="H471">
            <v>16199471.67</v>
          </cell>
          <cell r="I471">
            <v>0</v>
          </cell>
          <cell r="K471">
            <v>17480875.010000002</v>
          </cell>
        </row>
        <row r="472">
          <cell r="F472">
            <v>1872543.07</v>
          </cell>
          <cell r="G472">
            <v>0</v>
          </cell>
          <cell r="H472">
            <v>1872543.07</v>
          </cell>
          <cell r="I472">
            <v>0</v>
          </cell>
          <cell r="K472">
            <v>1475519.73</v>
          </cell>
        </row>
        <row r="473"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K473">
            <v>21000</v>
          </cell>
        </row>
        <row r="474"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K474">
            <v>569633.30000000005</v>
          </cell>
        </row>
        <row r="475">
          <cell r="F475">
            <v>309242.43</v>
          </cell>
          <cell r="G475">
            <v>0</v>
          </cell>
          <cell r="H475">
            <v>309242.43</v>
          </cell>
          <cell r="I475">
            <v>0</v>
          </cell>
          <cell r="K475">
            <v>85841.67</v>
          </cell>
        </row>
        <row r="476">
          <cell r="F476">
            <v>21567368.68</v>
          </cell>
          <cell r="G476">
            <v>8719.49</v>
          </cell>
          <cell r="H476">
            <v>21576088.170000002</v>
          </cell>
          <cell r="I476">
            <v>0</v>
          </cell>
          <cell r="K476">
            <v>18476685.039999999</v>
          </cell>
        </row>
        <row r="477">
          <cell r="F477">
            <v>388418.37</v>
          </cell>
          <cell r="G477">
            <v>0</v>
          </cell>
          <cell r="H477">
            <v>388418.37</v>
          </cell>
          <cell r="I477">
            <v>0</v>
          </cell>
          <cell r="K477">
            <v>1248175.3500000001</v>
          </cell>
        </row>
        <row r="478">
          <cell r="F478">
            <v>21335590.940000001</v>
          </cell>
          <cell r="G478">
            <v>-840705.84</v>
          </cell>
          <cell r="H478">
            <v>20494885.100000001</v>
          </cell>
          <cell r="I478">
            <v>0</v>
          </cell>
          <cell r="K478">
            <v>17383889.239999998</v>
          </cell>
        </row>
        <row r="479">
          <cell r="F479">
            <v>142766.76</v>
          </cell>
          <cell r="G479">
            <v>0</v>
          </cell>
          <cell r="H479">
            <v>142766.76</v>
          </cell>
          <cell r="I479">
            <v>0</v>
          </cell>
          <cell r="K479">
            <v>291426.03999999998</v>
          </cell>
        </row>
        <row r="480">
          <cell r="F480">
            <v>26248722.379999999</v>
          </cell>
          <cell r="G480">
            <v>0</v>
          </cell>
          <cell r="H480">
            <v>26248722.379999999</v>
          </cell>
          <cell r="I480">
            <v>0</v>
          </cell>
          <cell r="K480">
            <v>27997564.75</v>
          </cell>
        </row>
        <row r="481">
          <cell r="F481">
            <v>8946005.9299999997</v>
          </cell>
          <cell r="G481">
            <v>0</v>
          </cell>
          <cell r="H481">
            <v>8946005.9299999997</v>
          </cell>
          <cell r="I481">
            <v>0</v>
          </cell>
          <cell r="K481">
            <v>7123897.3399999999</v>
          </cell>
        </row>
        <row r="482">
          <cell r="F482">
            <v>2314890.77</v>
          </cell>
          <cell r="G482">
            <v>0</v>
          </cell>
          <cell r="H482">
            <v>2314890.77</v>
          </cell>
          <cell r="I482">
            <v>0</v>
          </cell>
          <cell r="K482">
            <v>2984220</v>
          </cell>
        </row>
        <row r="483">
          <cell r="F483">
            <v>9271596.5800000001</v>
          </cell>
          <cell r="G483">
            <v>0</v>
          </cell>
          <cell r="H483">
            <v>9271596.5800000001</v>
          </cell>
          <cell r="I483">
            <v>0</v>
          </cell>
          <cell r="K483">
            <v>6873724.5300000003</v>
          </cell>
        </row>
        <row r="484">
          <cell r="F484">
            <v>6316310</v>
          </cell>
          <cell r="G484">
            <v>0</v>
          </cell>
          <cell r="H484">
            <v>6316310</v>
          </cell>
          <cell r="I484">
            <v>0</v>
          </cell>
          <cell r="K484">
            <v>12532216.869999999</v>
          </cell>
        </row>
        <row r="485">
          <cell r="F485">
            <v>2495256.77</v>
          </cell>
          <cell r="G485">
            <v>0</v>
          </cell>
          <cell r="H485">
            <v>2495256.77</v>
          </cell>
          <cell r="I485">
            <v>0</v>
          </cell>
          <cell r="K485">
            <v>5126828.87</v>
          </cell>
        </row>
        <row r="486">
          <cell r="F486">
            <v>6482726</v>
          </cell>
          <cell r="G486">
            <v>0</v>
          </cell>
          <cell r="H486">
            <v>6482726</v>
          </cell>
          <cell r="I486">
            <v>0</v>
          </cell>
          <cell r="K486">
            <v>6648582.5300000003</v>
          </cell>
        </row>
        <row r="487">
          <cell r="F487">
            <v>9383476</v>
          </cell>
          <cell r="G487">
            <v>0</v>
          </cell>
          <cell r="H487">
            <v>9383476</v>
          </cell>
          <cell r="I487">
            <v>0</v>
          </cell>
          <cell r="K487">
            <v>12968044.359999999</v>
          </cell>
        </row>
        <row r="488">
          <cell r="F488">
            <v>2791800</v>
          </cell>
          <cell r="G488">
            <v>0</v>
          </cell>
          <cell r="H488">
            <v>2791800</v>
          </cell>
          <cell r="I488">
            <v>0</v>
          </cell>
          <cell r="K488">
            <v>1659943.18</v>
          </cell>
        </row>
        <row r="489">
          <cell r="F489">
            <v>13917383.699999999</v>
          </cell>
          <cell r="G489">
            <v>482560</v>
          </cell>
          <cell r="H489">
            <v>14399943.699999999</v>
          </cell>
          <cell r="I489">
            <v>0</v>
          </cell>
          <cell r="K489">
            <v>7325840.0300000003</v>
          </cell>
        </row>
        <row r="490">
          <cell r="F490">
            <v>2490032.6</v>
          </cell>
          <cell r="G490">
            <v>0</v>
          </cell>
          <cell r="H490">
            <v>2490032.6</v>
          </cell>
          <cell r="I490">
            <v>0</v>
          </cell>
          <cell r="K490">
            <v>2328696.4900000002</v>
          </cell>
        </row>
        <row r="491">
          <cell r="F491">
            <v>426789</v>
          </cell>
          <cell r="G491">
            <v>0</v>
          </cell>
          <cell r="H491">
            <v>426789</v>
          </cell>
          <cell r="I491">
            <v>0</v>
          </cell>
          <cell r="K491">
            <v>591082.84</v>
          </cell>
        </row>
        <row r="492">
          <cell r="F492">
            <v>2409153.5</v>
          </cell>
          <cell r="G492">
            <v>0</v>
          </cell>
          <cell r="H492">
            <v>2409153.5</v>
          </cell>
          <cell r="I492">
            <v>0</v>
          </cell>
          <cell r="K492">
            <v>1840511</v>
          </cell>
        </row>
        <row r="493">
          <cell r="F493">
            <v>2590606.0499999998</v>
          </cell>
          <cell r="G493">
            <v>0</v>
          </cell>
          <cell r="H493">
            <v>2590606.0499999998</v>
          </cell>
          <cell r="I493">
            <v>0</v>
          </cell>
          <cell r="K493">
            <v>7560186.5999999996</v>
          </cell>
        </row>
        <row r="494">
          <cell r="F494">
            <v>2273471.12</v>
          </cell>
          <cell r="G494">
            <v>0</v>
          </cell>
          <cell r="H494">
            <v>2273471.12</v>
          </cell>
          <cell r="I494">
            <v>0</v>
          </cell>
          <cell r="K494">
            <v>2944052.65</v>
          </cell>
        </row>
        <row r="495">
          <cell r="F495">
            <v>6222519.5499999998</v>
          </cell>
          <cell r="G495">
            <v>237699</v>
          </cell>
          <cell r="H495">
            <v>6460218.5499999998</v>
          </cell>
          <cell r="I495">
            <v>0</v>
          </cell>
          <cell r="K495">
            <v>5633294.1600000001</v>
          </cell>
        </row>
        <row r="496">
          <cell r="F496">
            <v>1061644.8999999999</v>
          </cell>
          <cell r="G496">
            <v>0</v>
          </cell>
          <cell r="H496">
            <v>1061644.8999999999</v>
          </cell>
          <cell r="I496">
            <v>0</v>
          </cell>
          <cell r="K496">
            <v>1945699.51</v>
          </cell>
        </row>
        <row r="497">
          <cell r="F497">
            <v>375355</v>
          </cell>
          <cell r="G497">
            <v>0</v>
          </cell>
          <cell r="H497">
            <v>375355</v>
          </cell>
          <cell r="I497">
            <v>0</v>
          </cell>
          <cell r="K497">
            <v>60470</v>
          </cell>
        </row>
        <row r="498">
          <cell r="F498">
            <v>1809469.05</v>
          </cell>
          <cell r="G498">
            <v>0</v>
          </cell>
          <cell r="H498">
            <v>1809469.05</v>
          </cell>
          <cell r="I498">
            <v>0</v>
          </cell>
          <cell r="K498">
            <v>6956389.75</v>
          </cell>
        </row>
        <row r="499">
          <cell r="F499">
            <v>6238000</v>
          </cell>
          <cell r="G499">
            <v>0</v>
          </cell>
          <cell r="H499">
            <v>6238000</v>
          </cell>
          <cell r="I499">
            <v>0</v>
          </cell>
          <cell r="K499">
            <v>0</v>
          </cell>
        </row>
        <row r="500">
          <cell r="F500">
            <v>613813.80000000005</v>
          </cell>
          <cell r="G500">
            <v>0</v>
          </cell>
          <cell r="H500">
            <v>613813.80000000005</v>
          </cell>
          <cell r="I500">
            <v>0</v>
          </cell>
          <cell r="K500">
            <v>6338183.96</v>
          </cell>
        </row>
        <row r="501">
          <cell r="F501">
            <v>16022000</v>
          </cell>
          <cell r="G501">
            <v>0</v>
          </cell>
          <cell r="H501">
            <v>16022000</v>
          </cell>
          <cell r="I501">
            <v>0</v>
          </cell>
          <cell r="K501">
            <v>17960650</v>
          </cell>
        </row>
        <row r="502">
          <cell r="F502">
            <v>50000</v>
          </cell>
          <cell r="G502">
            <v>0</v>
          </cell>
          <cell r="H502">
            <v>50000</v>
          </cell>
          <cell r="I502">
            <v>0</v>
          </cell>
          <cell r="K502">
            <v>5292550</v>
          </cell>
        </row>
        <row r="503">
          <cell r="F503">
            <v>1542125.88</v>
          </cell>
          <cell r="G503">
            <v>123210.2</v>
          </cell>
          <cell r="H503">
            <v>1665336.08</v>
          </cell>
          <cell r="I503">
            <v>0</v>
          </cell>
          <cell r="K503">
            <v>939900</v>
          </cell>
        </row>
        <row r="504">
          <cell r="F504">
            <v>1260000</v>
          </cell>
          <cell r="G504">
            <v>150500</v>
          </cell>
          <cell r="H504">
            <v>1410500</v>
          </cell>
          <cell r="I504">
            <v>0</v>
          </cell>
          <cell r="K504">
            <v>2730400</v>
          </cell>
        </row>
        <row r="505">
          <cell r="F505">
            <v>4576811.24</v>
          </cell>
          <cell r="G505">
            <v>0</v>
          </cell>
          <cell r="H505">
            <v>4576811.24</v>
          </cell>
          <cell r="I505">
            <v>0</v>
          </cell>
          <cell r="K505">
            <v>4191927.39</v>
          </cell>
        </row>
        <row r="506">
          <cell r="F506">
            <v>1604483.84</v>
          </cell>
          <cell r="G506">
            <v>133564.29999999999</v>
          </cell>
          <cell r="H506">
            <v>1738048.14</v>
          </cell>
          <cell r="I506">
            <v>0</v>
          </cell>
          <cell r="K506">
            <v>560849.81000000006</v>
          </cell>
        </row>
        <row r="507">
          <cell r="F507">
            <v>25421561.039999999</v>
          </cell>
          <cell r="G507">
            <v>0</v>
          </cell>
          <cell r="H507">
            <v>25421561.039999999</v>
          </cell>
          <cell r="I507">
            <v>0</v>
          </cell>
          <cell r="K507">
            <v>18962880.010000002</v>
          </cell>
        </row>
        <row r="508">
          <cell r="F508">
            <v>5521597.29</v>
          </cell>
          <cell r="G508">
            <v>-31920</v>
          </cell>
          <cell r="H508">
            <v>5489677.29</v>
          </cell>
          <cell r="I508">
            <v>0</v>
          </cell>
          <cell r="K508">
            <v>7464779.4900000002</v>
          </cell>
        </row>
        <row r="509">
          <cell r="F509">
            <v>603436.5</v>
          </cell>
          <cell r="G509">
            <v>0</v>
          </cell>
          <cell r="H509">
            <v>603436.5</v>
          </cell>
          <cell r="I509">
            <v>0</v>
          </cell>
          <cell r="K509">
            <v>687239</v>
          </cell>
        </row>
        <row r="510">
          <cell r="F510">
            <v>11933768.189999999</v>
          </cell>
          <cell r="G510">
            <v>115442.1</v>
          </cell>
          <cell r="H510">
            <v>12049210.289999999</v>
          </cell>
          <cell r="I510">
            <v>0</v>
          </cell>
          <cell r="K510">
            <v>15027754.68</v>
          </cell>
        </row>
        <row r="511"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K511">
            <v>0</v>
          </cell>
        </row>
        <row r="512">
          <cell r="F512">
            <v>-249650</v>
          </cell>
          <cell r="G512">
            <v>0</v>
          </cell>
          <cell r="H512">
            <v>-249650</v>
          </cell>
          <cell r="I512">
            <v>0</v>
          </cell>
          <cell r="K512">
            <v>306100</v>
          </cell>
        </row>
        <row r="513">
          <cell r="F513">
            <v>2306194.69</v>
          </cell>
          <cell r="G513">
            <v>0</v>
          </cell>
          <cell r="H513">
            <v>2306194.69</v>
          </cell>
          <cell r="I513">
            <v>0</v>
          </cell>
          <cell r="K513">
            <v>2121568.25</v>
          </cell>
        </row>
        <row r="514">
          <cell r="F514">
            <v>1344183.6</v>
          </cell>
          <cell r="G514">
            <v>0</v>
          </cell>
          <cell r="H514">
            <v>1344183.6</v>
          </cell>
          <cell r="I514">
            <v>0</v>
          </cell>
          <cell r="K514">
            <v>320000</v>
          </cell>
        </row>
        <row r="515"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K515">
            <v>0</v>
          </cell>
        </row>
        <row r="516">
          <cell r="F516">
            <v>1825432.99</v>
          </cell>
          <cell r="G516">
            <v>1310266</v>
          </cell>
          <cell r="H516">
            <v>3135698.99</v>
          </cell>
          <cell r="I516">
            <v>0</v>
          </cell>
          <cell r="K516">
            <v>2250740.02</v>
          </cell>
        </row>
        <row r="517">
          <cell r="F517">
            <v>8019488.3600000003</v>
          </cell>
          <cell r="G517">
            <v>0</v>
          </cell>
          <cell r="H517">
            <v>8019488.3600000003</v>
          </cell>
          <cell r="I517">
            <v>0</v>
          </cell>
          <cell r="K517">
            <v>7847689.7800000003</v>
          </cell>
        </row>
        <row r="518">
          <cell r="F518">
            <v>3340000</v>
          </cell>
          <cell r="G518">
            <v>-217000</v>
          </cell>
          <cell r="H518">
            <v>3123000</v>
          </cell>
          <cell r="I518">
            <v>0</v>
          </cell>
          <cell r="K518">
            <v>7983953.7999999998</v>
          </cell>
        </row>
        <row r="519">
          <cell r="F519">
            <v>361200</v>
          </cell>
          <cell r="G519">
            <v>0</v>
          </cell>
          <cell r="H519">
            <v>361200</v>
          </cell>
          <cell r="I519">
            <v>0</v>
          </cell>
          <cell r="K519">
            <v>300030</v>
          </cell>
        </row>
        <row r="520"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K520">
            <v>-2694786.4</v>
          </cell>
        </row>
        <row r="521">
          <cell r="F521">
            <v>11616060</v>
          </cell>
          <cell r="G521">
            <v>0</v>
          </cell>
          <cell r="H521">
            <v>11616060</v>
          </cell>
          <cell r="I521">
            <v>0</v>
          </cell>
          <cell r="K521">
            <v>0</v>
          </cell>
        </row>
        <row r="522">
          <cell r="F522">
            <v>11052395.550000001</v>
          </cell>
          <cell r="G522">
            <v>0</v>
          </cell>
          <cell r="H522">
            <v>11052395.550000001</v>
          </cell>
          <cell r="I522">
            <v>0</v>
          </cell>
          <cell r="K522">
            <v>10992502.789999999</v>
          </cell>
        </row>
        <row r="523">
          <cell r="F523">
            <v>10770144.34</v>
          </cell>
          <cell r="G523">
            <v>0</v>
          </cell>
          <cell r="H523">
            <v>10770144.34</v>
          </cell>
          <cell r="I523">
            <v>0</v>
          </cell>
          <cell r="K523">
            <v>14487250.76</v>
          </cell>
        </row>
        <row r="524">
          <cell r="F524">
            <v>27069640.140000001</v>
          </cell>
          <cell r="G524">
            <v>0</v>
          </cell>
          <cell r="H524">
            <v>27069640.140000001</v>
          </cell>
          <cell r="I524">
            <v>0</v>
          </cell>
          <cell r="K524">
            <v>25750976.649999999</v>
          </cell>
        </row>
        <row r="525">
          <cell r="F525">
            <v>7761751.8399999999</v>
          </cell>
          <cell r="G525">
            <v>0</v>
          </cell>
          <cell r="H525">
            <v>7761751.8399999999</v>
          </cell>
          <cell r="I525">
            <v>0</v>
          </cell>
          <cell r="K525">
            <v>7745650</v>
          </cell>
        </row>
        <row r="526">
          <cell r="F526">
            <v>3010126.36</v>
          </cell>
          <cell r="G526">
            <v>0</v>
          </cell>
          <cell r="H526">
            <v>3010126.36</v>
          </cell>
          <cell r="I526">
            <v>0</v>
          </cell>
          <cell r="K526">
            <v>7486545.3600000003</v>
          </cell>
        </row>
        <row r="527"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K527">
            <v>0</v>
          </cell>
        </row>
        <row r="528"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K528">
            <v>0</v>
          </cell>
        </row>
        <row r="529">
          <cell r="F529">
            <v>875307.66</v>
          </cell>
          <cell r="G529">
            <v>0</v>
          </cell>
          <cell r="H529">
            <v>875307.66</v>
          </cell>
          <cell r="I529">
            <v>0</v>
          </cell>
          <cell r="K529">
            <v>1097672.67</v>
          </cell>
        </row>
        <row r="530"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K530">
            <v>0</v>
          </cell>
        </row>
        <row r="531"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K531">
            <v>83025</v>
          </cell>
        </row>
        <row r="532">
          <cell r="F532">
            <v>336908622.12</v>
          </cell>
          <cell r="G532">
            <v>-1303802.7399999998</v>
          </cell>
          <cell r="H532">
            <v>335604819.38</v>
          </cell>
          <cell r="I532">
            <v>0</v>
          </cell>
          <cell r="K532">
            <v>344370323.86000007</v>
          </cell>
        </row>
        <row r="533">
          <cell r="F533">
            <v>345274173.67000002</v>
          </cell>
          <cell r="G533">
            <v>-791216.73999999953</v>
          </cell>
          <cell r="H533">
            <v>344482956.93000001</v>
          </cell>
          <cell r="I533">
            <v>0</v>
          </cell>
          <cell r="K533">
            <v>350125828.75000006</v>
          </cell>
        </row>
        <row r="535">
          <cell r="F535">
            <v>1305294.8</v>
          </cell>
          <cell r="G535">
            <v>0</v>
          </cell>
          <cell r="H535">
            <v>1305294.8</v>
          </cell>
          <cell r="I535">
            <v>0</v>
          </cell>
          <cell r="K535">
            <v>973909</v>
          </cell>
        </row>
        <row r="536">
          <cell r="F536">
            <v>0</v>
          </cell>
          <cell r="G536">
            <v>49900</v>
          </cell>
          <cell r="H536">
            <v>49900</v>
          </cell>
          <cell r="I536">
            <v>0</v>
          </cell>
          <cell r="K536">
            <v>0</v>
          </cell>
        </row>
        <row r="537">
          <cell r="F537">
            <v>29780</v>
          </cell>
          <cell r="G537">
            <v>-17980</v>
          </cell>
          <cell r="H537">
            <v>11800</v>
          </cell>
          <cell r="I537">
            <v>0</v>
          </cell>
          <cell r="K537">
            <v>0</v>
          </cell>
        </row>
        <row r="538"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K538">
            <v>630000</v>
          </cell>
        </row>
        <row r="539">
          <cell r="F539">
            <v>1335074.8</v>
          </cell>
          <cell r="G539">
            <v>31920</v>
          </cell>
          <cell r="H539">
            <v>1366994.8</v>
          </cell>
          <cell r="I539">
            <v>0</v>
          </cell>
          <cell r="K539">
            <v>1603909</v>
          </cell>
        </row>
        <row r="540">
          <cell r="F540">
            <v>1335074.8</v>
          </cell>
          <cell r="G540">
            <v>31920</v>
          </cell>
          <cell r="H540">
            <v>1366994.8</v>
          </cell>
          <cell r="I540">
            <v>0</v>
          </cell>
          <cell r="K540">
            <v>1603909</v>
          </cell>
        </row>
        <row r="542">
          <cell r="F542">
            <v>-2172534.87</v>
          </cell>
          <cell r="G542">
            <v>0</v>
          </cell>
          <cell r="H542">
            <v>-2172534.87</v>
          </cell>
          <cell r="I542">
            <v>0</v>
          </cell>
          <cell r="K542">
            <v>-290842.09999999998</v>
          </cell>
        </row>
        <row r="543">
          <cell r="F543">
            <v>935262.21</v>
          </cell>
          <cell r="G543">
            <v>0</v>
          </cell>
          <cell r="H543">
            <v>935262.21</v>
          </cell>
          <cell r="I543">
            <v>0</v>
          </cell>
          <cell r="K543">
            <v>676864.87</v>
          </cell>
        </row>
        <row r="544">
          <cell r="F544">
            <v>-1237272.6600000001</v>
          </cell>
          <cell r="G544">
            <v>0</v>
          </cell>
          <cell r="H544">
            <v>-1237272.6600000001</v>
          </cell>
          <cell r="I544">
            <v>0</v>
          </cell>
          <cell r="K544">
            <v>386022.77</v>
          </cell>
        </row>
        <row r="545">
          <cell r="F545">
            <v>-3561550.63</v>
          </cell>
          <cell r="G545">
            <v>0</v>
          </cell>
          <cell r="H545">
            <v>-3561550.63</v>
          </cell>
          <cell r="I545">
            <v>0</v>
          </cell>
          <cell r="K545">
            <v>-529950.99</v>
          </cell>
        </row>
        <row r="546">
          <cell r="F546">
            <v>2705526.34</v>
          </cell>
          <cell r="G546">
            <v>0</v>
          </cell>
          <cell r="H546">
            <v>2705526.34</v>
          </cell>
          <cell r="I546">
            <v>0</v>
          </cell>
          <cell r="K546">
            <v>5133507.4000000004</v>
          </cell>
        </row>
        <row r="547">
          <cell r="F547">
            <v>2012330.4</v>
          </cell>
          <cell r="G547">
            <v>0</v>
          </cell>
          <cell r="H547">
            <v>2012330.4</v>
          </cell>
          <cell r="I547">
            <v>0</v>
          </cell>
          <cell r="K547">
            <v>2667218.79</v>
          </cell>
        </row>
        <row r="548">
          <cell r="F548">
            <v>3336097.98</v>
          </cell>
          <cell r="G548">
            <v>0</v>
          </cell>
          <cell r="H548">
            <v>3336097.98</v>
          </cell>
          <cell r="I548">
            <v>0</v>
          </cell>
          <cell r="K548">
            <v>620444.85</v>
          </cell>
        </row>
        <row r="549"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K549">
            <v>0</v>
          </cell>
        </row>
        <row r="550">
          <cell r="F550">
            <v>33306499.449999999</v>
          </cell>
          <cell r="G550">
            <v>0</v>
          </cell>
          <cell r="H550">
            <v>33306499.449999999</v>
          </cell>
          <cell r="I550">
            <v>0</v>
          </cell>
          <cell r="K550">
            <v>19685697.050000001</v>
          </cell>
        </row>
        <row r="551">
          <cell r="F551">
            <v>45340508.310000002</v>
          </cell>
          <cell r="G551">
            <v>0</v>
          </cell>
          <cell r="H551">
            <v>45340508.310000002</v>
          </cell>
          <cell r="I551">
            <v>0</v>
          </cell>
          <cell r="K551">
            <v>48131558.829999998</v>
          </cell>
        </row>
        <row r="552">
          <cell r="F552">
            <v>10106404.6</v>
          </cell>
          <cell r="G552">
            <v>0</v>
          </cell>
          <cell r="H552">
            <v>10106404.6</v>
          </cell>
          <cell r="I552">
            <v>0</v>
          </cell>
          <cell r="K552">
            <v>0</v>
          </cell>
        </row>
        <row r="553">
          <cell r="F553">
            <v>93245816.449999988</v>
          </cell>
          <cell r="G553">
            <v>0</v>
          </cell>
          <cell r="H553">
            <v>93245816.449999988</v>
          </cell>
          <cell r="I553">
            <v>0</v>
          </cell>
          <cell r="K553">
            <v>75708475.930000007</v>
          </cell>
        </row>
        <row r="554">
          <cell r="F554">
            <v>92008543.789999992</v>
          </cell>
          <cell r="G554">
            <v>0</v>
          </cell>
          <cell r="H554">
            <v>92008543.789999992</v>
          </cell>
          <cell r="I554">
            <v>0</v>
          </cell>
          <cell r="K554">
            <v>76094498.700000003</v>
          </cell>
        </row>
        <row r="556"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K556">
            <v>0</v>
          </cell>
        </row>
        <row r="558"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K558">
            <v>0</v>
          </cell>
        </row>
        <row r="559"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K559">
            <v>92867084</v>
          </cell>
        </row>
        <row r="560"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K560">
            <v>92867084</v>
          </cell>
        </row>
        <row r="561"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K561">
            <v>92867084</v>
          </cell>
        </row>
        <row r="562">
          <cell r="F562">
            <v>3.3341348171234131E-7</v>
          </cell>
          <cell r="G562">
            <v>9.3132257461547852E-9</v>
          </cell>
          <cell r="H562">
            <v>-1.73225998878479E-7</v>
          </cell>
          <cell r="I562">
            <v>-1.1641532182693481E-9</v>
          </cell>
          <cell r="K562">
            <v>2.5331974029541016E-7</v>
          </cell>
        </row>
      </sheetData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</sheetNames>
    <sheetDataSet>
      <sheetData sheetId="0">
        <row r="2">
          <cell r="K2" t="str">
            <v>2009</v>
          </cell>
        </row>
        <row r="4">
          <cell r="K4">
            <v>402295.4</v>
          </cell>
        </row>
        <row r="5">
          <cell r="K5">
            <v>2012568.58</v>
          </cell>
        </row>
        <row r="6">
          <cell r="K6">
            <v>2414863.98</v>
          </cell>
        </row>
        <row r="7">
          <cell r="K7">
            <v>0</v>
          </cell>
        </row>
        <row r="8">
          <cell r="K8">
            <v>1193669.79</v>
          </cell>
        </row>
        <row r="9">
          <cell r="K9">
            <v>0</v>
          </cell>
        </row>
        <row r="10">
          <cell r="K10">
            <v>1193669.79</v>
          </cell>
        </row>
        <row r="11">
          <cell r="K11">
            <v>3608533.77</v>
          </cell>
        </row>
        <row r="13">
          <cell r="K13">
            <v>80033.490000000005</v>
          </cell>
        </row>
        <row r="14">
          <cell r="K14">
            <v>80033.490000000005</v>
          </cell>
        </row>
        <row r="15">
          <cell r="K15">
            <v>350000</v>
          </cell>
        </row>
        <row r="16">
          <cell r="K16">
            <v>28000</v>
          </cell>
        </row>
        <row r="17">
          <cell r="K17">
            <v>49999</v>
          </cell>
        </row>
        <row r="18">
          <cell r="K18">
            <v>70000</v>
          </cell>
        </row>
        <row r="19">
          <cell r="K19">
            <v>39999</v>
          </cell>
        </row>
        <row r="20">
          <cell r="K20">
            <v>30000</v>
          </cell>
        </row>
        <row r="21">
          <cell r="K21">
            <v>29786.5</v>
          </cell>
        </row>
        <row r="22">
          <cell r="K22">
            <v>7000.6</v>
          </cell>
        </row>
        <row r="23">
          <cell r="K23">
            <v>30450</v>
          </cell>
        </row>
        <row r="24">
          <cell r="K24">
            <v>15000</v>
          </cell>
        </row>
        <row r="25">
          <cell r="K25">
            <v>10000</v>
          </cell>
        </row>
        <row r="26">
          <cell r="K26">
            <v>10000</v>
          </cell>
        </row>
        <row r="27">
          <cell r="K27">
            <v>15153.75</v>
          </cell>
        </row>
        <row r="28">
          <cell r="K28">
            <v>15000</v>
          </cell>
        </row>
        <row r="29">
          <cell r="K29">
            <v>10000</v>
          </cell>
        </row>
        <row r="30">
          <cell r="K30">
            <v>0</v>
          </cell>
        </row>
        <row r="31">
          <cell r="K31">
            <v>15000</v>
          </cell>
        </row>
        <row r="32">
          <cell r="K32">
            <v>25000</v>
          </cell>
        </row>
        <row r="33">
          <cell r="K33">
            <v>1403770</v>
          </cell>
        </row>
        <row r="34">
          <cell r="K34">
            <v>2154158.85</v>
          </cell>
        </row>
        <row r="35">
          <cell r="K35">
            <v>2234192.34</v>
          </cell>
        </row>
        <row r="37">
          <cell r="K37">
            <v>-103297368.42</v>
          </cell>
        </row>
        <row r="38">
          <cell r="K38">
            <v>0</v>
          </cell>
        </row>
        <row r="39">
          <cell r="K39">
            <v>-5014289.8099999996</v>
          </cell>
        </row>
        <row r="40">
          <cell r="K40">
            <v>-102071458.45999999</v>
          </cell>
        </row>
        <row r="41">
          <cell r="K41">
            <v>-210383116.69</v>
          </cell>
        </row>
        <row r="42">
          <cell r="K42">
            <v>-210383116.69</v>
          </cell>
        </row>
        <row r="44">
          <cell r="K44">
            <v>3492000</v>
          </cell>
        </row>
        <row r="45">
          <cell r="K45">
            <v>3492000</v>
          </cell>
        </row>
        <row r="46">
          <cell r="K46">
            <v>3492000</v>
          </cell>
        </row>
        <row r="48">
          <cell r="K48">
            <v>75664516.840000004</v>
          </cell>
        </row>
        <row r="49">
          <cell r="K49">
            <v>9505403.5500000007</v>
          </cell>
        </row>
        <row r="50">
          <cell r="K50">
            <v>-23554454.420000002</v>
          </cell>
        </row>
        <row r="51">
          <cell r="K51">
            <v>61615465.969999999</v>
          </cell>
        </row>
        <row r="52">
          <cell r="K52">
            <v>19022464.390000001</v>
          </cell>
        </row>
        <row r="53">
          <cell r="K53">
            <v>-44068014.450000003</v>
          </cell>
        </row>
        <row r="54">
          <cell r="K54">
            <v>448310550.50999999</v>
          </cell>
        </row>
        <row r="55">
          <cell r="K55">
            <v>423265000.44999999</v>
          </cell>
        </row>
        <row r="56">
          <cell r="K56">
            <v>484880466.41999996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7527463.4500000002</v>
          </cell>
        </row>
        <row r="61">
          <cell r="K61">
            <v>9818635.3800000008</v>
          </cell>
        </row>
        <row r="62">
          <cell r="K62">
            <v>0</v>
          </cell>
        </row>
        <row r="63">
          <cell r="K63">
            <v>92382.48</v>
          </cell>
        </row>
        <row r="64">
          <cell r="K64">
            <v>265484.5</v>
          </cell>
        </row>
        <row r="65">
          <cell r="K65">
            <v>47502</v>
          </cell>
        </row>
        <row r="66">
          <cell r="K66">
            <v>570460</v>
          </cell>
        </row>
        <row r="67">
          <cell r="K67">
            <v>457446.6</v>
          </cell>
        </row>
        <row r="68">
          <cell r="K68">
            <v>36440</v>
          </cell>
        </row>
        <row r="69">
          <cell r="K69">
            <v>18815814.410000004</v>
          </cell>
        </row>
        <row r="70">
          <cell r="K70">
            <v>18815814.410000004</v>
          </cell>
        </row>
        <row r="72">
          <cell r="K72">
            <v>0.25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1555290</v>
          </cell>
        </row>
        <row r="76">
          <cell r="K76">
            <v>1872081.58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3427371.83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2167378.77</v>
          </cell>
        </row>
        <row r="85">
          <cell r="K85">
            <v>0</v>
          </cell>
        </row>
        <row r="86">
          <cell r="K86">
            <v>945000</v>
          </cell>
        </row>
        <row r="87">
          <cell r="K87">
            <v>0</v>
          </cell>
        </row>
        <row r="88">
          <cell r="K88">
            <v>39440000</v>
          </cell>
        </row>
        <row r="89">
          <cell r="K89">
            <v>42552378.770000003</v>
          </cell>
        </row>
        <row r="90">
          <cell r="K90">
            <v>45979750.600000001</v>
          </cell>
        </row>
        <row r="92">
          <cell r="K92">
            <v>169940.5</v>
          </cell>
        </row>
        <row r="93">
          <cell r="K93">
            <v>0</v>
          </cell>
        </row>
        <row r="94">
          <cell r="K94">
            <v>169940.5</v>
          </cell>
        </row>
        <row r="95">
          <cell r="K95">
            <v>14800</v>
          </cell>
        </row>
        <row r="96">
          <cell r="K96">
            <v>-9539.1</v>
          </cell>
        </row>
        <row r="97">
          <cell r="K97">
            <v>-199447.75</v>
          </cell>
        </row>
        <row r="98">
          <cell r="K98">
            <v>0</v>
          </cell>
        </row>
        <row r="99">
          <cell r="K99">
            <v>-359746.27</v>
          </cell>
        </row>
        <row r="100">
          <cell r="K100">
            <v>-76827</v>
          </cell>
        </row>
        <row r="101">
          <cell r="K101">
            <v>-894996.87</v>
          </cell>
        </row>
        <row r="102">
          <cell r="K102">
            <v>0</v>
          </cell>
        </row>
        <row r="103">
          <cell r="K103">
            <v>58966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-1466790.99</v>
          </cell>
        </row>
        <row r="108">
          <cell r="K108">
            <v>-1296850.49</v>
          </cell>
        </row>
        <row r="110">
          <cell r="K110">
            <v>-23430057.34</v>
          </cell>
        </row>
        <row r="111">
          <cell r="K111">
            <v>146878182.06</v>
          </cell>
        </row>
        <row r="112">
          <cell r="K112">
            <v>123448124.72</v>
          </cell>
        </row>
        <row r="113">
          <cell r="K113">
            <v>123448124.72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50964845.850000001</v>
          </cell>
        </row>
        <row r="118">
          <cell r="K118">
            <v>50964845.850000001</v>
          </cell>
        </row>
        <row r="119">
          <cell r="K119">
            <v>50964845.850000001</v>
          </cell>
        </row>
        <row r="121">
          <cell r="K121">
            <v>1775847.03</v>
          </cell>
        </row>
        <row r="122">
          <cell r="K122">
            <v>122741</v>
          </cell>
        </row>
        <row r="123">
          <cell r="K123">
            <v>91350</v>
          </cell>
        </row>
        <row r="124">
          <cell r="K124">
            <v>7799710.7599999998</v>
          </cell>
        </row>
        <row r="125">
          <cell r="K125">
            <v>1625124.93</v>
          </cell>
        </row>
        <row r="126">
          <cell r="K126">
            <v>5863298.5599999996</v>
          </cell>
        </row>
        <row r="127">
          <cell r="K127">
            <v>5692988.6900000004</v>
          </cell>
        </row>
        <row r="128">
          <cell r="K128">
            <v>0</v>
          </cell>
        </row>
        <row r="129">
          <cell r="K129">
            <v>15445446.49</v>
          </cell>
        </row>
        <row r="130">
          <cell r="K130">
            <v>10450667.27</v>
          </cell>
        </row>
        <row r="131">
          <cell r="K131">
            <v>48867174.730000004</v>
          </cell>
        </row>
        <row r="132">
          <cell r="K132">
            <v>48867174.730000004</v>
          </cell>
        </row>
        <row r="134">
          <cell r="K134">
            <v>29523375.41</v>
          </cell>
        </row>
        <row r="135">
          <cell r="K135">
            <v>29523375.41</v>
          </cell>
        </row>
        <row r="136">
          <cell r="K136">
            <v>29523375.41</v>
          </cell>
        </row>
        <row r="138">
          <cell r="K138">
            <v>0</v>
          </cell>
        </row>
        <row r="139">
          <cell r="K139">
            <v>4183598.42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4183598.42</v>
          </cell>
        </row>
        <row r="143">
          <cell r="K143">
            <v>1680959.4</v>
          </cell>
        </row>
        <row r="144">
          <cell r="K144">
            <v>-1680959.4</v>
          </cell>
        </row>
        <row r="145">
          <cell r="K145">
            <v>0</v>
          </cell>
        </row>
        <row r="146">
          <cell r="K146">
            <v>4183598.4200000004</v>
          </cell>
        </row>
        <row r="148">
          <cell r="K148">
            <v>0</v>
          </cell>
        </row>
        <row r="150">
          <cell r="K150">
            <v>0</v>
          </cell>
        </row>
        <row r="152">
          <cell r="K152">
            <v>7149800.0099999998</v>
          </cell>
        </row>
        <row r="153">
          <cell r="K153">
            <v>178429403.19</v>
          </cell>
        </row>
        <row r="154">
          <cell r="K154">
            <v>185579203.19999999</v>
          </cell>
        </row>
        <row r="155">
          <cell r="K155">
            <v>185579203.19999999</v>
          </cell>
        </row>
        <row r="157">
          <cell r="K157">
            <v>98477083.260000005</v>
          </cell>
        </row>
        <row r="158">
          <cell r="K158">
            <v>896692703.63999999</v>
          </cell>
        </row>
        <row r="159">
          <cell r="K159">
            <v>-53094026.259999998</v>
          </cell>
        </row>
        <row r="160">
          <cell r="K160">
            <v>-101057742.64</v>
          </cell>
        </row>
        <row r="161">
          <cell r="K161">
            <v>0</v>
          </cell>
        </row>
        <row r="162">
          <cell r="K162">
            <v>841018018</v>
          </cell>
        </row>
        <row r="163">
          <cell r="K163">
            <v>841018018</v>
          </cell>
        </row>
        <row r="165">
          <cell r="K165">
            <v>-0.83</v>
          </cell>
        </row>
        <row r="166">
          <cell r="K166">
            <v>0.73</v>
          </cell>
        </row>
        <row r="167">
          <cell r="K167">
            <v>-9.9999999999999978E-2</v>
          </cell>
        </row>
        <row r="168">
          <cell r="K168">
            <v>108786820.73999999</v>
          </cell>
        </row>
        <row r="169">
          <cell r="K169">
            <v>-60795831.299999997</v>
          </cell>
        </row>
        <row r="170">
          <cell r="K170">
            <v>47990989.439999998</v>
          </cell>
        </row>
        <row r="171">
          <cell r="K171">
            <v>47990989.340000004</v>
          </cell>
        </row>
        <row r="173">
          <cell r="K173">
            <v>473361.85</v>
          </cell>
        </row>
        <row r="174">
          <cell r="K174">
            <v>1128928.72</v>
          </cell>
        </row>
        <row r="175">
          <cell r="K175">
            <v>-469791.57</v>
          </cell>
        </row>
        <row r="176">
          <cell r="K176">
            <v>-1128929.7</v>
          </cell>
        </row>
        <row r="177">
          <cell r="K177">
            <v>3569.2999999998137</v>
          </cell>
        </row>
        <row r="178">
          <cell r="K178">
            <v>0</v>
          </cell>
        </row>
        <row r="179">
          <cell r="K179">
            <v>162473200.63</v>
          </cell>
        </row>
        <row r="180">
          <cell r="K180">
            <v>81526140.939999998</v>
          </cell>
        </row>
        <row r="181">
          <cell r="K181">
            <v>6000000</v>
          </cell>
        </row>
        <row r="182">
          <cell r="K182">
            <v>0</v>
          </cell>
        </row>
        <row r="183">
          <cell r="K183">
            <v>-43964376.409999996</v>
          </cell>
        </row>
        <row r="184">
          <cell r="K184">
            <v>-141666594.66</v>
          </cell>
        </row>
        <row r="185">
          <cell r="K185">
            <v>64368370.5</v>
          </cell>
        </row>
        <row r="186">
          <cell r="K186">
            <v>64371939.800000012</v>
          </cell>
        </row>
        <row r="188">
          <cell r="K188">
            <v>0</v>
          </cell>
        </row>
        <row r="190">
          <cell r="K190">
            <v>0</v>
          </cell>
        </row>
        <row r="192">
          <cell r="K192">
            <v>0</v>
          </cell>
        </row>
        <row r="194">
          <cell r="K194">
            <v>88000000</v>
          </cell>
        </row>
        <row r="195">
          <cell r="K195">
            <v>381757114.48000002</v>
          </cell>
        </row>
        <row r="196">
          <cell r="K196">
            <v>-6115748.8099999996</v>
          </cell>
        </row>
        <row r="197">
          <cell r="K197">
            <v>-2246980.35</v>
          </cell>
        </row>
        <row r="198">
          <cell r="K198">
            <v>461394385.31999999</v>
          </cell>
        </row>
        <row r="199">
          <cell r="K199">
            <v>461394385.31999999</v>
          </cell>
        </row>
        <row r="201">
          <cell r="K201">
            <v>0</v>
          </cell>
        </row>
        <row r="203">
          <cell r="K203">
            <v>38446623.530000001</v>
          </cell>
        </row>
        <row r="204">
          <cell r="K204">
            <v>-38027577.259999998</v>
          </cell>
        </row>
        <row r="205">
          <cell r="K205">
            <v>0</v>
          </cell>
        </row>
        <row r="206">
          <cell r="K206">
            <v>419046.27000000328</v>
          </cell>
        </row>
        <row r="207">
          <cell r="K207">
            <v>419046.27000000328</v>
          </cell>
        </row>
        <row r="209">
          <cell r="K209">
            <v>-1029000</v>
          </cell>
        </row>
        <row r="210">
          <cell r="K210">
            <v>-49556606.850000001</v>
          </cell>
        </row>
        <row r="211">
          <cell r="K211">
            <v>-50585606.850000001</v>
          </cell>
        </row>
        <row r="212">
          <cell r="K212">
            <v>-13663226.539999999</v>
          </cell>
        </row>
        <row r="213">
          <cell r="K213">
            <v>0</v>
          </cell>
        </row>
        <row r="214">
          <cell r="K214">
            <v>0</v>
          </cell>
        </row>
        <row r="215">
          <cell r="K215">
            <v>-151561807.94999999</v>
          </cell>
        </row>
        <row r="216">
          <cell r="K216">
            <v>-165225034.48999998</v>
          </cell>
        </row>
        <row r="217">
          <cell r="K217">
            <v>-215810641.33999997</v>
          </cell>
        </row>
        <row r="219">
          <cell r="K219">
            <v>-8579.98</v>
          </cell>
        </row>
        <row r="220">
          <cell r="K220">
            <v>0</v>
          </cell>
        </row>
        <row r="221">
          <cell r="K221">
            <v>-8579.98</v>
          </cell>
        </row>
        <row r="222">
          <cell r="K222">
            <v>-3472494.18</v>
          </cell>
        </row>
        <row r="223">
          <cell r="K223">
            <v>0</v>
          </cell>
        </row>
        <row r="224">
          <cell r="K224">
            <v>0</v>
          </cell>
        </row>
        <row r="225">
          <cell r="K225">
            <v>-2919</v>
          </cell>
        </row>
        <row r="226">
          <cell r="K226">
            <v>0</v>
          </cell>
        </row>
        <row r="227">
          <cell r="K227">
            <v>-7273</v>
          </cell>
        </row>
        <row r="228">
          <cell r="K228">
            <v>-557832</v>
          </cell>
        </row>
        <row r="229">
          <cell r="K229">
            <v>-5158840.4000000004</v>
          </cell>
        </row>
        <row r="230">
          <cell r="K230">
            <v>715499.68</v>
          </cell>
        </row>
        <row r="231">
          <cell r="K231">
            <v>0</v>
          </cell>
        </row>
        <row r="232">
          <cell r="K232">
            <v>-14471000</v>
          </cell>
        </row>
        <row r="233">
          <cell r="K233">
            <v>-6074000</v>
          </cell>
        </row>
        <row r="234">
          <cell r="K234">
            <v>-29028858.899999999</v>
          </cell>
        </row>
        <row r="235">
          <cell r="K235">
            <v>-29037438.880000003</v>
          </cell>
        </row>
        <row r="237">
          <cell r="K237">
            <v>0</v>
          </cell>
        </row>
        <row r="238">
          <cell r="K238">
            <v>-1763016.84</v>
          </cell>
        </row>
        <row r="239">
          <cell r="K239">
            <v>-1478268.31</v>
          </cell>
        </row>
        <row r="240">
          <cell r="K240">
            <v>0</v>
          </cell>
        </row>
        <row r="241">
          <cell r="K241">
            <v>0</v>
          </cell>
        </row>
        <row r="242">
          <cell r="K242">
            <v>-2150000</v>
          </cell>
        </row>
        <row r="243">
          <cell r="K243">
            <v>-576000</v>
          </cell>
        </row>
        <row r="244">
          <cell r="K244">
            <v>-5563232.7599999998</v>
          </cell>
        </row>
        <row r="245">
          <cell r="K245">
            <v>-65639256.950000003</v>
          </cell>
        </row>
        <row r="246">
          <cell r="K246">
            <v>0</v>
          </cell>
        </row>
        <row r="247">
          <cell r="K247">
            <v>-223210.2</v>
          </cell>
        </row>
        <row r="248">
          <cell r="K248">
            <v>-5239982.82</v>
          </cell>
        </row>
        <row r="249">
          <cell r="K249">
            <v>-3802805</v>
          </cell>
        </row>
        <row r="250">
          <cell r="K250">
            <v>-3715433.3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4">
          <cell r="K254">
            <v>-30000</v>
          </cell>
        </row>
        <row r="255">
          <cell r="K255">
            <v>-929620.57</v>
          </cell>
        </row>
        <row r="256">
          <cell r="K256">
            <v>-4359523.55</v>
          </cell>
        </row>
        <row r="257">
          <cell r="K257">
            <v>-9096492</v>
          </cell>
        </row>
        <row r="258">
          <cell r="K258">
            <v>-17643258.350000001</v>
          </cell>
        </row>
        <row r="259">
          <cell r="K259">
            <v>-5769411.9699999997</v>
          </cell>
        </row>
        <row r="260">
          <cell r="K260">
            <v>-222800</v>
          </cell>
        </row>
        <row r="261">
          <cell r="K261">
            <v>-176280</v>
          </cell>
        </row>
        <row r="262">
          <cell r="K262">
            <v>-22000</v>
          </cell>
        </row>
        <row r="263">
          <cell r="K263">
            <v>-2390426.2599999998</v>
          </cell>
        </row>
        <row r="264">
          <cell r="K264">
            <v>0</v>
          </cell>
        </row>
        <row r="265">
          <cell r="K265">
            <v>-213841.1</v>
          </cell>
        </row>
        <row r="266">
          <cell r="K266">
            <v>-81097</v>
          </cell>
        </row>
        <row r="267">
          <cell r="K267">
            <v>0</v>
          </cell>
        </row>
        <row r="268">
          <cell r="K268">
            <v>0</v>
          </cell>
        </row>
        <row r="269">
          <cell r="K269">
            <v>0</v>
          </cell>
        </row>
        <row r="270">
          <cell r="K270">
            <v>0</v>
          </cell>
        </row>
        <row r="271">
          <cell r="K271">
            <v>-131085956.97999997</v>
          </cell>
        </row>
        <row r="272">
          <cell r="K272">
            <v>-131085956.97999997</v>
          </cell>
        </row>
        <row r="274">
          <cell r="K274">
            <v>968463.74</v>
          </cell>
        </row>
        <row r="275">
          <cell r="K275">
            <v>121813307.36</v>
          </cell>
        </row>
        <row r="276">
          <cell r="K276">
            <v>122781771.09999999</v>
          </cell>
        </row>
        <row r="277">
          <cell r="K277">
            <v>-121813307.36</v>
          </cell>
        </row>
        <row r="278">
          <cell r="K278">
            <v>-160046076.25</v>
          </cell>
        </row>
        <row r="279">
          <cell r="K279">
            <v>-0.86</v>
          </cell>
        </row>
        <row r="280">
          <cell r="K280">
            <v>-14995097</v>
          </cell>
        </row>
        <row r="281">
          <cell r="K281">
            <v>-296854481.47000003</v>
          </cell>
        </row>
        <row r="282">
          <cell r="K282">
            <v>-174072710.37</v>
          </cell>
        </row>
        <row r="284">
          <cell r="K284">
            <v>0</v>
          </cell>
        </row>
        <row r="285">
          <cell r="K285">
            <v>-39900294.829999998</v>
          </cell>
        </row>
        <row r="286">
          <cell r="K286">
            <v>-14886840.550000001</v>
          </cell>
        </row>
        <row r="287">
          <cell r="K287">
            <v>-60720000</v>
          </cell>
        </row>
        <row r="288">
          <cell r="K288">
            <v>14827804.939999999</v>
          </cell>
        </row>
        <row r="289">
          <cell r="K289">
            <v>-10589830</v>
          </cell>
        </row>
        <row r="290">
          <cell r="K290">
            <v>-111269160.44</v>
          </cell>
        </row>
        <row r="291">
          <cell r="K291">
            <v>-111269160.44</v>
          </cell>
        </row>
        <row r="293">
          <cell r="K293">
            <v>-240916581.53</v>
          </cell>
        </row>
        <row r="294">
          <cell r="K294">
            <v>-206058378.41999999</v>
          </cell>
        </row>
        <row r="295">
          <cell r="K295">
            <v>-93686851.799999997</v>
          </cell>
        </row>
        <row r="296">
          <cell r="K296">
            <v>-540661811.75</v>
          </cell>
        </row>
        <row r="297">
          <cell r="K297">
            <v>-540661811.75</v>
          </cell>
        </row>
        <row r="299">
          <cell r="K299">
            <v>0</v>
          </cell>
        </row>
        <row r="301">
          <cell r="K301">
            <v>2</v>
          </cell>
        </row>
        <row r="302">
          <cell r="K302">
            <v>-0.33</v>
          </cell>
        </row>
        <row r="303">
          <cell r="K303">
            <v>2</v>
          </cell>
        </row>
        <row r="304">
          <cell r="K304">
            <v>0</v>
          </cell>
        </row>
        <row r="305">
          <cell r="K305">
            <v>4.58</v>
          </cell>
        </row>
        <row r="306">
          <cell r="K306">
            <v>-167477.07</v>
          </cell>
        </row>
        <row r="307">
          <cell r="K307">
            <v>2.76</v>
          </cell>
        </row>
        <row r="308">
          <cell r="K308">
            <v>-9047916.0999999996</v>
          </cell>
        </row>
        <row r="309">
          <cell r="K309">
            <v>-18844.84</v>
          </cell>
        </row>
        <row r="310">
          <cell r="K310">
            <v>1.36</v>
          </cell>
        </row>
        <row r="311">
          <cell r="K311">
            <v>-0.28999999999999998</v>
          </cell>
        </row>
        <row r="312">
          <cell r="K312">
            <v>-6226619.8600000003</v>
          </cell>
        </row>
        <row r="313">
          <cell r="K313">
            <v>-12949913</v>
          </cell>
        </row>
        <row r="314">
          <cell r="K314">
            <v>-17590424.629999999</v>
          </cell>
        </row>
        <row r="315">
          <cell r="K315">
            <v>-46001183.420000002</v>
          </cell>
        </row>
        <row r="316">
          <cell r="K316">
            <v>-46001183.420000002</v>
          </cell>
        </row>
        <row r="318">
          <cell r="K318">
            <v>204000</v>
          </cell>
        </row>
        <row r="319">
          <cell r="K319">
            <v>0</v>
          </cell>
        </row>
        <row r="320">
          <cell r="K320">
            <v>204000</v>
          </cell>
        </row>
        <row r="321">
          <cell r="K321">
            <v>204000</v>
          </cell>
        </row>
        <row r="323">
          <cell r="K323">
            <v>-210375191</v>
          </cell>
        </row>
        <row r="324">
          <cell r="K324">
            <v>-210375191</v>
          </cell>
        </row>
        <row r="325">
          <cell r="K325">
            <v>-210375191</v>
          </cell>
        </row>
        <row r="327">
          <cell r="K327">
            <v>-366477350</v>
          </cell>
        </row>
        <row r="328">
          <cell r="K328">
            <v>-3764650</v>
          </cell>
        </row>
        <row r="329">
          <cell r="K329">
            <v>-370242000</v>
          </cell>
        </row>
        <row r="330">
          <cell r="K330">
            <v>-370242000</v>
          </cell>
        </row>
        <row r="332">
          <cell r="K332">
            <v>-128653639.55</v>
          </cell>
        </row>
        <row r="333">
          <cell r="K333">
            <v>0</v>
          </cell>
        </row>
        <row r="334">
          <cell r="K334">
            <v>-128653639.55</v>
          </cell>
        </row>
        <row r="335">
          <cell r="K335">
            <v>634166392.62</v>
          </cell>
        </row>
        <row r="336">
          <cell r="K336">
            <v>-532196568.04000002</v>
          </cell>
        </row>
        <row r="337">
          <cell r="K337">
            <v>-47049000</v>
          </cell>
        </row>
        <row r="338">
          <cell r="K338">
            <v>54920824.579999983</v>
          </cell>
        </row>
        <row r="339">
          <cell r="K339">
            <v>-73732814.970000029</v>
          </cell>
        </row>
        <row r="341">
          <cell r="K341">
            <v>-115137469.45999999</v>
          </cell>
        </row>
        <row r="342">
          <cell r="K342">
            <v>0</v>
          </cell>
        </row>
        <row r="343">
          <cell r="K343">
            <v>-6032566.5700000003</v>
          </cell>
        </row>
        <row r="344">
          <cell r="K344">
            <v>-121170036.03</v>
          </cell>
        </row>
        <row r="345">
          <cell r="K345">
            <v>-591343885.24000001</v>
          </cell>
        </row>
        <row r="346">
          <cell r="K346">
            <v>-150073943.80000001</v>
          </cell>
        </row>
        <row r="347">
          <cell r="K347">
            <v>-140444725.19999999</v>
          </cell>
        </row>
        <row r="348">
          <cell r="K348">
            <v>-1106179251.05</v>
          </cell>
        </row>
        <row r="349">
          <cell r="K349">
            <v>-58117773.439999998</v>
          </cell>
        </row>
        <row r="350">
          <cell r="K350">
            <v>-44963177.659999996</v>
          </cell>
        </row>
        <row r="351">
          <cell r="K351">
            <v>-12370500.210000001</v>
          </cell>
        </row>
        <row r="352">
          <cell r="K352">
            <v>-2103493256.6000001</v>
          </cell>
        </row>
        <row r="353">
          <cell r="K353">
            <v>-2224663292.6299996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4808655.7</v>
          </cell>
        </row>
        <row r="359">
          <cell r="K359">
            <v>-17604385.449999999</v>
          </cell>
        </row>
        <row r="360">
          <cell r="K360">
            <v>0</v>
          </cell>
        </row>
        <row r="361">
          <cell r="K361">
            <v>-46125000</v>
          </cell>
        </row>
        <row r="362">
          <cell r="K362">
            <v>-12539285.710000001</v>
          </cell>
        </row>
        <row r="363">
          <cell r="K363">
            <v>0</v>
          </cell>
        </row>
        <row r="364">
          <cell r="K364">
            <v>-71460015.460000008</v>
          </cell>
        </row>
        <row r="365">
          <cell r="K365">
            <v>-71460015.460000008</v>
          </cell>
        </row>
        <row r="367">
          <cell r="K367">
            <v>74588687.879999995</v>
          </cell>
        </row>
        <row r="368">
          <cell r="K368">
            <v>3041224.51</v>
          </cell>
        </row>
        <row r="369">
          <cell r="K369">
            <v>12127769.640000001</v>
          </cell>
        </row>
        <row r="370">
          <cell r="K370">
            <v>0</v>
          </cell>
        </row>
        <row r="371">
          <cell r="K371">
            <v>89757682.030000001</v>
          </cell>
        </row>
        <row r="372">
          <cell r="K372">
            <v>567105247.60000002</v>
          </cell>
        </row>
        <row r="373">
          <cell r="K373">
            <v>38846268.539999999</v>
          </cell>
        </row>
        <row r="374">
          <cell r="K374">
            <v>-5431.3</v>
          </cell>
        </row>
        <row r="375">
          <cell r="K375">
            <v>5300000</v>
          </cell>
        </row>
        <row r="376">
          <cell r="K376">
            <v>8765064.25</v>
          </cell>
        </row>
        <row r="377">
          <cell r="K377">
            <v>0</v>
          </cell>
        </row>
        <row r="378">
          <cell r="K378">
            <v>32635262.010000002</v>
          </cell>
        </row>
        <row r="379">
          <cell r="K379">
            <v>563015.56000000006</v>
          </cell>
        </row>
        <row r="380">
          <cell r="K380">
            <v>1816936.54</v>
          </cell>
        </row>
        <row r="381">
          <cell r="K381">
            <v>1577899.57</v>
          </cell>
        </row>
        <row r="382">
          <cell r="K382">
            <v>59965</v>
          </cell>
        </row>
        <row r="383">
          <cell r="K383">
            <v>5855.37</v>
          </cell>
        </row>
        <row r="384">
          <cell r="K384">
            <v>6087702.7999999998</v>
          </cell>
        </row>
        <row r="385">
          <cell r="K385">
            <v>46629685.490000002</v>
          </cell>
        </row>
        <row r="386">
          <cell r="K386">
            <v>0</v>
          </cell>
        </row>
        <row r="387">
          <cell r="K387">
            <v>2935559.24</v>
          </cell>
        </row>
        <row r="388">
          <cell r="K388">
            <v>21338328.300000001</v>
          </cell>
        </row>
        <row r="389">
          <cell r="K389">
            <v>733661358.96999991</v>
          </cell>
        </row>
        <row r="390">
          <cell r="K390">
            <v>823419040.99999988</v>
          </cell>
        </row>
        <row r="392">
          <cell r="K392">
            <v>8340196</v>
          </cell>
        </row>
        <row r="393">
          <cell r="K393">
            <v>0</v>
          </cell>
        </row>
        <row r="394">
          <cell r="K394">
            <v>0</v>
          </cell>
        </row>
        <row r="395">
          <cell r="K395">
            <v>2505</v>
          </cell>
        </row>
        <row r="396">
          <cell r="K396">
            <v>0</v>
          </cell>
        </row>
        <row r="397">
          <cell r="K397">
            <v>0</v>
          </cell>
        </row>
        <row r="398">
          <cell r="K398">
            <v>0</v>
          </cell>
        </row>
        <row r="399">
          <cell r="K399">
            <v>0</v>
          </cell>
        </row>
        <row r="400">
          <cell r="K400">
            <v>8342701</v>
          </cell>
        </row>
        <row r="401">
          <cell r="K401">
            <v>345836117</v>
          </cell>
        </row>
        <row r="402">
          <cell r="K402">
            <v>6675966.5499999998</v>
          </cell>
        </row>
        <row r="403">
          <cell r="K403">
            <v>5893016.0999999996</v>
          </cell>
        </row>
        <row r="404">
          <cell r="K404">
            <v>24655420.300000001</v>
          </cell>
        </row>
        <row r="405">
          <cell r="K405">
            <v>703500</v>
          </cell>
        </row>
        <row r="406">
          <cell r="K406">
            <v>1717798.2</v>
          </cell>
        </row>
        <row r="407">
          <cell r="K407">
            <v>15886960.460000001</v>
          </cell>
        </row>
        <row r="408">
          <cell r="K408">
            <v>5101136</v>
          </cell>
        </row>
        <row r="409">
          <cell r="K409">
            <v>236456.25</v>
          </cell>
        </row>
        <row r="410">
          <cell r="K410">
            <v>1323000</v>
          </cell>
        </row>
        <row r="411">
          <cell r="K411">
            <v>0</v>
          </cell>
        </row>
        <row r="412">
          <cell r="K412">
            <v>10424245.9</v>
          </cell>
        </row>
        <row r="413">
          <cell r="K413">
            <v>5616176.7599999998</v>
          </cell>
        </row>
        <row r="414">
          <cell r="K414">
            <v>12424256</v>
          </cell>
        </row>
        <row r="415">
          <cell r="K415">
            <v>17467623.510000002</v>
          </cell>
        </row>
        <row r="416">
          <cell r="K416">
            <v>435500</v>
          </cell>
        </row>
        <row r="417">
          <cell r="K417">
            <v>2241325.34</v>
          </cell>
        </row>
        <row r="418">
          <cell r="K418">
            <v>0</v>
          </cell>
        </row>
        <row r="419">
          <cell r="K419">
            <v>456638498.36999995</v>
          </cell>
        </row>
        <row r="420">
          <cell r="K420">
            <v>464981199.36999995</v>
          </cell>
        </row>
        <row r="422">
          <cell r="K422">
            <v>0</v>
          </cell>
        </row>
        <row r="423">
          <cell r="K423">
            <v>0</v>
          </cell>
        </row>
        <row r="424">
          <cell r="K424">
            <v>0</v>
          </cell>
        </row>
        <row r="425">
          <cell r="K425">
            <v>68138910.989999995</v>
          </cell>
        </row>
        <row r="426">
          <cell r="K426">
            <v>28929011.780000001</v>
          </cell>
        </row>
        <row r="427">
          <cell r="K427">
            <v>21338303.699999999</v>
          </cell>
        </row>
        <row r="428">
          <cell r="K428">
            <v>47844888.32</v>
          </cell>
        </row>
        <row r="429">
          <cell r="K429">
            <v>32661950.800000001</v>
          </cell>
        </row>
        <row r="430">
          <cell r="K430">
            <v>2481055</v>
          </cell>
        </row>
        <row r="431">
          <cell r="K431">
            <v>0</v>
          </cell>
        </row>
        <row r="432">
          <cell r="K432">
            <v>0</v>
          </cell>
        </row>
        <row r="433">
          <cell r="K433">
            <v>785521.68</v>
          </cell>
        </row>
        <row r="434">
          <cell r="K434">
            <v>1665310.84</v>
          </cell>
        </row>
        <row r="435">
          <cell r="K435">
            <v>10423678.939999999</v>
          </cell>
        </row>
        <row r="436">
          <cell r="K436">
            <v>13045836.93</v>
          </cell>
        </row>
        <row r="437">
          <cell r="K437">
            <v>5537803.6200000001</v>
          </cell>
        </row>
        <row r="438">
          <cell r="K438">
            <v>17543959.390000001</v>
          </cell>
        </row>
        <row r="439">
          <cell r="K439">
            <v>0</v>
          </cell>
        </row>
        <row r="440">
          <cell r="K440">
            <v>12370500.24</v>
          </cell>
        </row>
        <row r="441">
          <cell r="K441">
            <v>4091257.7</v>
          </cell>
        </row>
        <row r="442">
          <cell r="K442">
            <v>0</v>
          </cell>
        </row>
        <row r="443">
          <cell r="K443">
            <v>266857989.93000001</v>
          </cell>
        </row>
        <row r="444">
          <cell r="K444">
            <v>266857989.93000001</v>
          </cell>
        </row>
        <row r="446">
          <cell r="K446">
            <v>2908157.8</v>
          </cell>
        </row>
        <row r="447">
          <cell r="K447">
            <v>1366740.8</v>
          </cell>
        </row>
        <row r="448">
          <cell r="K448">
            <v>245474.75</v>
          </cell>
        </row>
        <row r="449">
          <cell r="K449">
            <v>0</v>
          </cell>
        </row>
        <row r="450">
          <cell r="K450">
            <v>76250</v>
          </cell>
        </row>
        <row r="451">
          <cell r="K451">
            <v>205974.3</v>
          </cell>
        </row>
        <row r="452">
          <cell r="K452">
            <v>837800</v>
          </cell>
        </row>
        <row r="453">
          <cell r="K453">
            <v>0</v>
          </cell>
        </row>
        <row r="454">
          <cell r="K454">
            <v>13450</v>
          </cell>
        </row>
        <row r="455">
          <cell r="K455">
            <v>0</v>
          </cell>
        </row>
        <row r="456">
          <cell r="K456">
            <v>525085</v>
          </cell>
        </row>
        <row r="457">
          <cell r="K457">
            <v>0</v>
          </cell>
        </row>
        <row r="458">
          <cell r="K458">
            <v>0</v>
          </cell>
        </row>
        <row r="459">
          <cell r="K459">
            <v>0</v>
          </cell>
        </row>
        <row r="460">
          <cell r="K460">
            <v>188210</v>
          </cell>
        </row>
        <row r="461">
          <cell r="K461">
            <v>0</v>
          </cell>
        </row>
        <row r="462">
          <cell r="K462">
            <v>0</v>
          </cell>
        </row>
        <row r="463">
          <cell r="K463">
            <v>1540769.34</v>
          </cell>
        </row>
        <row r="464">
          <cell r="K464">
            <v>146440</v>
          </cell>
        </row>
        <row r="465">
          <cell r="K465">
            <v>475821.6</v>
          </cell>
        </row>
        <row r="466">
          <cell r="K466">
            <v>345856.45</v>
          </cell>
        </row>
        <row r="467">
          <cell r="K467">
            <v>0</v>
          </cell>
        </row>
        <row r="468">
          <cell r="K468">
            <v>0</v>
          </cell>
        </row>
        <row r="469">
          <cell r="K469">
            <v>2108.41</v>
          </cell>
        </row>
        <row r="470">
          <cell r="K470">
            <v>-0.9</v>
          </cell>
        </row>
        <row r="471">
          <cell r="K471">
            <v>8878137.5499999989</v>
          </cell>
        </row>
        <row r="472">
          <cell r="K472">
            <v>16199471.67</v>
          </cell>
        </row>
        <row r="473">
          <cell r="K473">
            <v>1872543.07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309242.43</v>
          </cell>
        </row>
        <row r="477">
          <cell r="K477">
            <v>21576088.170000002</v>
          </cell>
        </row>
        <row r="478">
          <cell r="K478">
            <v>388418.37</v>
          </cell>
        </row>
        <row r="479">
          <cell r="K479">
            <v>20494885.100000001</v>
          </cell>
        </row>
        <row r="480">
          <cell r="K480">
            <v>142766.76</v>
          </cell>
        </row>
        <row r="481">
          <cell r="K481">
            <v>26248722.379999999</v>
          </cell>
        </row>
        <row r="482">
          <cell r="K482">
            <v>8946005.9299999997</v>
          </cell>
        </row>
        <row r="483">
          <cell r="K483">
            <v>2314890.77</v>
          </cell>
        </row>
        <row r="484">
          <cell r="K484">
            <v>9271596.5800000001</v>
          </cell>
        </row>
        <row r="485">
          <cell r="K485">
            <v>6316310</v>
          </cell>
        </row>
        <row r="486">
          <cell r="K486">
            <v>2495256.77</v>
          </cell>
        </row>
        <row r="487">
          <cell r="K487">
            <v>6482726</v>
          </cell>
        </row>
        <row r="488">
          <cell r="K488">
            <v>9383476</v>
          </cell>
        </row>
        <row r="489">
          <cell r="K489">
            <v>2791800</v>
          </cell>
        </row>
        <row r="490">
          <cell r="K490">
            <v>14399943.699999999</v>
          </cell>
        </row>
        <row r="491">
          <cell r="K491">
            <v>2490032.6</v>
          </cell>
        </row>
        <row r="492">
          <cell r="K492">
            <v>426789</v>
          </cell>
        </row>
        <row r="493">
          <cell r="K493">
            <v>2409153.5</v>
          </cell>
        </row>
        <row r="494">
          <cell r="K494">
            <v>2590606.0499999998</v>
          </cell>
        </row>
        <row r="495">
          <cell r="K495">
            <v>2273471.12</v>
          </cell>
        </row>
        <row r="496">
          <cell r="K496">
            <v>6460218.5499999998</v>
          </cell>
        </row>
        <row r="497">
          <cell r="K497">
            <v>1061644.8999999999</v>
          </cell>
        </row>
        <row r="498">
          <cell r="K498">
            <v>375355</v>
          </cell>
        </row>
        <row r="499">
          <cell r="K499">
            <v>1809469.05</v>
          </cell>
        </row>
        <row r="500">
          <cell r="K500">
            <v>6238000</v>
          </cell>
        </row>
        <row r="501">
          <cell r="K501">
            <v>613813.80000000005</v>
          </cell>
        </row>
        <row r="502">
          <cell r="K502">
            <v>16022000</v>
          </cell>
        </row>
        <row r="503">
          <cell r="K503">
            <v>50000</v>
          </cell>
        </row>
        <row r="504">
          <cell r="K504">
            <v>1665336.08</v>
          </cell>
        </row>
        <row r="505">
          <cell r="K505">
            <v>1410500</v>
          </cell>
        </row>
        <row r="506">
          <cell r="K506">
            <v>4576811.24</v>
          </cell>
        </row>
        <row r="507">
          <cell r="K507">
            <v>1738048.14</v>
          </cell>
        </row>
        <row r="508">
          <cell r="K508">
            <v>25421561.039999999</v>
          </cell>
        </row>
        <row r="509">
          <cell r="K509">
            <v>5489677.29</v>
          </cell>
        </row>
        <row r="510">
          <cell r="K510">
            <v>603436.5</v>
          </cell>
        </row>
        <row r="511">
          <cell r="K511">
            <v>12049210.289999999</v>
          </cell>
        </row>
        <row r="512">
          <cell r="K512">
            <v>0</v>
          </cell>
        </row>
        <row r="513">
          <cell r="K513">
            <v>-249650</v>
          </cell>
        </row>
        <row r="514">
          <cell r="K514">
            <v>2306194.69</v>
          </cell>
        </row>
        <row r="515">
          <cell r="K515">
            <v>1344183.6</v>
          </cell>
        </row>
        <row r="516">
          <cell r="K516">
            <v>0</v>
          </cell>
        </row>
        <row r="517">
          <cell r="K517">
            <v>3135698.99</v>
          </cell>
        </row>
        <row r="518">
          <cell r="K518">
            <v>8019488.3600000003</v>
          </cell>
        </row>
        <row r="519">
          <cell r="K519">
            <v>3123000</v>
          </cell>
        </row>
        <row r="520">
          <cell r="K520">
            <v>361200</v>
          </cell>
        </row>
        <row r="521">
          <cell r="K521">
            <v>0</v>
          </cell>
        </row>
        <row r="522">
          <cell r="K522">
            <v>11616060</v>
          </cell>
        </row>
        <row r="523">
          <cell r="K523">
            <v>11052395.550000001</v>
          </cell>
        </row>
        <row r="524">
          <cell r="K524">
            <v>10770144.34</v>
          </cell>
        </row>
        <row r="525">
          <cell r="K525">
            <v>27069640.140000001</v>
          </cell>
        </row>
        <row r="526">
          <cell r="K526">
            <v>7761751.8399999999</v>
          </cell>
        </row>
        <row r="527">
          <cell r="K527">
            <v>3010126.36</v>
          </cell>
        </row>
        <row r="528">
          <cell r="K528">
            <v>0</v>
          </cell>
        </row>
        <row r="529">
          <cell r="K529">
            <v>0</v>
          </cell>
        </row>
        <row r="530">
          <cell r="K530">
            <v>875307.66</v>
          </cell>
        </row>
        <row r="531">
          <cell r="K531">
            <v>0</v>
          </cell>
        </row>
        <row r="532">
          <cell r="K532">
            <v>0</v>
          </cell>
        </row>
        <row r="533">
          <cell r="K533">
            <v>335604819.38</v>
          </cell>
        </row>
        <row r="534">
          <cell r="K534">
            <v>344482956.93000001</v>
          </cell>
        </row>
        <row r="536">
          <cell r="K536">
            <v>1305294.8</v>
          </cell>
        </row>
        <row r="537">
          <cell r="K537">
            <v>49900</v>
          </cell>
        </row>
        <row r="538">
          <cell r="K538">
            <v>11800</v>
          </cell>
        </row>
        <row r="539">
          <cell r="K539">
            <v>0</v>
          </cell>
        </row>
        <row r="540">
          <cell r="K540">
            <v>1366994.8</v>
          </cell>
        </row>
        <row r="541">
          <cell r="K541">
            <v>1366994.8</v>
          </cell>
        </row>
        <row r="543">
          <cell r="K543">
            <v>-2172534.87</v>
          </cell>
        </row>
        <row r="544">
          <cell r="K544">
            <v>935262.21</v>
          </cell>
        </row>
        <row r="545">
          <cell r="K545">
            <v>-1237272.6600000001</v>
          </cell>
        </row>
        <row r="546">
          <cell r="K546">
            <v>-3561550.63</v>
          </cell>
        </row>
        <row r="547">
          <cell r="K547">
            <v>2705526.34</v>
          </cell>
        </row>
        <row r="548">
          <cell r="K548">
            <v>2012330.4</v>
          </cell>
        </row>
        <row r="549">
          <cell r="K549">
            <v>3336097.98</v>
          </cell>
        </row>
        <row r="550">
          <cell r="K550">
            <v>0</v>
          </cell>
        </row>
        <row r="551">
          <cell r="K551">
            <v>33306499.449999999</v>
          </cell>
        </row>
        <row r="552">
          <cell r="K552">
            <v>45340508.310000002</v>
          </cell>
        </row>
        <row r="553">
          <cell r="K553">
            <v>10106404.6</v>
          </cell>
        </row>
        <row r="554">
          <cell r="K554">
            <v>93245816.449999988</v>
          </cell>
        </row>
        <row r="555">
          <cell r="K555">
            <v>92008543.789999992</v>
          </cell>
        </row>
        <row r="557">
          <cell r="K557">
            <v>0</v>
          </cell>
        </row>
        <row r="559">
          <cell r="K559">
            <v>0</v>
          </cell>
        </row>
        <row r="560">
          <cell r="K560">
            <v>0</v>
          </cell>
        </row>
        <row r="561">
          <cell r="K561">
            <v>0</v>
          </cell>
        </row>
        <row r="562">
          <cell r="K562">
            <v>0</v>
          </cell>
        </row>
        <row r="563">
          <cell r="K563">
            <v>3.03611159324646E-7</v>
          </cell>
        </row>
      </sheetData>
      <sheetData sheetId="1">
        <row r="1">
          <cell r="J1" t="str">
            <v>2009</v>
          </cell>
        </row>
        <row r="3">
          <cell r="J3">
            <v>402295.4</v>
          </cell>
        </row>
        <row r="4">
          <cell r="J4">
            <v>2012568.58</v>
          </cell>
        </row>
        <row r="5">
          <cell r="J5">
            <v>2414863.98</v>
          </cell>
        </row>
        <row r="6">
          <cell r="J6">
            <v>0</v>
          </cell>
        </row>
        <row r="7">
          <cell r="J7">
            <v>1193669.79</v>
          </cell>
        </row>
        <row r="8">
          <cell r="J8">
            <v>0</v>
          </cell>
        </row>
        <row r="9">
          <cell r="J9">
            <v>1193669.79</v>
          </cell>
        </row>
        <row r="10">
          <cell r="J10">
            <v>3608533.77</v>
          </cell>
        </row>
        <row r="12">
          <cell r="J12">
            <v>80033.490000000005</v>
          </cell>
        </row>
        <row r="13">
          <cell r="J13">
            <v>80033.490000000005</v>
          </cell>
        </row>
        <row r="14">
          <cell r="J14">
            <v>350000</v>
          </cell>
        </row>
        <row r="15">
          <cell r="J15">
            <v>28000</v>
          </cell>
        </row>
        <row r="16">
          <cell r="J16">
            <v>49999</v>
          </cell>
        </row>
        <row r="17">
          <cell r="J17">
            <v>70000</v>
          </cell>
        </row>
        <row r="18">
          <cell r="J18">
            <v>39999</v>
          </cell>
        </row>
        <row r="19">
          <cell r="J19">
            <v>30000</v>
          </cell>
        </row>
        <row r="20">
          <cell r="J20">
            <v>29786.5</v>
          </cell>
        </row>
        <row r="21">
          <cell r="J21">
            <v>7000.6</v>
          </cell>
        </row>
        <row r="22">
          <cell r="J22">
            <v>30450</v>
          </cell>
        </row>
        <row r="23">
          <cell r="J23">
            <v>15000</v>
          </cell>
        </row>
        <row r="24">
          <cell r="J24">
            <v>10000</v>
          </cell>
        </row>
        <row r="25">
          <cell r="J25">
            <v>10000</v>
          </cell>
        </row>
        <row r="26">
          <cell r="J26">
            <v>15153.75</v>
          </cell>
        </row>
        <row r="27">
          <cell r="J27">
            <v>15000</v>
          </cell>
        </row>
        <row r="28">
          <cell r="J28">
            <v>10000</v>
          </cell>
        </row>
        <row r="29">
          <cell r="J29">
            <v>0</v>
          </cell>
        </row>
        <row r="30">
          <cell r="J30">
            <v>15000</v>
          </cell>
        </row>
        <row r="31">
          <cell r="J31">
            <v>25000</v>
          </cell>
        </row>
        <row r="32">
          <cell r="J32">
            <v>1403770</v>
          </cell>
        </row>
        <row r="33">
          <cell r="J33">
            <v>2154158.85</v>
          </cell>
        </row>
        <row r="34">
          <cell r="J34">
            <v>2234192.34</v>
          </cell>
        </row>
        <row r="36">
          <cell r="J36">
            <v>-103297368.42</v>
          </cell>
        </row>
        <row r="37">
          <cell r="J37">
            <v>0</v>
          </cell>
        </row>
        <row r="38">
          <cell r="J38">
            <v>-5014289.8099999996</v>
          </cell>
        </row>
        <row r="39">
          <cell r="J39">
            <v>-102071458.45999999</v>
          </cell>
        </row>
        <row r="40">
          <cell r="J40">
            <v>-210383116.69</v>
          </cell>
        </row>
        <row r="41">
          <cell r="J41">
            <v>-210383116.69</v>
          </cell>
        </row>
        <row r="43">
          <cell r="J43">
            <v>3492000</v>
          </cell>
        </row>
        <row r="44">
          <cell r="J44">
            <v>3492000</v>
          </cell>
        </row>
        <row r="45">
          <cell r="J45">
            <v>3492000</v>
          </cell>
        </row>
        <row r="47">
          <cell r="J47">
            <v>75664516.840000004</v>
          </cell>
        </row>
        <row r="48">
          <cell r="J48">
            <v>9505403.5500000007</v>
          </cell>
        </row>
        <row r="49">
          <cell r="J49">
            <v>-23554454.420000002</v>
          </cell>
        </row>
        <row r="50">
          <cell r="J50">
            <v>61615465.969999999</v>
          </cell>
        </row>
        <row r="51">
          <cell r="J51">
            <v>19022464.390000001</v>
          </cell>
        </row>
        <row r="52">
          <cell r="J52">
            <v>-44068014.450000003</v>
          </cell>
        </row>
        <row r="53">
          <cell r="J53">
            <v>448310550.50999999</v>
          </cell>
        </row>
        <row r="54">
          <cell r="J54">
            <v>423265000.44999999</v>
          </cell>
        </row>
        <row r="55">
          <cell r="J55">
            <v>484880466.41999996</v>
          </cell>
        </row>
        <row r="57">
          <cell r="J57">
            <v>0</v>
          </cell>
        </row>
        <row r="58">
          <cell r="J58">
            <v>0</v>
          </cell>
        </row>
        <row r="59">
          <cell r="J59">
            <v>7527463.4500000002</v>
          </cell>
        </row>
        <row r="60">
          <cell r="J60">
            <v>9818635.3800000008</v>
          </cell>
        </row>
        <row r="61">
          <cell r="J61">
            <v>0</v>
          </cell>
        </row>
        <row r="62">
          <cell r="J62">
            <v>92382.48</v>
          </cell>
        </row>
        <row r="63">
          <cell r="J63">
            <v>265484.5</v>
          </cell>
        </row>
        <row r="64">
          <cell r="J64">
            <v>47502</v>
          </cell>
        </row>
        <row r="65">
          <cell r="J65">
            <v>570460</v>
          </cell>
        </row>
        <row r="66">
          <cell r="J66">
            <v>457446.6</v>
          </cell>
        </row>
        <row r="67">
          <cell r="J67">
            <v>36440</v>
          </cell>
        </row>
        <row r="68">
          <cell r="J68">
            <v>18815814.410000004</v>
          </cell>
        </row>
        <row r="69">
          <cell r="J69">
            <v>18815814.410000004</v>
          </cell>
        </row>
        <row r="71">
          <cell r="J71">
            <v>0.25</v>
          </cell>
        </row>
        <row r="72">
          <cell r="J72">
            <v>0</v>
          </cell>
        </row>
        <row r="73">
          <cell r="J73">
            <v>0</v>
          </cell>
        </row>
        <row r="74">
          <cell r="J74">
            <v>1555290</v>
          </cell>
        </row>
        <row r="75">
          <cell r="J75">
            <v>1872081.58</v>
          </cell>
        </row>
        <row r="76">
          <cell r="J76">
            <v>0</v>
          </cell>
        </row>
        <row r="77">
          <cell r="J77">
            <v>0</v>
          </cell>
        </row>
        <row r="78">
          <cell r="J78">
            <v>3427371.83</v>
          </cell>
        </row>
        <row r="79">
          <cell r="J79">
            <v>0</v>
          </cell>
        </row>
        <row r="80">
          <cell r="J80">
            <v>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2167378.77</v>
          </cell>
        </row>
        <row r="84">
          <cell r="J84">
            <v>0</v>
          </cell>
        </row>
        <row r="85">
          <cell r="J85">
            <v>945000</v>
          </cell>
        </row>
        <row r="86">
          <cell r="J86">
            <v>0</v>
          </cell>
        </row>
        <row r="87">
          <cell r="J87">
            <v>39440000</v>
          </cell>
        </row>
        <row r="88">
          <cell r="J88">
            <v>42552378.770000003</v>
          </cell>
        </row>
        <row r="89">
          <cell r="J89">
            <v>45979750.600000001</v>
          </cell>
        </row>
        <row r="91">
          <cell r="J91">
            <v>169940.5</v>
          </cell>
        </row>
        <row r="92">
          <cell r="J92">
            <v>0</v>
          </cell>
        </row>
        <row r="93">
          <cell r="J93">
            <v>169940.5</v>
          </cell>
        </row>
        <row r="94">
          <cell r="J94">
            <v>14800</v>
          </cell>
        </row>
        <row r="95">
          <cell r="J95">
            <v>-9539.1</v>
          </cell>
        </row>
        <row r="96">
          <cell r="J96">
            <v>-199447.75</v>
          </cell>
        </row>
        <row r="97">
          <cell r="J97">
            <v>0</v>
          </cell>
        </row>
        <row r="98">
          <cell r="J98">
            <v>-359746.27</v>
          </cell>
        </row>
        <row r="99">
          <cell r="J99">
            <v>-76827</v>
          </cell>
        </row>
        <row r="100">
          <cell r="J100">
            <v>-894996.87</v>
          </cell>
        </row>
        <row r="101">
          <cell r="J101">
            <v>0</v>
          </cell>
        </row>
        <row r="102">
          <cell r="J102">
            <v>58966</v>
          </cell>
        </row>
        <row r="103">
          <cell r="J103">
            <v>0</v>
          </cell>
        </row>
        <row r="104">
          <cell r="J104">
            <v>0</v>
          </cell>
        </row>
        <row r="105">
          <cell r="J105">
            <v>0</v>
          </cell>
        </row>
        <row r="106">
          <cell r="J106">
            <v>-1466790.99</v>
          </cell>
        </row>
        <row r="107">
          <cell r="J107">
            <v>-1296850.49</v>
          </cell>
        </row>
        <row r="109">
          <cell r="J109">
            <v>-23430057.34</v>
          </cell>
        </row>
        <row r="110">
          <cell r="J110">
            <v>146878182.06</v>
          </cell>
        </row>
        <row r="111">
          <cell r="J111">
            <v>123448124.72</v>
          </cell>
        </row>
        <row r="112">
          <cell r="J112">
            <v>123448124.72</v>
          </cell>
        </row>
        <row r="114">
          <cell r="J114">
            <v>0</v>
          </cell>
        </row>
        <row r="115">
          <cell r="J115">
            <v>0</v>
          </cell>
        </row>
        <row r="116">
          <cell r="J116">
            <v>50964845.850000001</v>
          </cell>
        </row>
        <row r="117">
          <cell r="J117">
            <v>50964845.850000001</v>
          </cell>
        </row>
        <row r="118">
          <cell r="J118">
            <v>50964845.850000001</v>
          </cell>
        </row>
        <row r="120">
          <cell r="J120">
            <v>1775847.03</v>
          </cell>
        </row>
        <row r="121">
          <cell r="J121">
            <v>122741</v>
          </cell>
        </row>
        <row r="122">
          <cell r="J122">
            <v>91350</v>
          </cell>
        </row>
        <row r="123">
          <cell r="J123">
            <v>7799710.7599999998</v>
          </cell>
        </row>
        <row r="124">
          <cell r="J124">
            <v>1625124.93</v>
          </cell>
        </row>
        <row r="125">
          <cell r="J125">
            <v>5863298.5599999996</v>
          </cell>
        </row>
        <row r="126">
          <cell r="J126">
            <v>5692988.6900000004</v>
          </cell>
        </row>
        <row r="127">
          <cell r="J127">
            <v>0</v>
          </cell>
        </row>
        <row r="128">
          <cell r="J128">
            <v>15445446.49</v>
          </cell>
        </row>
        <row r="129">
          <cell r="J129">
            <v>10450667.27</v>
          </cell>
        </row>
        <row r="130">
          <cell r="J130">
            <v>48867174.730000004</v>
          </cell>
        </row>
        <row r="131">
          <cell r="J131">
            <v>48867174.730000004</v>
          </cell>
        </row>
        <row r="133">
          <cell r="J133">
            <v>29523375.41</v>
          </cell>
        </row>
        <row r="134">
          <cell r="J134">
            <v>29523375.41</v>
          </cell>
        </row>
        <row r="135">
          <cell r="J135">
            <v>29523375.41</v>
          </cell>
        </row>
        <row r="137">
          <cell r="J137">
            <v>0</v>
          </cell>
        </row>
        <row r="138">
          <cell r="J138">
            <v>4183598.42</v>
          </cell>
        </row>
        <row r="139">
          <cell r="J139">
            <v>0</v>
          </cell>
        </row>
        <row r="140">
          <cell r="J140">
            <v>0</v>
          </cell>
        </row>
        <row r="141">
          <cell r="J141">
            <v>4183598.42</v>
          </cell>
        </row>
        <row r="142">
          <cell r="J142">
            <v>1680959.4</v>
          </cell>
        </row>
        <row r="143">
          <cell r="J143">
            <v>-1680959.4</v>
          </cell>
        </row>
        <row r="144">
          <cell r="J144">
            <v>0</v>
          </cell>
        </row>
        <row r="145">
          <cell r="J145">
            <v>4183598.4200000004</v>
          </cell>
        </row>
        <row r="147">
          <cell r="J147">
            <v>0</v>
          </cell>
        </row>
        <row r="149">
          <cell r="J149">
            <v>0</v>
          </cell>
        </row>
        <row r="151">
          <cell r="J151">
            <v>7149800.0099999998</v>
          </cell>
        </row>
        <row r="152">
          <cell r="J152">
            <v>178429403.19</v>
          </cell>
        </row>
        <row r="153">
          <cell r="J153">
            <v>185579203.19999999</v>
          </cell>
        </row>
        <row r="154">
          <cell r="J154">
            <v>185579203.19999999</v>
          </cell>
        </row>
        <row r="156">
          <cell r="J156">
            <v>98477083.260000005</v>
          </cell>
        </row>
        <row r="157">
          <cell r="J157">
            <v>896692703.63999999</v>
          </cell>
        </row>
        <row r="158">
          <cell r="J158">
            <v>-53094026.259999998</v>
          </cell>
        </row>
        <row r="159">
          <cell r="J159">
            <v>-101057742.64</v>
          </cell>
        </row>
        <row r="160">
          <cell r="J160">
            <v>0</v>
          </cell>
        </row>
        <row r="161">
          <cell r="J161">
            <v>841018018</v>
          </cell>
        </row>
        <row r="162">
          <cell r="J162">
            <v>841018018</v>
          </cell>
        </row>
        <row r="164">
          <cell r="J164">
            <v>-0.83</v>
          </cell>
        </row>
        <row r="165">
          <cell r="J165">
            <v>0.73</v>
          </cell>
        </row>
        <row r="166">
          <cell r="J166">
            <v>-9.9999999999999978E-2</v>
          </cell>
        </row>
        <row r="167">
          <cell r="J167">
            <v>108786820.73999999</v>
          </cell>
        </row>
        <row r="168">
          <cell r="J168">
            <v>-60795831.299999997</v>
          </cell>
        </row>
        <row r="169">
          <cell r="J169">
            <v>47990989.439999998</v>
          </cell>
        </row>
        <row r="170">
          <cell r="J170">
            <v>47990989.340000004</v>
          </cell>
        </row>
        <row r="172">
          <cell r="J172">
            <v>473361.85</v>
          </cell>
        </row>
        <row r="173">
          <cell r="J173">
            <v>1128928.72</v>
          </cell>
        </row>
        <row r="174">
          <cell r="J174">
            <v>-469791.57</v>
          </cell>
        </row>
        <row r="175">
          <cell r="J175">
            <v>-1128929.7</v>
          </cell>
        </row>
        <row r="176">
          <cell r="J176">
            <v>3569.2999999998137</v>
          </cell>
        </row>
        <row r="177">
          <cell r="J177">
            <v>0</v>
          </cell>
        </row>
        <row r="178">
          <cell r="J178">
            <v>162473200.63</v>
          </cell>
        </row>
        <row r="179">
          <cell r="J179">
            <v>81526140.939999998</v>
          </cell>
        </row>
        <row r="180">
          <cell r="J180">
            <v>6000000</v>
          </cell>
        </row>
        <row r="181">
          <cell r="J181">
            <v>0</v>
          </cell>
        </row>
        <row r="182">
          <cell r="J182">
            <v>-43964376.409999996</v>
          </cell>
        </row>
        <row r="183">
          <cell r="J183">
            <v>-141666594.66</v>
          </cell>
        </row>
        <row r="184">
          <cell r="J184">
            <v>64368370.5</v>
          </cell>
        </row>
        <row r="185">
          <cell r="J185">
            <v>64371939.800000012</v>
          </cell>
        </row>
        <row r="187">
          <cell r="J187">
            <v>0</v>
          </cell>
        </row>
        <row r="189">
          <cell r="J189">
            <v>0</v>
          </cell>
        </row>
        <row r="191">
          <cell r="J191">
            <v>0</v>
          </cell>
        </row>
        <row r="193">
          <cell r="J193">
            <v>88000000</v>
          </cell>
        </row>
        <row r="194">
          <cell r="J194">
            <v>381757114.48000002</v>
          </cell>
        </row>
        <row r="195">
          <cell r="J195">
            <v>-6115748.8099999996</v>
          </cell>
        </row>
        <row r="196">
          <cell r="J196">
            <v>-2246980.35</v>
          </cell>
        </row>
        <row r="197">
          <cell r="J197">
            <v>461394385.31999999</v>
          </cell>
        </row>
        <row r="198">
          <cell r="J198">
            <v>461394385.31999999</v>
          </cell>
        </row>
        <row r="200">
          <cell r="J200">
            <v>0</v>
          </cell>
        </row>
        <row r="202">
          <cell r="J202">
            <v>38446623.530000001</v>
          </cell>
        </row>
        <row r="203">
          <cell r="J203">
            <v>-38027577.259999998</v>
          </cell>
        </row>
        <row r="204">
          <cell r="J204">
            <v>0</v>
          </cell>
        </row>
        <row r="205">
          <cell r="J205">
            <v>419046.27000000328</v>
          </cell>
        </row>
        <row r="206">
          <cell r="J206">
            <v>419046.27000000328</v>
          </cell>
        </row>
        <row r="208">
          <cell r="J208">
            <v>-1029000</v>
          </cell>
        </row>
        <row r="209">
          <cell r="J209">
            <v>-49556606.850000001</v>
          </cell>
        </row>
        <row r="210">
          <cell r="J210">
            <v>-50585606.850000001</v>
          </cell>
        </row>
        <row r="211">
          <cell r="J211">
            <v>-13663226.539999999</v>
          </cell>
        </row>
        <row r="212">
          <cell r="J212">
            <v>0</v>
          </cell>
        </row>
        <row r="213">
          <cell r="J213">
            <v>0</v>
          </cell>
        </row>
        <row r="214">
          <cell r="J214">
            <v>-151561807.94999999</v>
          </cell>
        </row>
        <row r="215">
          <cell r="J215">
            <v>-165225034.48999998</v>
          </cell>
        </row>
        <row r="216">
          <cell r="J216">
            <v>-215810641.33999997</v>
          </cell>
        </row>
        <row r="218">
          <cell r="J218">
            <v>-8579.98</v>
          </cell>
        </row>
        <row r="219">
          <cell r="J219">
            <v>0</v>
          </cell>
        </row>
        <row r="220">
          <cell r="J220">
            <v>-8579.98</v>
          </cell>
        </row>
        <row r="221">
          <cell r="J221">
            <v>-3472494.18</v>
          </cell>
        </row>
        <row r="222">
          <cell r="J222">
            <v>0</v>
          </cell>
        </row>
        <row r="223">
          <cell r="J223">
            <v>0</v>
          </cell>
        </row>
        <row r="224">
          <cell r="J224">
            <v>-2919</v>
          </cell>
        </row>
        <row r="225">
          <cell r="J225">
            <v>0</v>
          </cell>
        </row>
        <row r="226">
          <cell r="J226">
            <v>-7273</v>
          </cell>
        </row>
        <row r="227">
          <cell r="J227">
            <v>-557832</v>
          </cell>
        </row>
        <row r="228">
          <cell r="J228">
            <v>-5158840.4000000004</v>
          </cell>
        </row>
        <row r="229">
          <cell r="J229">
            <v>715499.68</v>
          </cell>
        </row>
        <row r="230">
          <cell r="J230">
            <v>0</v>
          </cell>
        </row>
        <row r="231">
          <cell r="J231">
            <v>-14471000</v>
          </cell>
        </row>
        <row r="232">
          <cell r="J232">
            <v>-6074000</v>
          </cell>
        </row>
        <row r="233">
          <cell r="J233">
            <v>-29028858.899999999</v>
          </cell>
        </row>
        <row r="234">
          <cell r="J234">
            <v>-29037438.880000003</v>
          </cell>
        </row>
        <row r="236">
          <cell r="J236">
            <v>0</v>
          </cell>
        </row>
        <row r="237">
          <cell r="J237">
            <v>-1763016.84</v>
          </cell>
        </row>
        <row r="238">
          <cell r="J238">
            <v>-1478268.31</v>
          </cell>
        </row>
        <row r="239">
          <cell r="J239">
            <v>0</v>
          </cell>
        </row>
        <row r="240">
          <cell r="J240">
            <v>0</v>
          </cell>
        </row>
        <row r="241">
          <cell r="J241">
            <v>-2150000</v>
          </cell>
        </row>
        <row r="242">
          <cell r="J242">
            <v>-576000</v>
          </cell>
        </row>
        <row r="243">
          <cell r="J243">
            <v>-5563232.7599999998</v>
          </cell>
        </row>
        <row r="244">
          <cell r="J244">
            <v>-65639256.950000003</v>
          </cell>
        </row>
        <row r="245">
          <cell r="J245">
            <v>0</v>
          </cell>
        </row>
        <row r="246">
          <cell r="J246">
            <v>-223210.2</v>
          </cell>
        </row>
        <row r="247">
          <cell r="J247">
            <v>-5239982.82</v>
          </cell>
        </row>
        <row r="248">
          <cell r="J248">
            <v>-3802805</v>
          </cell>
        </row>
        <row r="249">
          <cell r="J249">
            <v>-3715433.3</v>
          </cell>
        </row>
        <row r="250">
          <cell r="J250">
            <v>0</v>
          </cell>
        </row>
        <row r="251">
          <cell r="J251">
            <v>0</v>
          </cell>
        </row>
        <row r="252">
          <cell r="J252">
            <v>0</v>
          </cell>
        </row>
        <row r="253">
          <cell r="J253">
            <v>-30000</v>
          </cell>
        </row>
        <row r="254">
          <cell r="J254">
            <v>-929620.57</v>
          </cell>
        </row>
        <row r="255">
          <cell r="J255">
            <v>-4359523.55</v>
          </cell>
        </row>
        <row r="256">
          <cell r="J256">
            <v>-9096492</v>
          </cell>
        </row>
        <row r="257">
          <cell r="J257">
            <v>-17643258.350000001</v>
          </cell>
        </row>
        <row r="258">
          <cell r="J258">
            <v>-5769411.9699999997</v>
          </cell>
        </row>
        <row r="259">
          <cell r="J259">
            <v>-222800</v>
          </cell>
        </row>
        <row r="260">
          <cell r="J260">
            <v>-176280</v>
          </cell>
        </row>
        <row r="261">
          <cell r="J261">
            <v>-22000</v>
          </cell>
        </row>
        <row r="262">
          <cell r="J262">
            <v>-2390426.2599999998</v>
          </cell>
        </row>
        <row r="263">
          <cell r="J263">
            <v>0</v>
          </cell>
        </row>
        <row r="264">
          <cell r="J264">
            <v>-213841.1</v>
          </cell>
        </row>
        <row r="265">
          <cell r="J265">
            <v>-81097</v>
          </cell>
        </row>
        <row r="266">
          <cell r="J266">
            <v>0</v>
          </cell>
        </row>
        <row r="267">
          <cell r="J267">
            <v>0</v>
          </cell>
        </row>
        <row r="268">
          <cell r="J268">
            <v>0</v>
          </cell>
        </row>
        <row r="269">
          <cell r="J269">
            <v>0</v>
          </cell>
        </row>
        <row r="270">
          <cell r="J270">
            <v>-131085956.97999997</v>
          </cell>
        </row>
        <row r="271">
          <cell r="J271">
            <v>-131085956.97999997</v>
          </cell>
        </row>
        <row r="273">
          <cell r="J273">
            <v>968463.74</v>
          </cell>
        </row>
        <row r="274">
          <cell r="J274">
            <v>121813307.36</v>
          </cell>
        </row>
        <row r="275">
          <cell r="J275">
            <v>122781771.09999999</v>
          </cell>
        </row>
        <row r="276">
          <cell r="J276">
            <v>-121813307.36</v>
          </cell>
        </row>
        <row r="277">
          <cell r="J277">
            <v>-160046076.25</v>
          </cell>
        </row>
        <row r="278">
          <cell r="J278">
            <v>-0.86</v>
          </cell>
        </row>
        <row r="279">
          <cell r="J279">
            <v>-14995097</v>
          </cell>
        </row>
        <row r="280">
          <cell r="J280">
            <v>-296854481.47000003</v>
          </cell>
        </row>
        <row r="281">
          <cell r="J281">
            <v>-174072710.37</v>
          </cell>
        </row>
        <row r="283">
          <cell r="J283">
            <v>0</v>
          </cell>
        </row>
        <row r="284">
          <cell r="J284">
            <v>-39900294.829999998</v>
          </cell>
        </row>
        <row r="285">
          <cell r="J285">
            <v>-14886840.550000001</v>
          </cell>
        </row>
        <row r="286">
          <cell r="J286">
            <v>-60720000</v>
          </cell>
        </row>
        <row r="287">
          <cell r="J287">
            <v>14827804.939999999</v>
          </cell>
        </row>
        <row r="288">
          <cell r="J288">
            <v>-10589830</v>
          </cell>
        </row>
        <row r="289">
          <cell r="J289">
            <v>-111269160.44</v>
          </cell>
        </row>
        <row r="290">
          <cell r="J290">
            <v>-111269160.44</v>
          </cell>
        </row>
        <row r="292">
          <cell r="J292">
            <v>-240916581.53</v>
          </cell>
        </row>
        <row r="293">
          <cell r="J293">
            <v>-206058378.41999999</v>
          </cell>
        </row>
        <row r="294">
          <cell r="J294">
            <v>-93686851.799999997</v>
          </cell>
        </row>
        <row r="295">
          <cell r="J295">
            <v>-540661811.75</v>
          </cell>
        </row>
        <row r="296">
          <cell r="J296">
            <v>-540661811.75</v>
          </cell>
        </row>
        <row r="298">
          <cell r="J298">
            <v>0</v>
          </cell>
        </row>
        <row r="300">
          <cell r="J300">
            <v>2</v>
          </cell>
        </row>
        <row r="301">
          <cell r="J301">
            <v>-0.33</v>
          </cell>
        </row>
        <row r="302">
          <cell r="J302">
            <v>2</v>
          </cell>
        </row>
        <row r="303">
          <cell r="J303">
            <v>0</v>
          </cell>
        </row>
        <row r="304">
          <cell r="J304">
            <v>4.58</v>
          </cell>
        </row>
        <row r="305">
          <cell r="J305">
            <v>-167477.07</v>
          </cell>
        </row>
        <row r="306">
          <cell r="J306">
            <v>2.76</v>
          </cell>
        </row>
        <row r="307">
          <cell r="J307">
            <v>-9047916.0999999996</v>
          </cell>
        </row>
        <row r="308">
          <cell r="J308">
            <v>-18844.84</v>
          </cell>
        </row>
        <row r="309">
          <cell r="J309">
            <v>1.36</v>
          </cell>
        </row>
        <row r="310">
          <cell r="J310">
            <v>-0.28999999999999998</v>
          </cell>
        </row>
        <row r="311">
          <cell r="J311">
            <v>-6226619.8600000003</v>
          </cell>
        </row>
        <row r="312">
          <cell r="J312">
            <v>-12949913</v>
          </cell>
        </row>
        <row r="313">
          <cell r="J313">
            <v>-17590424.629999999</v>
          </cell>
        </row>
        <row r="314">
          <cell r="J314">
            <v>-46001183.420000002</v>
          </cell>
        </row>
        <row r="315">
          <cell r="J315">
            <v>-46001183.420000002</v>
          </cell>
        </row>
        <row r="317">
          <cell r="J317">
            <v>204000</v>
          </cell>
        </row>
        <row r="318">
          <cell r="J318">
            <v>0</v>
          </cell>
        </row>
        <row r="319">
          <cell r="J319">
            <v>204000</v>
          </cell>
        </row>
        <row r="320">
          <cell r="J320">
            <v>204000</v>
          </cell>
        </row>
        <row r="322">
          <cell r="J322">
            <v>-210375191</v>
          </cell>
        </row>
        <row r="323">
          <cell r="J323">
            <v>-210375191</v>
          </cell>
        </row>
        <row r="324">
          <cell r="J324">
            <v>-210375191</v>
          </cell>
        </row>
        <row r="326">
          <cell r="J326">
            <v>-366477350</v>
          </cell>
        </row>
        <row r="327">
          <cell r="J327">
            <v>-3764650</v>
          </cell>
        </row>
        <row r="328">
          <cell r="J328">
            <v>-370242000</v>
          </cell>
        </row>
        <row r="329">
          <cell r="J329">
            <v>-370242000</v>
          </cell>
        </row>
        <row r="331">
          <cell r="J331">
            <v>-128653639.55</v>
          </cell>
        </row>
        <row r="332">
          <cell r="J332">
            <v>0</v>
          </cell>
        </row>
        <row r="333">
          <cell r="J333">
            <v>-128653639.55</v>
          </cell>
        </row>
        <row r="334">
          <cell r="J334">
            <v>634166392.62</v>
          </cell>
        </row>
        <row r="335">
          <cell r="J335">
            <v>-532196568.04000002</v>
          </cell>
        </row>
        <row r="336">
          <cell r="J336">
            <v>-47049000</v>
          </cell>
        </row>
        <row r="337">
          <cell r="J337">
            <v>54920824.579999983</v>
          </cell>
        </row>
        <row r="338">
          <cell r="J338">
            <v>-73732814.970000029</v>
          </cell>
        </row>
        <row r="340">
          <cell r="J340">
            <v>-115137469.45999999</v>
          </cell>
        </row>
        <row r="341">
          <cell r="J341">
            <v>0</v>
          </cell>
        </row>
        <row r="342">
          <cell r="J342">
            <v>-6032566.5700000003</v>
          </cell>
        </row>
        <row r="343">
          <cell r="J343">
            <v>-121170036.03</v>
          </cell>
        </row>
        <row r="344">
          <cell r="J344">
            <v>-591343885.24000001</v>
          </cell>
        </row>
        <row r="345">
          <cell r="J345">
            <v>-150073943.80000001</v>
          </cell>
        </row>
        <row r="346">
          <cell r="J346">
            <v>-140444725.19999999</v>
          </cell>
        </row>
        <row r="347">
          <cell r="J347">
            <v>-1106179251.05</v>
          </cell>
        </row>
        <row r="348">
          <cell r="J348">
            <v>-58117773.439999998</v>
          </cell>
        </row>
        <row r="349">
          <cell r="J349">
            <v>-44963177.659999996</v>
          </cell>
        </row>
        <row r="350">
          <cell r="J350">
            <v>-12370500.210000001</v>
          </cell>
        </row>
        <row r="351">
          <cell r="J351">
            <v>-2103493256.6000001</v>
          </cell>
        </row>
        <row r="352">
          <cell r="J352">
            <v>-2224663292.6299996</v>
          </cell>
        </row>
        <row r="354">
          <cell r="J354">
            <v>0</v>
          </cell>
        </row>
        <row r="355">
          <cell r="J355">
            <v>0</v>
          </cell>
        </row>
        <row r="356">
          <cell r="J356">
            <v>0</v>
          </cell>
        </row>
        <row r="357">
          <cell r="J357">
            <v>4808655.7</v>
          </cell>
        </row>
        <row r="358">
          <cell r="J358">
            <v>-17604385.449999999</v>
          </cell>
        </row>
        <row r="359">
          <cell r="J359">
            <v>0</v>
          </cell>
        </row>
        <row r="360">
          <cell r="J360">
            <v>-46125000</v>
          </cell>
        </row>
        <row r="361">
          <cell r="J361">
            <v>-12539285.710000001</v>
          </cell>
        </row>
        <row r="362">
          <cell r="J362">
            <v>0</v>
          </cell>
        </row>
        <row r="363">
          <cell r="J363">
            <v>-71460015.460000008</v>
          </cell>
        </row>
        <row r="364">
          <cell r="J364">
            <v>-71460015.460000008</v>
          </cell>
        </row>
        <row r="366">
          <cell r="J366">
            <v>74588687.879999995</v>
          </cell>
        </row>
        <row r="367">
          <cell r="J367">
            <v>3041224.51</v>
          </cell>
        </row>
        <row r="368">
          <cell r="J368">
            <v>12127769.640000001</v>
          </cell>
        </row>
        <row r="369">
          <cell r="J369">
            <v>0</v>
          </cell>
        </row>
        <row r="370">
          <cell r="J370">
            <v>89757682.030000001</v>
          </cell>
        </row>
        <row r="371">
          <cell r="J371">
            <v>567105247.60000002</v>
          </cell>
        </row>
        <row r="372">
          <cell r="J372">
            <v>38846268.539999999</v>
          </cell>
        </row>
        <row r="373">
          <cell r="J373">
            <v>-5431.3</v>
          </cell>
        </row>
        <row r="374">
          <cell r="J374">
            <v>5300000</v>
          </cell>
        </row>
        <row r="375">
          <cell r="J375">
            <v>8765064.25</v>
          </cell>
        </row>
        <row r="376">
          <cell r="J376">
            <v>0</v>
          </cell>
        </row>
        <row r="377">
          <cell r="J377">
            <v>32635262.010000002</v>
          </cell>
        </row>
        <row r="378">
          <cell r="J378">
            <v>563015.56000000006</v>
          </cell>
        </row>
        <row r="379">
          <cell r="J379">
            <v>1816936.54</v>
          </cell>
        </row>
        <row r="380">
          <cell r="J380">
            <v>1577899.57</v>
          </cell>
        </row>
        <row r="381">
          <cell r="J381">
            <v>59965</v>
          </cell>
        </row>
        <row r="382">
          <cell r="J382">
            <v>5855.37</v>
          </cell>
        </row>
        <row r="383">
          <cell r="J383">
            <v>6087702.7999999998</v>
          </cell>
        </row>
        <row r="384">
          <cell r="J384">
            <v>46629685.490000002</v>
          </cell>
        </row>
        <row r="385">
          <cell r="J385">
            <v>0</v>
          </cell>
        </row>
        <row r="386">
          <cell r="J386">
            <v>2935559.24</v>
          </cell>
        </row>
        <row r="387">
          <cell r="J387">
            <v>21338328.300000001</v>
          </cell>
        </row>
        <row r="388">
          <cell r="J388">
            <v>733661358.96999991</v>
          </cell>
        </row>
        <row r="389">
          <cell r="J389">
            <v>823419040.99999988</v>
          </cell>
        </row>
        <row r="391">
          <cell r="J391">
            <v>8340196</v>
          </cell>
        </row>
        <row r="392">
          <cell r="J392">
            <v>0</v>
          </cell>
        </row>
        <row r="393">
          <cell r="J393">
            <v>0</v>
          </cell>
        </row>
        <row r="394">
          <cell r="J394">
            <v>2505</v>
          </cell>
        </row>
        <row r="395">
          <cell r="J395">
            <v>0</v>
          </cell>
        </row>
        <row r="396">
          <cell r="J396">
            <v>0</v>
          </cell>
        </row>
        <row r="397">
          <cell r="J397">
            <v>0</v>
          </cell>
        </row>
        <row r="398">
          <cell r="J398">
            <v>0</v>
          </cell>
        </row>
        <row r="399">
          <cell r="J399">
            <v>8342701</v>
          </cell>
        </row>
        <row r="400">
          <cell r="J400">
            <v>345836117</v>
          </cell>
        </row>
        <row r="401">
          <cell r="J401">
            <v>6675966.5499999998</v>
          </cell>
        </row>
        <row r="402">
          <cell r="J402">
            <v>5893016.0999999996</v>
          </cell>
        </row>
        <row r="403">
          <cell r="J403">
            <v>24655420.300000001</v>
          </cell>
        </row>
        <row r="404">
          <cell r="J404">
            <v>703500</v>
          </cell>
        </row>
        <row r="405">
          <cell r="J405">
            <v>1717798.2</v>
          </cell>
        </row>
        <row r="406">
          <cell r="J406">
            <v>15886960.460000001</v>
          </cell>
        </row>
        <row r="407">
          <cell r="J407">
            <v>5101136</v>
          </cell>
        </row>
        <row r="408">
          <cell r="J408">
            <v>236456.25</v>
          </cell>
        </row>
        <row r="409">
          <cell r="J409">
            <v>1323000</v>
          </cell>
        </row>
        <row r="410">
          <cell r="J410">
            <v>0</v>
          </cell>
        </row>
        <row r="411">
          <cell r="J411">
            <v>10424245.9</v>
          </cell>
        </row>
        <row r="412">
          <cell r="J412">
            <v>5616176.7599999998</v>
          </cell>
        </row>
        <row r="413">
          <cell r="J413">
            <v>12424256</v>
          </cell>
        </row>
        <row r="414">
          <cell r="J414">
            <v>17467623.510000002</v>
          </cell>
        </row>
        <row r="415">
          <cell r="J415">
            <v>435500</v>
          </cell>
        </row>
        <row r="416">
          <cell r="J416">
            <v>2241325.34</v>
          </cell>
        </row>
        <row r="417">
          <cell r="J417">
            <v>0</v>
          </cell>
        </row>
        <row r="418">
          <cell r="J418">
            <v>456638498.36999995</v>
          </cell>
        </row>
        <row r="419">
          <cell r="J419">
            <v>464981199.36999995</v>
          </cell>
        </row>
        <row r="421">
          <cell r="J421">
            <v>0</v>
          </cell>
        </row>
        <row r="422">
          <cell r="J422">
            <v>0</v>
          </cell>
        </row>
        <row r="423">
          <cell r="J423">
            <v>0</v>
          </cell>
        </row>
        <row r="424">
          <cell r="J424">
            <v>68138910.989999995</v>
          </cell>
        </row>
        <row r="425">
          <cell r="J425">
            <v>28929011.780000001</v>
          </cell>
        </row>
        <row r="426">
          <cell r="J426">
            <v>21338303.699999999</v>
          </cell>
        </row>
        <row r="427">
          <cell r="J427">
            <v>47844888.32</v>
          </cell>
        </row>
        <row r="428">
          <cell r="J428">
            <v>32661950.800000001</v>
          </cell>
        </row>
        <row r="429">
          <cell r="J429">
            <v>2481055</v>
          </cell>
        </row>
        <row r="430">
          <cell r="J430">
            <v>0</v>
          </cell>
        </row>
        <row r="431">
          <cell r="J431">
            <v>0</v>
          </cell>
        </row>
        <row r="432">
          <cell r="J432">
            <v>785521.68</v>
          </cell>
        </row>
        <row r="433">
          <cell r="J433">
            <v>1665310.84</v>
          </cell>
        </row>
        <row r="434">
          <cell r="J434">
            <v>10423678.939999999</v>
          </cell>
        </row>
        <row r="435">
          <cell r="J435">
            <v>13045836.93</v>
          </cell>
        </row>
        <row r="436">
          <cell r="J436">
            <v>5537803.6200000001</v>
          </cell>
        </row>
        <row r="437">
          <cell r="J437">
            <v>17543959.390000001</v>
          </cell>
        </row>
        <row r="438">
          <cell r="J438">
            <v>0</v>
          </cell>
        </row>
        <row r="439">
          <cell r="J439">
            <v>12370500.24</v>
          </cell>
        </row>
        <row r="440">
          <cell r="J440">
            <v>4091257.7</v>
          </cell>
        </row>
        <row r="441">
          <cell r="J441">
            <v>0</v>
          </cell>
        </row>
        <row r="442">
          <cell r="J442">
            <v>266857989.93000001</v>
          </cell>
        </row>
        <row r="443">
          <cell r="J443">
            <v>266857989.93000001</v>
          </cell>
        </row>
        <row r="445">
          <cell r="J445">
            <v>2908157.8</v>
          </cell>
        </row>
        <row r="446">
          <cell r="J446">
            <v>1366740.8</v>
          </cell>
        </row>
        <row r="447">
          <cell r="J447">
            <v>245474.75</v>
          </cell>
        </row>
        <row r="448">
          <cell r="J448">
            <v>0</v>
          </cell>
        </row>
        <row r="449">
          <cell r="J449">
            <v>76250</v>
          </cell>
        </row>
        <row r="450">
          <cell r="J450">
            <v>205974.3</v>
          </cell>
        </row>
        <row r="451">
          <cell r="J451">
            <v>837800</v>
          </cell>
        </row>
        <row r="452">
          <cell r="J452">
            <v>0</v>
          </cell>
        </row>
        <row r="453">
          <cell r="J453">
            <v>13450</v>
          </cell>
        </row>
        <row r="454">
          <cell r="J454">
            <v>0</v>
          </cell>
        </row>
        <row r="455">
          <cell r="J455">
            <v>525085</v>
          </cell>
        </row>
        <row r="456">
          <cell r="J456">
            <v>0</v>
          </cell>
        </row>
        <row r="457">
          <cell r="J457">
            <v>0</v>
          </cell>
        </row>
        <row r="458">
          <cell r="J458">
            <v>0</v>
          </cell>
        </row>
        <row r="459">
          <cell r="J459">
            <v>188210</v>
          </cell>
        </row>
        <row r="460">
          <cell r="J460">
            <v>0</v>
          </cell>
        </row>
        <row r="461">
          <cell r="J461">
            <v>0</v>
          </cell>
        </row>
        <row r="462">
          <cell r="J462">
            <v>1540769.34</v>
          </cell>
        </row>
        <row r="463">
          <cell r="J463">
            <v>146440</v>
          </cell>
        </row>
        <row r="464">
          <cell r="J464">
            <v>475821.6</v>
          </cell>
        </row>
        <row r="465">
          <cell r="J465">
            <v>345856.45</v>
          </cell>
        </row>
        <row r="466">
          <cell r="J466">
            <v>0</v>
          </cell>
        </row>
        <row r="467">
          <cell r="J467">
            <v>0</v>
          </cell>
        </row>
        <row r="468">
          <cell r="J468">
            <v>2108.41</v>
          </cell>
        </row>
        <row r="469">
          <cell r="J469">
            <v>-0.9</v>
          </cell>
        </row>
        <row r="470">
          <cell r="J470">
            <v>8878137.5499999989</v>
          </cell>
        </row>
        <row r="471">
          <cell r="J471">
            <v>16199471.67</v>
          </cell>
        </row>
        <row r="472">
          <cell r="J472">
            <v>1872543.07</v>
          </cell>
        </row>
        <row r="473">
          <cell r="J473">
            <v>0</v>
          </cell>
        </row>
        <row r="474">
          <cell r="J474">
            <v>0</v>
          </cell>
        </row>
        <row r="475">
          <cell r="J475">
            <v>309242.43</v>
          </cell>
        </row>
        <row r="476">
          <cell r="J476">
            <v>21576088.170000002</v>
          </cell>
        </row>
        <row r="477">
          <cell r="J477">
            <v>388418.37</v>
          </cell>
        </row>
        <row r="478">
          <cell r="J478">
            <v>20494885.100000001</v>
          </cell>
        </row>
        <row r="479">
          <cell r="J479">
            <v>142766.76</v>
          </cell>
        </row>
        <row r="480">
          <cell r="J480">
            <v>26248722.379999999</v>
          </cell>
        </row>
        <row r="481">
          <cell r="J481">
            <v>8946005.9299999997</v>
          </cell>
        </row>
        <row r="482">
          <cell r="J482">
            <v>2314890.77</v>
          </cell>
        </row>
        <row r="483">
          <cell r="J483">
            <v>9271596.5800000001</v>
          </cell>
        </row>
        <row r="484">
          <cell r="J484">
            <v>6316310</v>
          </cell>
        </row>
        <row r="485">
          <cell r="J485">
            <v>2495256.77</v>
          </cell>
        </row>
        <row r="486">
          <cell r="J486">
            <v>6482726</v>
          </cell>
        </row>
        <row r="487">
          <cell r="J487">
            <v>9383476</v>
          </cell>
        </row>
        <row r="488">
          <cell r="J488">
            <v>2791800</v>
          </cell>
        </row>
        <row r="489">
          <cell r="J489">
            <v>14399943.699999999</v>
          </cell>
        </row>
        <row r="490">
          <cell r="J490">
            <v>2490032.6</v>
          </cell>
        </row>
        <row r="491">
          <cell r="J491">
            <v>426789</v>
          </cell>
        </row>
        <row r="492">
          <cell r="J492">
            <v>2409153.5</v>
          </cell>
        </row>
        <row r="493">
          <cell r="J493">
            <v>2590606.0499999998</v>
          </cell>
        </row>
        <row r="494">
          <cell r="J494">
            <v>2273471.12</v>
          </cell>
        </row>
        <row r="495">
          <cell r="J495">
            <v>6460218.5499999998</v>
          </cell>
        </row>
        <row r="496">
          <cell r="J496">
            <v>1061644.8999999999</v>
          </cell>
        </row>
        <row r="497">
          <cell r="J497">
            <v>375355</v>
          </cell>
        </row>
        <row r="498">
          <cell r="J498">
            <v>1809469.05</v>
          </cell>
        </row>
        <row r="499">
          <cell r="J499">
            <v>6238000</v>
          </cell>
        </row>
        <row r="500">
          <cell r="J500">
            <v>613813.80000000005</v>
          </cell>
        </row>
        <row r="501">
          <cell r="J501">
            <v>16022000</v>
          </cell>
        </row>
        <row r="502">
          <cell r="J502">
            <v>50000</v>
          </cell>
        </row>
        <row r="503">
          <cell r="J503">
            <v>1665336.08</v>
          </cell>
        </row>
        <row r="504">
          <cell r="J504">
            <v>1410500</v>
          </cell>
        </row>
        <row r="505">
          <cell r="J505">
            <v>4576811.24</v>
          </cell>
        </row>
        <row r="506">
          <cell r="J506">
            <v>1738048.14</v>
          </cell>
        </row>
        <row r="507">
          <cell r="J507">
            <v>25421561.039999999</v>
          </cell>
        </row>
        <row r="508">
          <cell r="J508">
            <v>5489677.29</v>
          </cell>
        </row>
        <row r="509">
          <cell r="J509">
            <v>603436.5</v>
          </cell>
        </row>
        <row r="510">
          <cell r="J510">
            <v>12049210.289999999</v>
          </cell>
        </row>
        <row r="511">
          <cell r="J511">
            <v>0</v>
          </cell>
        </row>
        <row r="512">
          <cell r="J512">
            <v>-249650</v>
          </cell>
        </row>
        <row r="513">
          <cell r="J513">
            <v>2306194.69</v>
          </cell>
        </row>
        <row r="514">
          <cell r="J514">
            <v>1344183.6</v>
          </cell>
        </row>
        <row r="515">
          <cell r="J515">
            <v>0</v>
          </cell>
        </row>
        <row r="516">
          <cell r="J516">
            <v>3135698.99</v>
          </cell>
        </row>
        <row r="517">
          <cell r="J517">
            <v>8019488.3600000003</v>
          </cell>
        </row>
        <row r="518">
          <cell r="J518">
            <v>3123000</v>
          </cell>
        </row>
        <row r="519">
          <cell r="J519">
            <v>361200</v>
          </cell>
        </row>
        <row r="520">
          <cell r="J520">
            <v>0</v>
          </cell>
        </row>
        <row r="521">
          <cell r="J521">
            <v>11616060</v>
          </cell>
        </row>
        <row r="522">
          <cell r="J522">
            <v>11052395.550000001</v>
          </cell>
        </row>
        <row r="523">
          <cell r="J523">
            <v>10770144.34</v>
          </cell>
        </row>
        <row r="524">
          <cell r="J524">
            <v>27069640.140000001</v>
          </cell>
        </row>
        <row r="525">
          <cell r="J525">
            <v>7761751.8399999999</v>
          </cell>
        </row>
        <row r="526">
          <cell r="J526">
            <v>3010126.36</v>
          </cell>
        </row>
        <row r="527">
          <cell r="J527">
            <v>0</v>
          </cell>
        </row>
        <row r="528">
          <cell r="J528">
            <v>0</v>
          </cell>
        </row>
        <row r="529">
          <cell r="J529">
            <v>875307.66</v>
          </cell>
        </row>
        <row r="530">
          <cell r="J530">
            <v>0</v>
          </cell>
        </row>
        <row r="531">
          <cell r="J531">
            <v>0</v>
          </cell>
        </row>
        <row r="532">
          <cell r="J532">
            <v>335604819.38</v>
          </cell>
        </row>
        <row r="533">
          <cell r="J533">
            <v>344482956.93000001</v>
          </cell>
        </row>
        <row r="535">
          <cell r="J535">
            <v>1305294.8</v>
          </cell>
        </row>
        <row r="536">
          <cell r="J536">
            <v>49900</v>
          </cell>
        </row>
        <row r="537">
          <cell r="J537">
            <v>11800</v>
          </cell>
        </row>
        <row r="538">
          <cell r="J538">
            <v>0</v>
          </cell>
        </row>
        <row r="539">
          <cell r="J539">
            <v>1366994.8</v>
          </cell>
        </row>
        <row r="540">
          <cell r="J540">
            <v>1366994.8</v>
          </cell>
        </row>
        <row r="542">
          <cell r="J542">
            <v>-2172534.87</v>
          </cell>
        </row>
        <row r="543">
          <cell r="J543">
            <v>935262.21</v>
          </cell>
        </row>
        <row r="544">
          <cell r="J544">
            <v>-1237272.6600000001</v>
          </cell>
        </row>
        <row r="545">
          <cell r="J545">
            <v>-3561550.63</v>
          </cell>
        </row>
        <row r="546">
          <cell r="J546">
            <v>2705526.34</v>
          </cell>
        </row>
        <row r="547">
          <cell r="J547">
            <v>2012330.4</v>
          </cell>
        </row>
        <row r="548">
          <cell r="J548">
            <v>3336097.98</v>
          </cell>
        </row>
        <row r="549">
          <cell r="J549">
            <v>0</v>
          </cell>
        </row>
        <row r="550">
          <cell r="J550">
            <v>33306499.449999999</v>
          </cell>
        </row>
        <row r="551">
          <cell r="J551">
            <v>45340508.310000002</v>
          </cell>
        </row>
        <row r="552">
          <cell r="J552">
            <v>10106404.6</v>
          </cell>
        </row>
        <row r="553">
          <cell r="J553">
            <v>93245816.449999988</v>
          </cell>
        </row>
        <row r="554">
          <cell r="J554">
            <v>92008543.789999992</v>
          </cell>
        </row>
        <row r="556">
          <cell r="J556">
            <v>0</v>
          </cell>
        </row>
        <row r="558">
          <cell r="J558">
            <v>0</v>
          </cell>
        </row>
        <row r="559">
          <cell r="J559">
            <v>0</v>
          </cell>
        </row>
        <row r="560">
          <cell r="J560">
            <v>0</v>
          </cell>
        </row>
        <row r="561">
          <cell r="J561">
            <v>0</v>
          </cell>
        </row>
        <row r="562">
          <cell r="J562">
            <v>3.03611159324646E-7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h-split"/>
      <sheetName val="JAN99 RES1"/>
      <sheetName val="FEB RES1"/>
      <sheetName val="MARCH RES1"/>
      <sheetName val="APRIL RES1"/>
      <sheetName val="MAY RES1"/>
      <sheetName val="JUNE RES1"/>
      <sheetName val="JULY RES1"/>
      <sheetName val="AUGUST RES1"/>
      <sheetName val="SEPTEMBER RES1"/>
      <sheetName val="OCTOBER RES1"/>
      <sheetName val="NOVEMBER RES1"/>
      <sheetName val="DECEMBER RES1"/>
      <sheetName val="CUMJUNE99"/>
      <sheetName val="CUMJULY99"/>
      <sheetName val="CUMAUGUST99"/>
      <sheetName val="CUMSEPT99"/>
      <sheetName val="CUMOCT99"/>
      <sheetName val="CUMNOV99"/>
      <sheetName val="CUMDEC99"/>
      <sheetName val="CUMDEC98"/>
      <sheetName val="CUMNOV98"/>
      <sheetName val="CUMOCT98"/>
      <sheetName val="CUMAUGUST98"/>
      <sheetName val="CUMSEPT9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 Raffinage &amp; Marketing"/>
      <sheetName val="RM - Raffinage"/>
      <sheetName val="RM - Raffinage Europe"/>
      <sheetName val="RM - Raffinage et Marketing USA"/>
      <sheetName val="RM - Marketing France"/>
      <sheetName val="RM - Marketing Europe (hors Fra"/>
      <sheetName val="RM - Raffinage et Marketing Out"/>
      <sheetName val="RM - Spécialités"/>
      <sheetName val="RM - Asie"/>
      <sheetName val="RM - Indivi"/>
      <sheetName val="RM - Indivis"/>
      <sheetName val="RM - CEPSA - TOTAL"/>
      <sheetName val="NOTICE"/>
      <sheetName val="Comment"/>
      <sheetName val="Listes"/>
      <sheetName val="Param"/>
      <sheetName val="Commen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_CALCULE"/>
      <sheetName val="EAF"/>
      <sheetName val="TRD_SA"/>
    </sheetNames>
    <sheetDataSet>
      <sheetData sheetId="0" refreshError="1"/>
      <sheetData sheetId="1" refreshError="1"/>
      <sheetData sheetId="2" refreshError="1">
        <row r="64">
          <cell r="A64">
            <v>1</v>
          </cell>
          <cell r="B64" t="str">
            <v>Janvier</v>
          </cell>
        </row>
        <row r="65">
          <cell r="A65">
            <v>2</v>
          </cell>
          <cell r="B65" t="str">
            <v>Février</v>
          </cell>
        </row>
        <row r="66">
          <cell r="A66">
            <v>3</v>
          </cell>
          <cell r="B66" t="str">
            <v>Mars</v>
          </cell>
        </row>
        <row r="67">
          <cell r="A67">
            <v>4</v>
          </cell>
          <cell r="B67" t="str">
            <v>Avril</v>
          </cell>
        </row>
        <row r="68">
          <cell r="A68">
            <v>5</v>
          </cell>
          <cell r="B68" t="str">
            <v>Mai</v>
          </cell>
        </row>
        <row r="69">
          <cell r="A69">
            <v>6</v>
          </cell>
          <cell r="B69" t="str">
            <v>Juin</v>
          </cell>
        </row>
        <row r="70">
          <cell r="A70">
            <v>7</v>
          </cell>
          <cell r="B70" t="str">
            <v>Juillet</v>
          </cell>
        </row>
        <row r="71">
          <cell r="A71">
            <v>8</v>
          </cell>
          <cell r="B71" t="str">
            <v>Août</v>
          </cell>
        </row>
        <row r="72">
          <cell r="A72">
            <v>9</v>
          </cell>
          <cell r="B72" t="str">
            <v>Septembre</v>
          </cell>
        </row>
        <row r="73">
          <cell r="A73">
            <v>10</v>
          </cell>
          <cell r="B73" t="str">
            <v>Octobre</v>
          </cell>
        </row>
        <row r="74">
          <cell r="A74">
            <v>11</v>
          </cell>
          <cell r="B74" t="str">
            <v>Novembre</v>
          </cell>
        </row>
        <row r="75">
          <cell r="A75">
            <v>12</v>
          </cell>
          <cell r="B75" t="str">
            <v>Décembre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00"/>
      <sheetName val="PAGE01"/>
      <sheetName val="PAGE01KK"/>
      <sheetName val="PAGE02"/>
      <sheetName val="PAGE05"/>
      <sheetName val="PAGE09"/>
      <sheetName val="PAGE14"/>
      <sheetName val="PAGE15"/>
      <sheetName val="PAGE24"/>
      <sheetName val="PAGE25"/>
      <sheetName val="PAGE29"/>
      <sheetName val="PAGE32"/>
      <sheetName val="PAGE31"/>
      <sheetName val="PAGE34"/>
      <sheetName val="PAGE35"/>
      <sheetName val="PAGE37"/>
      <sheetName val="PAGE38"/>
      <sheetName val="PAGE39"/>
      <sheetName val="PAGE40"/>
      <sheetName val="PAGE42"/>
      <sheetName val="PAGE44"/>
      <sheetName val="PAGE0203"/>
      <sheetName val="PAGE0202B"/>
      <sheetName val="PAGE30"/>
      <sheetName val="PAGE33"/>
      <sheetName val="PAGE36"/>
      <sheetName val="PAGE41"/>
      <sheetName val="PAGE43"/>
      <sheetName val="PAGE40D"/>
      <sheetName val="PAGE42D "/>
      <sheetName val="PAGE45"/>
      <sheetName val="PAGE49"/>
      <sheetName val="PAGE44J"/>
      <sheetName val="PAGE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45">
          <cell r="D45" t="str">
            <v>DEPRECIATION,AMORTISATION &amp; DEPLETION</v>
          </cell>
          <cell r="E45" t="str">
            <v>‚</v>
          </cell>
          <cell r="G45" t="str">
            <v>‚</v>
          </cell>
          <cell r="H45">
            <v>114844353.89</v>
          </cell>
          <cell r="I45" t="str">
            <v>‚</v>
          </cell>
        </row>
        <row r="46">
          <cell r="D46" t="str">
            <v xml:space="preserve"> - Charges for the period [ form 15 , Col. D ]</v>
          </cell>
          <cell r="E46" t="str">
            <v>‚</v>
          </cell>
          <cell r="G46" t="str">
            <v>‚</v>
          </cell>
          <cell r="I46" t="str">
            <v>‚</v>
          </cell>
        </row>
        <row r="47">
          <cell r="E47" t="str">
            <v>‚</v>
          </cell>
          <cell r="G47" t="str">
            <v>‚</v>
          </cell>
          <cell r="I47" t="str">
            <v>‚</v>
          </cell>
        </row>
        <row r="48">
          <cell r="D48" t="str">
            <v>VALUATION ALLOWANCES &amp; PROVISIONS</v>
          </cell>
          <cell r="E48" t="str">
            <v>‚</v>
          </cell>
          <cell r="G48" t="str">
            <v>‚</v>
          </cell>
          <cell r="I48" t="str">
            <v>‚</v>
          </cell>
        </row>
        <row r="49">
          <cell r="D49" t="str">
            <v xml:space="preserve"> - Legislated provisions</v>
          </cell>
          <cell r="E49" t="str">
            <v>‚</v>
          </cell>
          <cell r="G49" t="str">
            <v>‚</v>
          </cell>
          <cell r="I49" t="str">
            <v>‚</v>
          </cell>
        </row>
        <row r="50">
          <cell r="D50" t="str">
            <v xml:space="preserve"> - Risks &amp; charges [ form 5 , Col. B ]</v>
          </cell>
          <cell r="E50" t="str">
            <v>‚</v>
          </cell>
          <cell r="G50" t="str">
            <v>‚</v>
          </cell>
          <cell r="I50" t="str">
            <v>‚</v>
          </cell>
        </row>
        <row r="51">
          <cell r="D51" t="str">
            <v xml:space="preserve"> - Tangible &amp; intangible assets</v>
          </cell>
          <cell r="E51" t="str">
            <v>‚</v>
          </cell>
          <cell r="G51" t="str">
            <v>‚</v>
          </cell>
          <cell r="I51" t="str">
            <v>‚</v>
          </cell>
        </row>
        <row r="52">
          <cell r="D52" t="str">
            <v xml:space="preserve"> - Production sharing contracts</v>
          </cell>
          <cell r="E52" t="str">
            <v>‚</v>
          </cell>
          <cell r="G52" t="str">
            <v>‚</v>
          </cell>
          <cell r="I52" t="str">
            <v>‚</v>
          </cell>
        </row>
        <row r="53">
          <cell r="D53" t="str">
            <v xml:space="preserve"> - Equity investments</v>
          </cell>
          <cell r="E53" t="str">
            <v>‚</v>
          </cell>
          <cell r="G53" t="str">
            <v>‚</v>
          </cell>
          <cell r="I53" t="str">
            <v>‚</v>
          </cell>
        </row>
        <row r="54">
          <cell r="D54" t="str">
            <v xml:space="preserve"> - Long term financial assets</v>
          </cell>
          <cell r="E54" t="str">
            <v>‚</v>
          </cell>
          <cell r="G54" t="str">
            <v>‚</v>
          </cell>
          <cell r="I54" t="str">
            <v>‚</v>
          </cell>
        </row>
        <row r="55">
          <cell r="D55" t="str">
            <v xml:space="preserve"> - Short term receivables [ form 38 , Col. C ]</v>
          </cell>
          <cell r="E55" t="str">
            <v>‚</v>
          </cell>
          <cell r="G55" t="str">
            <v>‚</v>
          </cell>
          <cell r="I55" t="str">
            <v>‚</v>
          </cell>
        </row>
        <row r="56">
          <cell r="E56" t="str">
            <v>‚</v>
          </cell>
          <cell r="G56" t="str">
            <v>‚</v>
          </cell>
          <cell r="I56" t="str">
            <v>‚</v>
          </cell>
        </row>
        <row r="57">
          <cell r="E57" t="str">
            <v>‚</v>
          </cell>
          <cell r="G57" t="str">
            <v>‚</v>
          </cell>
          <cell r="H57" t="str">
            <v>-</v>
          </cell>
          <cell r="I57" t="str">
            <v>‚</v>
          </cell>
        </row>
        <row r="58">
          <cell r="D58" t="str">
            <v xml:space="preserve">                        TOTAL ALLOWANCES   C :</v>
          </cell>
          <cell r="E58" t="str">
            <v>‚</v>
          </cell>
          <cell r="G58" t="str">
            <v>‚</v>
          </cell>
          <cell r="H58">
            <v>114844353.89</v>
          </cell>
          <cell r="I58" t="str">
            <v>‚</v>
          </cell>
        </row>
        <row r="59">
          <cell r="E59" t="str">
            <v>‚</v>
          </cell>
          <cell r="G59" t="str">
            <v>‚</v>
          </cell>
          <cell r="H59" t="str">
            <v>-</v>
          </cell>
          <cell r="I59" t="str">
            <v>‚</v>
          </cell>
        </row>
        <row r="60">
          <cell r="D60" t="str">
            <v xml:space="preserve">                            TOTAL  A + B + C :</v>
          </cell>
          <cell r="E60" t="str">
            <v>‚</v>
          </cell>
          <cell r="G60" t="str">
            <v>‚</v>
          </cell>
          <cell r="I60" t="str">
            <v>‚</v>
          </cell>
        </row>
        <row r="61">
          <cell r="E61" t="str">
            <v>‚</v>
          </cell>
          <cell r="G61" t="str">
            <v>‚</v>
          </cell>
          <cell r="H61" t="str">
            <v>-</v>
          </cell>
          <cell r="I61" t="str">
            <v>‚</v>
          </cell>
        </row>
        <row r="62">
          <cell r="D62" t="str">
            <v xml:space="preserve">    **Included in 6048</v>
          </cell>
          <cell r="E62" t="str">
            <v>‚</v>
          </cell>
          <cell r="G62" t="str">
            <v>‚</v>
          </cell>
          <cell r="H62">
            <v>19813856432.449997</v>
          </cell>
          <cell r="I62" t="str">
            <v>‚</v>
          </cell>
        </row>
        <row r="63">
          <cell r="E63" t="str">
            <v>‚</v>
          </cell>
          <cell r="G63" t="str">
            <v>‚</v>
          </cell>
          <cell r="H63" t="str">
            <v>-</v>
          </cell>
          <cell r="I63" t="str">
            <v>‚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maire"/>
      <sheetName val="Frais fixes CP"/>
      <sheetName val="BFR"/>
      <sheetName val="Détails plans d'actions"/>
      <sheetName val="Détails Investissements"/>
      <sheetName val="Détails Provisions "/>
      <sheetName val="Synergies pc2000"/>
      <sheetName val="Synergies b 2001"/>
      <sheetName val="Analyse RO PC2000 - Bu2001"/>
      <sheetName val="Analyse RO PC 2000 - Bu2000"/>
      <sheetName val="Analyse RO PC 2000 - R 99"/>
      <sheetName val="Effectifs"/>
      <sheetName val="Frais de restructuration B2001"/>
      <sheetName val="Frais de restructuration PC2000"/>
      <sheetName val="Sélection devise"/>
      <sheetName val="TOUTES ACTIVITES"/>
      <sheetName val="RESEAU"/>
      <sheetName val="HORS RESEAU"/>
      <sheetName val="GPL"/>
      <sheetName val="LUBRIFIANTS"/>
      <sheetName val="SOLVANTS"/>
      <sheetName val="Bilan"/>
      <sheetName val="CMO"/>
      <sheetName val="Invest. Desinv."/>
      <sheetName val="Equil. Financement"/>
      <sheetName val="Financement"/>
      <sheetName val="F. de Roulement"/>
      <sheetName val="Res Net Activité"/>
      <sheetName val="Analyse par nature"/>
      <sheetName val="Investissements"/>
      <sheetName val="CLIENTS"/>
      <sheetName val="flux"/>
      <sheetName val="CMO 2000 2001"/>
      <sheetName val="CMO 2001 2002"/>
      <sheetName val="Rentabilité"/>
      <sheetName val="Frais Généraux"/>
      <sheetName val="Réseau - Inv &amp; Stations"/>
    </sheetNames>
    <sheetDataSet>
      <sheetData sheetId="0"/>
      <sheetData sheetId="1"/>
      <sheetData sheetId="2"/>
      <sheetData sheetId="3" refreshError="1">
        <row r="1">
          <cell r="B1" t="str">
            <v>Nom du Centre de Profit - Budget 2001</v>
          </cell>
        </row>
        <row r="3">
          <cell r="B3" t="str">
            <v>Présentation des plans d'actions</v>
          </cell>
        </row>
        <row r="6">
          <cell r="B6" t="str">
            <v>OBJECTIFS</v>
          </cell>
          <cell r="E6" t="str">
            <v>DETAIL DES ACTIONS A PRENDRE</v>
          </cell>
          <cell r="F6" t="str">
            <v>DATE DE</v>
          </cell>
          <cell r="G6" t="str">
            <v>COUT</v>
          </cell>
          <cell r="H6" t="str">
            <v>PROFIT</v>
          </cell>
        </row>
        <row r="7">
          <cell r="F7" t="str">
            <v>REALISATION</v>
          </cell>
          <cell r="H7" t="str">
            <v>ATTENDU</v>
          </cell>
        </row>
        <row r="9">
          <cell r="B9" t="str">
            <v xml:space="preserve"> </v>
          </cell>
        </row>
        <row r="15">
          <cell r="B15" t="str">
            <v xml:space="preserve"> </v>
          </cell>
        </row>
        <row r="16">
          <cell r="B16" t="str">
            <v xml:space="preserve"> </v>
          </cell>
        </row>
        <row r="17">
          <cell r="B17" t="str">
            <v xml:space="preserve"> </v>
          </cell>
        </row>
        <row r="18">
          <cell r="B18" t="str">
            <v xml:space="preserve"> </v>
          </cell>
        </row>
        <row r="19">
          <cell r="B19" t="str">
            <v xml:space="preserve"> </v>
          </cell>
        </row>
        <row r="21">
          <cell r="B21" t="str">
            <v xml:space="preserve"> </v>
          </cell>
        </row>
        <row r="22">
          <cell r="B22" t="str">
            <v xml:space="preserve"> </v>
          </cell>
          <cell r="C22" t="str">
            <v xml:space="preserve"> </v>
          </cell>
        </row>
        <row r="23">
          <cell r="B23" t="str">
            <v xml:space="preserve"> </v>
          </cell>
        </row>
        <row r="24">
          <cell r="B24" t="str">
            <v xml:space="preserve"> </v>
          </cell>
        </row>
        <row r="25">
          <cell r="C25" t="str">
            <v xml:space="preserve"> 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se Viaggio"/>
      <sheetName val="Dettaglio Minute Spese"/>
      <sheetName val="Allegati"/>
      <sheetName val="Rimborso Spese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HEADS"/>
      <sheetName val="OVERHEADS"/>
      <sheetName val="Proposed costs"/>
      <sheetName val="STRATEGY"/>
      <sheetName val="ACTION PLANS"/>
      <sheetName val="INVESTMENTS"/>
      <sheetName val="HR"/>
    </sheetNames>
    <sheetDataSet>
      <sheetData sheetId="0" refreshError="1"/>
      <sheetData sheetId="1" refreshError="1"/>
      <sheetData sheetId="2">
        <row r="3">
          <cell r="Q3">
            <v>7777175.3899999997</v>
          </cell>
        </row>
      </sheetData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TB (2)"/>
      <sheetName val="COVER"/>
      <sheetName val="INDEX"/>
      <sheetName val="CORPORATE INFORMATION"/>
      <sheetName val="REPORT OF DIRECTORS"/>
      <sheetName val="STAT. OF D.RESP."/>
      <sheetName val="aud(2)"/>
      <sheetName val="TB (3)"/>
      <sheetName val="SAP TB"/>
      <sheetName val="p&amp;l4c"/>
      <sheetName val="bs"/>
      <sheetName val="st of equity A"/>
      <sheetName val="cash flow"/>
      <sheetName val="P.A.P. 1"/>
      <sheetName val="P.A.P. 2"/>
      <sheetName val="P.A.P 3"/>
      <sheetName val="P.A.P. 4"/>
      <sheetName val="note 2-5"/>
      <sheetName val="note 6"/>
      <sheetName val="note 7"/>
      <sheetName val="note 8-9"/>
      <sheetName val="note 10-12"/>
      <sheetName val="Borrowing"/>
      <sheetName val="note 13-15"/>
      <sheetName val="note 16-17"/>
      <sheetName val="note 17-19"/>
      <sheetName val="note 20"/>
      <sheetName val="note 20 (2)"/>
      <sheetName val="note 20 (3)"/>
      <sheetName val="note 20-23"/>
      <sheetName val="COS"/>
      <sheetName val="other inc and exp"/>
      <sheetName val="admin"/>
      <sheetName val="other inc and exp 1"/>
      <sheetName val="cash at bank &amp; on hand"/>
      <sheetName val="RECLASS."/>
      <sheetName val="FIXED ASSETS"/>
      <sheetName val="trade debtors"/>
      <sheetName val="other receivables"/>
      <sheetName val="Inventory"/>
      <sheetName val="due from related party"/>
      <sheetName val="Trade creditors"/>
      <sheetName val="other payables"/>
      <sheetName val="Borrowings"/>
      <sheetName val="Income"/>
      <sheetName val="cost prog"/>
      <sheetName val="staff costs"/>
      <sheetName val="Admin "/>
      <sheetName val="Finance"/>
      <sheetName val="EXCHANGE GAIN"/>
      <sheetName val="selling expenses"/>
      <sheetName val="DC"/>
      <sheetName val="TC"/>
      <sheetName val="COST CATEGORIES"/>
      <sheetName val="INCOME STAT."/>
      <sheetName val="T.DEBTORS"/>
      <sheetName val="DEBTORS"/>
      <sheetName val="Variances"/>
      <sheetName val="Sheet1"/>
      <sheetName val="borrowing certi"/>
      <sheetName val="AGEING-DEBT"/>
      <sheetName val="AGEING-CRED"/>
      <sheetName val="RATIOS"/>
      <sheetName val="P&amp;L F+V (C)"/>
      <sheetName val="Lead"/>
      <sheetName val="OTHER INCO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2">
          <cell r="B2" t="str">
            <v>Company</v>
          </cell>
        </row>
        <row r="4">
          <cell r="B4" t="str">
            <v/>
          </cell>
        </row>
        <row r="5">
          <cell r="B5" t="str">
            <v/>
          </cell>
        </row>
        <row r="8">
          <cell r="B8" t="str">
            <v/>
          </cell>
        </row>
        <row r="9">
          <cell r="B9" t="str">
            <v/>
          </cell>
        </row>
        <row r="12">
          <cell r="B12" t="str">
            <v/>
          </cell>
        </row>
        <row r="13">
          <cell r="B13" t="str">
            <v/>
          </cell>
        </row>
        <row r="14">
          <cell r="B14" t="str">
            <v/>
          </cell>
        </row>
        <row r="17">
          <cell r="B17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  <row r="37">
          <cell r="B37" t="str">
            <v/>
          </cell>
        </row>
        <row r="38">
          <cell r="B38" t="str">
            <v/>
          </cell>
        </row>
        <row r="39">
          <cell r="B39" t="str">
            <v/>
          </cell>
        </row>
        <row r="40">
          <cell r="B40" t="str">
            <v/>
          </cell>
        </row>
        <row r="41">
          <cell r="B41" t="str">
            <v/>
          </cell>
        </row>
        <row r="45">
          <cell r="B45" t="str">
            <v/>
          </cell>
        </row>
        <row r="46">
          <cell r="B46" t="str">
            <v/>
          </cell>
        </row>
        <row r="49">
          <cell r="B49" t="str">
            <v/>
          </cell>
        </row>
        <row r="50">
          <cell r="B50" t="str">
            <v/>
          </cell>
        </row>
        <row r="51">
          <cell r="B51" t="str">
            <v/>
          </cell>
        </row>
        <row r="52">
          <cell r="B52" t="str">
            <v/>
          </cell>
        </row>
        <row r="53">
          <cell r="B53" t="str">
            <v/>
          </cell>
        </row>
        <row r="54">
          <cell r="B54" t="str">
            <v/>
          </cell>
        </row>
        <row r="55">
          <cell r="B55" t="str">
            <v/>
          </cell>
        </row>
        <row r="56">
          <cell r="B56" t="str">
            <v/>
          </cell>
        </row>
        <row r="57">
          <cell r="B57" t="str">
            <v/>
          </cell>
        </row>
        <row r="58">
          <cell r="B58" t="str">
            <v/>
          </cell>
        </row>
        <row r="59">
          <cell r="B59" t="str">
            <v/>
          </cell>
        </row>
        <row r="60">
          <cell r="B60" t="str">
            <v/>
          </cell>
        </row>
        <row r="61">
          <cell r="B61" t="str">
            <v/>
          </cell>
        </row>
        <row r="62">
          <cell r="B62" t="str">
            <v/>
          </cell>
        </row>
        <row r="65">
          <cell r="B65" t="str">
            <v/>
          </cell>
        </row>
        <row r="66">
          <cell r="B66" t="str">
            <v/>
          </cell>
        </row>
        <row r="67">
          <cell r="B67" t="str">
            <v/>
          </cell>
        </row>
        <row r="70">
          <cell r="B70" t="str">
            <v/>
          </cell>
        </row>
        <row r="71">
          <cell r="B71" t="str">
            <v/>
          </cell>
        </row>
        <row r="72">
          <cell r="B72" t="str">
            <v/>
          </cell>
        </row>
        <row r="73">
          <cell r="B73" t="str">
            <v/>
          </cell>
        </row>
        <row r="74">
          <cell r="B74" t="str">
            <v/>
          </cell>
        </row>
        <row r="75">
          <cell r="B75" t="str">
            <v/>
          </cell>
        </row>
        <row r="76">
          <cell r="B76" t="str">
            <v/>
          </cell>
        </row>
        <row r="77">
          <cell r="B77" t="str">
            <v/>
          </cell>
        </row>
        <row r="78">
          <cell r="B78" t="str">
            <v/>
          </cell>
        </row>
        <row r="79">
          <cell r="B79" t="str">
            <v/>
          </cell>
        </row>
        <row r="80">
          <cell r="B80" t="str">
            <v/>
          </cell>
        </row>
        <row r="81">
          <cell r="B81" t="str">
            <v/>
          </cell>
        </row>
        <row r="84">
          <cell r="B84" t="str">
            <v/>
          </cell>
        </row>
        <row r="85">
          <cell r="B85" t="str">
            <v/>
          </cell>
        </row>
        <row r="86">
          <cell r="B86" t="str">
            <v/>
          </cell>
        </row>
        <row r="87">
          <cell r="B87" t="str">
            <v/>
          </cell>
        </row>
        <row r="88">
          <cell r="B88" t="str">
            <v/>
          </cell>
        </row>
        <row r="89">
          <cell r="B89" t="str">
            <v/>
          </cell>
        </row>
        <row r="90">
          <cell r="B90" t="str">
            <v/>
          </cell>
        </row>
        <row r="91">
          <cell r="B91" t="str">
            <v/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101">
          <cell r="B101" t="str">
            <v/>
          </cell>
        </row>
        <row r="104">
          <cell r="B104" t="str">
            <v/>
          </cell>
        </row>
        <row r="105">
          <cell r="B105" t="str">
            <v/>
          </cell>
        </row>
        <row r="106">
          <cell r="B106" t="str">
            <v/>
          </cell>
        </row>
        <row r="107">
          <cell r="B107" t="str">
            <v/>
          </cell>
        </row>
        <row r="108">
          <cell r="B108" t="str">
            <v/>
          </cell>
        </row>
        <row r="111">
          <cell r="B111" t="str">
            <v/>
          </cell>
        </row>
        <row r="112">
          <cell r="B112" t="str">
            <v/>
          </cell>
        </row>
        <row r="113">
          <cell r="B113" t="str">
            <v/>
          </cell>
        </row>
        <row r="114">
          <cell r="B114" t="str">
            <v/>
          </cell>
        </row>
        <row r="115">
          <cell r="B115" t="str">
            <v/>
          </cell>
        </row>
        <row r="116">
          <cell r="B116" t="str">
            <v/>
          </cell>
        </row>
        <row r="117">
          <cell r="B117" t="str">
            <v/>
          </cell>
        </row>
        <row r="118">
          <cell r="B118" t="str">
            <v/>
          </cell>
        </row>
        <row r="119">
          <cell r="B119" t="str">
            <v/>
          </cell>
        </row>
        <row r="120">
          <cell r="B120" t="str">
            <v/>
          </cell>
        </row>
        <row r="121">
          <cell r="B121" t="str">
            <v/>
          </cell>
        </row>
        <row r="122">
          <cell r="B122" t="str">
            <v/>
          </cell>
        </row>
        <row r="123">
          <cell r="B123" t="str">
            <v/>
          </cell>
        </row>
        <row r="124">
          <cell r="B124" t="str">
            <v/>
          </cell>
        </row>
        <row r="125">
          <cell r="B125" t="str">
            <v/>
          </cell>
        </row>
        <row r="126">
          <cell r="B126" t="str">
            <v/>
          </cell>
        </row>
        <row r="127">
          <cell r="B127" t="str">
            <v/>
          </cell>
        </row>
        <row r="128">
          <cell r="B128" t="str">
            <v/>
          </cell>
        </row>
        <row r="129">
          <cell r="B129" t="str">
            <v/>
          </cell>
        </row>
        <row r="132">
          <cell r="B132" t="str">
            <v/>
          </cell>
        </row>
        <row r="133">
          <cell r="B133" t="str">
            <v/>
          </cell>
        </row>
        <row r="134">
          <cell r="B134" t="str">
            <v/>
          </cell>
        </row>
        <row r="135">
          <cell r="B135" t="str">
            <v/>
          </cell>
        </row>
        <row r="136">
          <cell r="B136" t="str">
            <v/>
          </cell>
        </row>
        <row r="137">
          <cell r="B137" t="str">
            <v/>
          </cell>
        </row>
        <row r="138">
          <cell r="B138" t="str">
            <v/>
          </cell>
        </row>
        <row r="139">
          <cell r="B139" t="str">
            <v/>
          </cell>
        </row>
        <row r="142">
          <cell r="B142" t="str">
            <v/>
          </cell>
        </row>
        <row r="143">
          <cell r="B143" t="str">
            <v/>
          </cell>
        </row>
        <row r="144">
          <cell r="B144" t="str">
            <v/>
          </cell>
        </row>
        <row r="145">
          <cell r="B145" t="str">
            <v/>
          </cell>
        </row>
        <row r="146">
          <cell r="B146" t="str">
            <v/>
          </cell>
        </row>
        <row r="147">
          <cell r="B147" t="str">
            <v/>
          </cell>
        </row>
        <row r="148">
          <cell r="B148" t="str">
            <v/>
          </cell>
        </row>
        <row r="149">
          <cell r="B149" t="str">
            <v/>
          </cell>
        </row>
        <row r="150">
          <cell r="B150" t="str">
            <v/>
          </cell>
        </row>
        <row r="151">
          <cell r="B151" t="str">
            <v/>
          </cell>
        </row>
        <row r="152">
          <cell r="B152" t="str">
            <v/>
          </cell>
        </row>
        <row r="153">
          <cell r="B153" t="str">
            <v/>
          </cell>
        </row>
        <row r="154">
          <cell r="B154" t="str">
            <v/>
          </cell>
        </row>
        <row r="155">
          <cell r="B155" t="str">
            <v/>
          </cell>
        </row>
        <row r="156">
          <cell r="B156" t="str">
            <v/>
          </cell>
        </row>
        <row r="157">
          <cell r="B157" t="str">
            <v/>
          </cell>
        </row>
        <row r="158">
          <cell r="B158" t="str">
            <v/>
          </cell>
        </row>
        <row r="159">
          <cell r="B159" t="str">
            <v/>
          </cell>
        </row>
        <row r="160">
          <cell r="B160" t="str">
            <v/>
          </cell>
        </row>
        <row r="161">
          <cell r="B161" t="str">
            <v/>
          </cell>
        </row>
        <row r="164">
          <cell r="B164" t="str">
            <v/>
          </cell>
        </row>
        <row r="165">
          <cell r="B165" t="str">
            <v/>
          </cell>
        </row>
        <row r="166">
          <cell r="B166" t="str">
            <v/>
          </cell>
        </row>
        <row r="167">
          <cell r="B167" t="str">
            <v/>
          </cell>
        </row>
        <row r="168">
          <cell r="B168" t="str">
            <v/>
          </cell>
        </row>
        <row r="169">
          <cell r="B169" t="str">
            <v/>
          </cell>
        </row>
        <row r="172">
          <cell r="B172" t="str">
            <v/>
          </cell>
        </row>
        <row r="173">
          <cell r="B173" t="str">
            <v/>
          </cell>
        </row>
        <row r="174">
          <cell r="B174" t="str">
            <v/>
          </cell>
        </row>
        <row r="175">
          <cell r="B175" t="str">
            <v/>
          </cell>
        </row>
        <row r="176">
          <cell r="B176" t="str">
            <v/>
          </cell>
        </row>
        <row r="177">
          <cell r="B177" t="str">
            <v/>
          </cell>
        </row>
        <row r="178">
          <cell r="B178" t="str">
            <v/>
          </cell>
        </row>
        <row r="179">
          <cell r="B179" t="str">
            <v/>
          </cell>
        </row>
        <row r="182">
          <cell r="B182" t="str">
            <v/>
          </cell>
        </row>
        <row r="183">
          <cell r="B183" t="str">
            <v/>
          </cell>
        </row>
        <row r="184">
          <cell r="B184" t="str">
            <v/>
          </cell>
        </row>
        <row r="185">
          <cell r="B185" t="str">
            <v/>
          </cell>
        </row>
        <row r="186">
          <cell r="B186" t="str">
            <v/>
          </cell>
        </row>
        <row r="187">
          <cell r="B187" t="str">
            <v/>
          </cell>
        </row>
        <row r="190">
          <cell r="B190" t="str">
            <v/>
          </cell>
        </row>
        <row r="193">
          <cell r="B193" t="str">
            <v/>
          </cell>
        </row>
        <row r="194">
          <cell r="B194" t="str">
            <v/>
          </cell>
        </row>
        <row r="195">
          <cell r="B195" t="str">
            <v/>
          </cell>
        </row>
        <row r="196">
          <cell r="B196" t="str">
            <v/>
          </cell>
        </row>
        <row r="197">
          <cell r="B197" t="str">
            <v/>
          </cell>
        </row>
        <row r="198">
          <cell r="B198" t="str">
            <v/>
          </cell>
        </row>
        <row r="201">
          <cell r="B201" t="str">
            <v/>
          </cell>
        </row>
        <row r="202">
          <cell r="B202" t="str">
            <v/>
          </cell>
        </row>
        <row r="203">
          <cell r="B203" t="str">
            <v/>
          </cell>
        </row>
        <row r="204">
          <cell r="B204" t="str">
            <v/>
          </cell>
        </row>
        <row r="205">
          <cell r="B205" t="str">
            <v/>
          </cell>
        </row>
        <row r="206">
          <cell r="B206" t="str">
            <v/>
          </cell>
        </row>
        <row r="207">
          <cell r="B207" t="str">
            <v/>
          </cell>
        </row>
        <row r="208">
          <cell r="B208" t="str">
            <v/>
          </cell>
        </row>
        <row r="209">
          <cell r="B209" t="str">
            <v/>
          </cell>
        </row>
        <row r="210">
          <cell r="B210" t="str">
            <v/>
          </cell>
        </row>
        <row r="211">
          <cell r="B211" t="str">
            <v/>
          </cell>
        </row>
        <row r="212">
          <cell r="B212" t="str">
            <v/>
          </cell>
        </row>
        <row r="213">
          <cell r="B213" t="str">
            <v/>
          </cell>
        </row>
        <row r="214">
          <cell r="B214" t="str">
            <v/>
          </cell>
        </row>
        <row r="215">
          <cell r="B215" t="str">
            <v/>
          </cell>
        </row>
        <row r="216">
          <cell r="B216" t="str">
            <v/>
          </cell>
        </row>
        <row r="217">
          <cell r="B217" t="str">
            <v/>
          </cell>
        </row>
        <row r="220">
          <cell r="B220" t="str">
            <v/>
          </cell>
        </row>
        <row r="223">
          <cell r="B223" t="str">
            <v/>
          </cell>
        </row>
        <row r="224">
          <cell r="B224" t="str">
            <v/>
          </cell>
        </row>
        <row r="225">
          <cell r="B225" t="str">
            <v/>
          </cell>
        </row>
        <row r="226">
          <cell r="B226" t="str">
            <v/>
          </cell>
        </row>
        <row r="227">
          <cell r="B227" t="str">
            <v/>
          </cell>
        </row>
        <row r="228">
          <cell r="B228" t="str">
            <v/>
          </cell>
        </row>
        <row r="229">
          <cell r="B229" t="str">
            <v/>
          </cell>
        </row>
        <row r="231">
          <cell r="B231" t="str">
            <v/>
          </cell>
        </row>
        <row r="234">
          <cell r="B234" t="str">
            <v/>
          </cell>
        </row>
        <row r="235">
          <cell r="B235" t="str">
            <v/>
          </cell>
        </row>
        <row r="236">
          <cell r="B236" t="str">
            <v/>
          </cell>
        </row>
        <row r="238">
          <cell r="B238" t="str">
            <v/>
          </cell>
        </row>
        <row r="239">
          <cell r="B239" t="str">
            <v/>
          </cell>
        </row>
        <row r="240">
          <cell r="B240" t="str">
            <v/>
          </cell>
        </row>
        <row r="243">
          <cell r="B243" t="str">
            <v/>
          </cell>
        </row>
        <row r="244">
          <cell r="B244" t="str">
            <v/>
          </cell>
        </row>
        <row r="245">
          <cell r="B245" t="str">
            <v/>
          </cell>
        </row>
        <row r="246">
          <cell r="B246" t="str">
            <v/>
          </cell>
        </row>
        <row r="247">
          <cell r="B247" t="str">
            <v/>
          </cell>
        </row>
        <row r="248">
          <cell r="B248" t="str">
            <v/>
          </cell>
        </row>
        <row r="249">
          <cell r="B249" t="str">
            <v/>
          </cell>
        </row>
        <row r="250">
          <cell r="B250" t="str">
            <v/>
          </cell>
        </row>
        <row r="251">
          <cell r="B251" t="str">
            <v/>
          </cell>
        </row>
        <row r="252">
          <cell r="B252" t="str">
            <v/>
          </cell>
        </row>
        <row r="253">
          <cell r="B253" t="str">
            <v/>
          </cell>
        </row>
        <row r="254">
          <cell r="B254" t="str">
            <v/>
          </cell>
        </row>
        <row r="255">
          <cell r="B255" t="str">
            <v/>
          </cell>
        </row>
        <row r="256">
          <cell r="B256" t="str">
            <v/>
          </cell>
        </row>
        <row r="257">
          <cell r="B257" t="str">
            <v/>
          </cell>
        </row>
        <row r="260">
          <cell r="B260" t="str">
            <v/>
          </cell>
        </row>
        <row r="261">
          <cell r="B261" t="str">
            <v/>
          </cell>
        </row>
        <row r="264">
          <cell r="B264" t="str">
            <v/>
          </cell>
        </row>
        <row r="265">
          <cell r="B265" t="str">
            <v/>
          </cell>
        </row>
        <row r="268">
          <cell r="B268" t="str">
            <v/>
          </cell>
        </row>
        <row r="269">
          <cell r="B269" t="str">
            <v/>
          </cell>
        </row>
        <row r="270">
          <cell r="B270" t="str">
            <v/>
          </cell>
        </row>
        <row r="271">
          <cell r="B271" t="str">
            <v/>
          </cell>
        </row>
        <row r="272">
          <cell r="B272" t="str">
            <v/>
          </cell>
        </row>
        <row r="275">
          <cell r="B275" t="str">
            <v/>
          </cell>
        </row>
        <row r="278">
          <cell r="B278" t="str">
            <v/>
          </cell>
        </row>
        <row r="279">
          <cell r="B279" t="str">
            <v/>
          </cell>
        </row>
        <row r="280">
          <cell r="B280" t="str">
            <v/>
          </cell>
        </row>
        <row r="281">
          <cell r="B281" t="str">
            <v/>
          </cell>
        </row>
        <row r="282">
          <cell r="B282" t="str">
            <v/>
          </cell>
        </row>
        <row r="283">
          <cell r="B283" t="str">
            <v/>
          </cell>
        </row>
        <row r="284">
          <cell r="B284" t="str">
            <v/>
          </cell>
        </row>
        <row r="285">
          <cell r="B285" t="str">
            <v/>
          </cell>
        </row>
        <row r="286">
          <cell r="B286" t="str">
            <v/>
          </cell>
        </row>
        <row r="287">
          <cell r="B287" t="str">
            <v/>
          </cell>
        </row>
        <row r="288">
          <cell r="B288" t="str">
            <v/>
          </cell>
        </row>
        <row r="289">
          <cell r="B289" t="str">
            <v/>
          </cell>
        </row>
        <row r="292">
          <cell r="B292" t="str">
            <v/>
          </cell>
        </row>
        <row r="293">
          <cell r="B293" t="str">
            <v/>
          </cell>
        </row>
        <row r="294">
          <cell r="B294" t="str">
            <v/>
          </cell>
        </row>
        <row r="295">
          <cell r="B295" t="str">
            <v/>
          </cell>
        </row>
        <row r="296">
          <cell r="B296" t="str">
            <v/>
          </cell>
        </row>
        <row r="297">
          <cell r="B297" t="str">
            <v/>
          </cell>
        </row>
        <row r="298">
          <cell r="B298" t="str">
            <v/>
          </cell>
        </row>
        <row r="299">
          <cell r="B299" t="str">
            <v/>
          </cell>
        </row>
        <row r="300">
          <cell r="B300" t="str">
            <v/>
          </cell>
        </row>
        <row r="301">
          <cell r="B301" t="str">
            <v/>
          </cell>
        </row>
        <row r="302">
          <cell r="B302" t="str">
            <v/>
          </cell>
        </row>
        <row r="303">
          <cell r="B303" t="str">
            <v/>
          </cell>
        </row>
        <row r="304">
          <cell r="B304" t="str">
            <v/>
          </cell>
        </row>
        <row r="305">
          <cell r="B305" t="str">
            <v/>
          </cell>
        </row>
        <row r="306">
          <cell r="B306" t="str">
            <v/>
          </cell>
        </row>
        <row r="307">
          <cell r="B307" t="str">
            <v/>
          </cell>
        </row>
        <row r="308">
          <cell r="B308" t="str">
            <v/>
          </cell>
        </row>
        <row r="311">
          <cell r="B311" t="str">
            <v/>
          </cell>
        </row>
        <row r="312">
          <cell r="B312" t="str">
            <v/>
          </cell>
        </row>
        <row r="313">
          <cell r="B313" t="str">
            <v/>
          </cell>
        </row>
        <row r="314">
          <cell r="B314" t="str">
            <v/>
          </cell>
        </row>
        <row r="315">
          <cell r="B315" t="str">
            <v/>
          </cell>
        </row>
        <row r="316">
          <cell r="B316" t="str">
            <v/>
          </cell>
        </row>
        <row r="317">
          <cell r="B317" t="str">
            <v/>
          </cell>
        </row>
        <row r="318">
          <cell r="B318" t="str">
            <v/>
          </cell>
        </row>
        <row r="319">
          <cell r="B319" t="str">
            <v/>
          </cell>
        </row>
        <row r="320">
          <cell r="B320" t="str">
            <v/>
          </cell>
        </row>
        <row r="321">
          <cell r="B321" t="str">
            <v/>
          </cell>
        </row>
        <row r="322">
          <cell r="B322" t="str">
            <v/>
          </cell>
        </row>
        <row r="323">
          <cell r="B323" t="str">
            <v/>
          </cell>
        </row>
        <row r="324">
          <cell r="B324" t="str">
            <v/>
          </cell>
        </row>
        <row r="325">
          <cell r="B325" t="str">
            <v/>
          </cell>
        </row>
        <row r="326">
          <cell r="B326" t="str">
            <v/>
          </cell>
        </row>
        <row r="327">
          <cell r="B327" t="str">
            <v/>
          </cell>
        </row>
        <row r="328">
          <cell r="B328" t="str">
            <v/>
          </cell>
        </row>
        <row r="329">
          <cell r="B329" t="str">
            <v/>
          </cell>
        </row>
        <row r="330">
          <cell r="B330" t="str">
            <v/>
          </cell>
        </row>
        <row r="331">
          <cell r="B331" t="str">
            <v/>
          </cell>
        </row>
        <row r="332">
          <cell r="B332" t="str">
            <v/>
          </cell>
        </row>
        <row r="333">
          <cell r="B333" t="str">
            <v/>
          </cell>
        </row>
        <row r="334">
          <cell r="B334" t="str">
            <v/>
          </cell>
        </row>
        <row r="335">
          <cell r="B335" t="str">
            <v/>
          </cell>
        </row>
        <row r="336">
          <cell r="B336" t="str">
            <v/>
          </cell>
        </row>
        <row r="337">
          <cell r="B337" t="str">
            <v/>
          </cell>
        </row>
        <row r="338">
          <cell r="B338" t="str">
            <v/>
          </cell>
        </row>
        <row r="339">
          <cell r="B339" t="str">
            <v/>
          </cell>
        </row>
        <row r="340">
          <cell r="B340" t="str">
            <v/>
          </cell>
        </row>
        <row r="341">
          <cell r="B341" t="str">
            <v/>
          </cell>
        </row>
        <row r="342">
          <cell r="B342" t="str">
            <v/>
          </cell>
        </row>
        <row r="343">
          <cell r="B343" t="str">
            <v/>
          </cell>
        </row>
        <row r="344">
          <cell r="B344" t="str">
            <v/>
          </cell>
        </row>
        <row r="345">
          <cell r="B345" t="str">
            <v/>
          </cell>
        </row>
        <row r="346">
          <cell r="B346" t="str">
            <v/>
          </cell>
        </row>
        <row r="347">
          <cell r="B347" t="str">
            <v/>
          </cell>
        </row>
        <row r="348">
          <cell r="B348" t="str">
            <v/>
          </cell>
        </row>
        <row r="349">
          <cell r="B349" t="str">
            <v/>
          </cell>
        </row>
        <row r="350">
          <cell r="B350" t="str">
            <v/>
          </cell>
        </row>
        <row r="351">
          <cell r="B351" t="str">
            <v/>
          </cell>
        </row>
        <row r="352">
          <cell r="B352" t="str">
            <v/>
          </cell>
        </row>
        <row r="353">
          <cell r="B353" t="str">
            <v/>
          </cell>
        </row>
        <row r="354">
          <cell r="B354" t="str">
            <v/>
          </cell>
        </row>
        <row r="355">
          <cell r="B355" t="str">
            <v/>
          </cell>
        </row>
        <row r="356">
          <cell r="B356" t="str">
            <v/>
          </cell>
        </row>
        <row r="359">
          <cell r="B359" t="str">
            <v/>
          </cell>
        </row>
        <row r="360">
          <cell r="B360" t="str">
            <v/>
          </cell>
        </row>
        <row r="361">
          <cell r="B361" t="str">
            <v/>
          </cell>
        </row>
        <row r="362">
          <cell r="B362" t="str">
            <v/>
          </cell>
        </row>
        <row r="363">
          <cell r="B363" t="str">
            <v/>
          </cell>
        </row>
        <row r="364">
          <cell r="B364" t="str">
            <v/>
          </cell>
        </row>
        <row r="365">
          <cell r="B365" t="str">
            <v/>
          </cell>
        </row>
        <row r="366">
          <cell r="B366" t="str">
            <v/>
          </cell>
        </row>
        <row r="367">
          <cell r="B367" t="str">
            <v/>
          </cell>
        </row>
        <row r="368">
          <cell r="B368" t="str">
            <v/>
          </cell>
        </row>
        <row r="369">
          <cell r="B369" t="str">
            <v/>
          </cell>
        </row>
        <row r="370">
          <cell r="B370" t="str">
            <v/>
          </cell>
        </row>
        <row r="371">
          <cell r="B371" t="str">
            <v/>
          </cell>
        </row>
        <row r="372">
          <cell r="B372" t="str">
            <v/>
          </cell>
        </row>
        <row r="373">
          <cell r="B373" t="str">
            <v/>
          </cell>
        </row>
        <row r="374">
          <cell r="B374" t="str">
            <v/>
          </cell>
        </row>
        <row r="375">
          <cell r="B375" t="str">
            <v/>
          </cell>
        </row>
        <row r="378">
          <cell r="B378" t="str">
            <v/>
          </cell>
        </row>
        <row r="379">
          <cell r="B379" t="str">
            <v/>
          </cell>
        </row>
        <row r="380">
          <cell r="B380" t="str">
            <v/>
          </cell>
        </row>
        <row r="381">
          <cell r="B381" t="str">
            <v/>
          </cell>
        </row>
        <row r="382">
          <cell r="B382" t="str">
            <v/>
          </cell>
        </row>
        <row r="385">
          <cell r="B385" t="str">
            <v/>
          </cell>
        </row>
        <row r="388">
          <cell r="B388" t="str">
            <v/>
          </cell>
        </row>
        <row r="391">
          <cell r="B391" t="str">
            <v/>
          </cell>
        </row>
        <row r="392">
          <cell r="B392" t="str">
            <v/>
          </cell>
        </row>
        <row r="393">
          <cell r="B393" t="str">
            <v/>
          </cell>
        </row>
      </sheetData>
      <sheetData sheetId="66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US$"/>
      <sheetName val="SUMMARY KSHS"/>
      <sheetName val="EX RATES"/>
      <sheetName val="Sheet1"/>
      <sheetName val="COMM KSH"/>
      <sheetName val="COMM USD"/>
      <sheetName val="LIQ KSH"/>
      <sheetName val="LIQ USD"/>
      <sheetName val="NETWORK"/>
      <sheetName val="NETWORK$"/>
      <sheetName val="COMCONS"/>
      <sheetName val="COMCONS$"/>
      <sheetName val="DEPOTS"/>
      <sheetName val="DEPOTS$"/>
      <sheetName val="OTHERS"/>
      <sheetName val="OTHERS$"/>
      <sheetName val="LUBES"/>
      <sheetName val="LUBES$"/>
      <sheetName val="COMP"/>
      <sheetName val="COMP$"/>
      <sheetName val="GAS"/>
      <sheetName val="GAS$"/>
      <sheetName val="AVIATION"/>
      <sheetName val="AVIATIO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549">
          <cell r="D549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revenue reserved"/>
      <sheetName val="Borrowings"/>
      <sheetName val="fixed asset"/>
      <sheetName val="Other investment"/>
      <sheetName val="inventory"/>
      <sheetName val="trade debtors"/>
      <sheetName val="other rec"/>
      <sheetName val="cash at bank"/>
      <sheetName val="tax"/>
      <sheetName val="VAT"/>
      <sheetName val="trade payables"/>
      <sheetName val="other payables"/>
      <sheetName val="due to related"/>
      <sheetName val="income"/>
      <sheetName val="staff cost"/>
      <sheetName val="selling"/>
      <sheetName val="cost"/>
      <sheetName val="admin"/>
      <sheetName val="Finance"/>
      <sheetName val="other"/>
      <sheetName val="fc vc analysis"/>
      <sheetName val="p&amp;l4a"/>
      <sheetName val="p&amp;l4b"/>
      <sheetName val="aud(2)"/>
      <sheetName val="p&amp;l4d"/>
      <sheetName val="st of equity"/>
      <sheetName val="COVER"/>
      <sheetName val="index"/>
      <sheetName val="corp information"/>
      <sheetName val="report of dirctors"/>
      <sheetName val="St of dir resp"/>
      <sheetName val="TB 2008"/>
      <sheetName val="p&amp;l4c"/>
      <sheetName val="REVISED"/>
      <sheetName val="Group"/>
      <sheetName val="company BS"/>
      <sheetName val="st of equity A"/>
      <sheetName val="st equity company"/>
      <sheetName val="cash flow"/>
      <sheetName val="Sheet2"/>
      <sheetName val="23-24"/>
      <sheetName val="Ac Pol 1"/>
      <sheetName val="Ac Pol 2"/>
      <sheetName val="acc pol 3"/>
      <sheetName val="Ac Pol 4"/>
      <sheetName val="Note-1"/>
      <sheetName val="TB (2007)"/>
      <sheetName val="note 2-6"/>
      <sheetName val="note 6-7"/>
      <sheetName val="Note 8-9"/>
      <sheetName val="note 10 group"/>
      <sheetName val="note 10 company"/>
      <sheetName val="note 11 to12"/>
      <sheetName val="note 13-14"/>
      <sheetName val="Note 15-16"/>
      <sheetName val="note 17-19"/>
      <sheetName val="note 20"/>
      <sheetName val="note 21"/>
      <sheetName val="note 22G"/>
      <sheetName val="note 24-26"/>
      <sheetName val="note 22"/>
      <sheetName val="note 22C"/>
      <sheetName val="note 27"/>
      <sheetName val="note-27"/>
      <sheetName val="note 27-28"/>
      <sheetName val="Sheet6"/>
      <sheetName val="COS"/>
      <sheetName val="other inc and exp"/>
      <sheetName val="Other income"/>
      <sheetName val="Tax Comp"/>
      <sheetName val="d tax"/>
      <sheetName val="Sheet5"/>
      <sheetName val="note 5"/>
      <sheetName val="Sheet4"/>
      <sheetName val="Sheet3"/>
      <sheetName val="BZP&amp;L"/>
      <sheetName val="BZBS"/>
      <sheetName val="BZC.I.E"/>
      <sheetName val="BZCF"/>
      <sheetName val="BZCOS"/>
      <sheetName val="BZEXP"/>
      <sheetName val="BZINC&amp;EXP"/>
      <sheetName val="BZTB"/>
      <sheetName val="Sheet1"/>
      <sheetName val="TBM"/>
      <sheetName val="Sheet7"/>
      <sheetName val="ratio"/>
      <sheetName val="Ratios"/>
      <sheetName val="Sheet8"/>
      <sheetName val="Sheet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5">
          <cell r="G5" t="str">
            <v>12 Month Period December 2014</v>
          </cell>
        </row>
      </sheetData>
      <sheetData sheetId="34"/>
      <sheetData sheetId="35">
        <row r="23">
          <cell r="F23">
            <v>107148759.72999996</v>
          </cell>
        </row>
      </sheetData>
      <sheetData sheetId="36">
        <row r="20">
          <cell r="H20">
            <v>121260265.38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3">
          <cell r="B3" t="str">
            <v>12 Month Period December 2014</v>
          </cell>
        </row>
      </sheetData>
      <sheetData sheetId="52"/>
      <sheetData sheetId="53">
        <row r="3">
          <cell r="A3" t="str">
            <v>12 Month Period December 2014</v>
          </cell>
        </row>
      </sheetData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>
        <row r="266">
          <cell r="P266">
            <v>0</v>
          </cell>
        </row>
      </sheetData>
      <sheetData sheetId="84"/>
      <sheetData sheetId="85"/>
      <sheetData sheetId="86"/>
      <sheetData sheetId="87"/>
      <sheetData sheetId="88"/>
      <sheetData sheetId="89"/>
      <sheetData sheetId="90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_AgXLB_WorkbookFile"/>
      <sheetName val="CIRCULATION REVENUE"/>
      <sheetName val="Sheet9"/>
      <sheetName val="CIRCULATION COPIES"/>
      <sheetName val="RETURN"/>
      <sheetName val="R-REVENUE &amp; COPIES'12"/>
      <sheetName val="CIR 2012 GROSS"/>
      <sheetName val="DS-ADJ 2012"/>
      <sheetName val="SUNS-ADJ 2012"/>
      <sheetName val="SATS-ADJ 2012"/>
      <sheetName val="CW-ADJ 2012"/>
      <sheetName val="SUMMARY 2012"/>
      <sheetName val="CALENDER"/>
      <sheetName val="NOV"/>
      <sheetName val="OCTOBER"/>
      <sheetName val="SEPTEMBER"/>
      <sheetName val="AUGUST"/>
      <sheetName val="JULY'13"/>
      <sheetName val="JUNE'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B2">
            <v>2008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1"/>
      <sheetName val="Sheet2"/>
      <sheetName val="Sheet1"/>
      <sheetName val="Capex Detailed"/>
      <sheetName val="SUMMARY ASSET (F)"/>
      <sheetName val="SUMMARY ASSET (F) (2)"/>
      <sheetName val="Admin"/>
      <sheetName val="OSH"/>
      <sheetName val="STRATEGY"/>
      <sheetName val="Legal"/>
      <sheetName val="HR"/>
      <sheetName val="Finance"/>
      <sheetName val="ICT"/>
      <sheetName val="Corporate"/>
      <sheetName val="Commercial"/>
      <sheetName val="Security"/>
      <sheetName val="Audit"/>
      <sheetName val="Marketing"/>
      <sheetName val="Transport"/>
      <sheetName val="Sales &amp; Distribution"/>
      <sheetName val="Production"/>
      <sheetName val="Editorial"/>
      <sheetName val="Acerno_Cache_XXXXX"/>
      <sheetName val="Baraza"/>
      <sheetName val="Radio 1"/>
      <sheetName val="Digital"/>
      <sheetName val="Tansport"/>
      <sheetName val="Convergence"/>
    </sheetNames>
    <sheetDataSet>
      <sheetData sheetId="0">
        <row r="1">
          <cell r="A1" t="str">
            <v>Loan Calculator</v>
          </cell>
        </row>
        <row r="10">
          <cell r="H10">
            <v>12778505.742252314</v>
          </cell>
        </row>
      </sheetData>
      <sheetData sheetId="1"/>
      <sheetData sheetId="2"/>
      <sheetData sheetId="3"/>
      <sheetData sheetId="4"/>
      <sheetData sheetId="5">
        <row r="356">
          <cell r="L356">
            <v>200000000</v>
          </cell>
        </row>
      </sheetData>
      <sheetData sheetId="6"/>
      <sheetData sheetId="7"/>
      <sheetData sheetId="8"/>
      <sheetData sheetId="9"/>
      <sheetData sheetId="10"/>
      <sheetData sheetId="11"/>
      <sheetData sheetId="12">
        <row r="10">
          <cell r="D10">
            <v>1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3">
          <cell r="F3">
            <v>48195.000000000007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IALE"/>
      <sheetName val="BPEF"/>
      <sheetName val="BPSTRAT"/>
      <sheetName val="BPAC"/>
      <sheetName val="BP-SECU"/>
      <sheetName val="BPM"/>
      <sheetName val="BPV"/>
      <sheetName val="BPR"/>
      <sheetName val="PDM-RES"/>
      <sheetName val="BPSTR"/>
      <sheetName val="BPSTC"/>
      <sheetName val="BPEAN"/>
      <sheetName val="RES1C"/>
      <sheetName val="RES1A"/>
      <sheetName val="BPCLE"/>
      <sheetName val="BPEANA"/>
      <sheetName val="BPEANAFS"/>
      <sheetName val="BPEANC"/>
      <sheetName val="RPROVCL"/>
      <sheetName val="BPFIN"/>
      <sheetName val="BPIPAGE1"/>
      <sheetName val="BPIA"/>
      <sheetName val="RIPAGE2"/>
      <sheetName val="BPIPAGE4"/>
      <sheetName val="BPF5"/>
      <sheetName val="BPF"/>
      <sheetName val="BPLT"/>
      <sheetName val="BPRATIO"/>
      <sheetName val="BPCMO"/>
      <sheetName val="BPBANC"/>
      <sheetName val="BPBANC2"/>
      <sheetName val="BPP"/>
      <sheetName val="BPV-AVIA"/>
      <sheetName val="BD1-GLOB"/>
      <sheetName val="BD1-AVG"/>
      <sheetName val="BD1-ANN"/>
      <sheetName val="BPGPL"/>
      <sheetName val="FICH-BUD"/>
      <sheetName val="Recto devises"/>
      <sheetName val="Recto Euro"/>
      <sheetName val="Verso devises"/>
      <sheetName val="Verso Euro"/>
      <sheetName val="BP-VERIF"/>
    </sheetNames>
    <sheetDataSet>
      <sheetData sheetId="0" refreshError="1">
        <row r="7">
          <cell r="D7" t="str">
            <v>?????</v>
          </cell>
        </row>
        <row r="36">
          <cell r="C36" t="str">
            <v>2002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 refreshError="1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/>
      <sheetData sheetId="40" refreshError="1"/>
      <sheetData sheetId="41"/>
      <sheetData sheetId="4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rieve"/>
      <sheetName val="PARAM"/>
      <sheetName val="X"/>
      <sheetName val="BPCLE"/>
      <sheetName val="XX"/>
      <sheetName val="M13"/>
      <sheetName val="M14"/>
      <sheetName val="M15"/>
      <sheetName val="M16"/>
      <sheetName val="M17"/>
      <sheetName val="M18"/>
      <sheetName val="M19"/>
      <sheetName val="M20"/>
      <sheetName val="M21"/>
      <sheetName val="M22"/>
      <sheetName val="M23"/>
      <sheetName val="M24"/>
      <sheetName val="XXX"/>
      <sheetName val="prix_pompes"/>
      <sheetName val="MOIS"/>
      <sheetName val="CUM"/>
      <sheetName val="XXXX"/>
      <sheetName val="ANALYSE"/>
      <sheetName val="XXXXX"/>
      <sheetName val="RES1"/>
      <sheetName val="RES1CUM"/>
    </sheetNames>
    <sheetDataSet>
      <sheetData sheetId="0" refreshError="1"/>
      <sheetData sheetId="1" refreshError="1">
        <row r="4">
          <cell r="C4" t="str">
            <v>TOTAL Kenya</v>
          </cell>
        </row>
        <row r="14">
          <cell r="C14">
            <v>0.21709000000000001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ètres"/>
      <sheetName val="Rapport_RES"/>
      <sheetName val="Imprim-effet"/>
      <sheetName val="Synthèse Effets"/>
      <sheetName val="Effet volume"/>
      <sheetName val="Effet marge"/>
      <sheetName val="EvolutionTX"/>
      <sheetName val="e_RES_Mois"/>
      <sheetName val="e_RES_Cumul"/>
      <sheetName val="e_diversification (a)"/>
      <sheetName val="e_diversification (b)"/>
      <sheetName val="e_MBFV (a)"/>
      <sheetName val="e_MBFV (b)"/>
      <sheetName val="calc_MBFV (a)"/>
      <sheetName val="calc_MBFV (b)"/>
      <sheetName val="e_Vol (a)"/>
      <sheetName val="e_Vol (b)"/>
      <sheetName val="calc_MBFVU (a)"/>
      <sheetName val="calc_MBFVU (b)"/>
      <sheetName val="e_RO (a)"/>
      <sheetName val="e_RO (b)"/>
      <sheetName val="e_FF (a)"/>
      <sheetName val="e_FF (b)"/>
      <sheetName val="e_FC (a)"/>
      <sheetName val="e_FC (b)"/>
      <sheetName val="e_DAP brut (a)"/>
      <sheetName val="e_DAP brut (b)"/>
      <sheetName val="e_impact APR (a)"/>
      <sheetName val="e_impact APR (b)"/>
      <sheetName val="calc_DAP net (a)"/>
      <sheetName val="calc_DAP net (b)"/>
      <sheetName val="e_taux (a)"/>
      <sheetName val="e_taux (b)"/>
    </sheetNames>
    <sheetDataSet>
      <sheetData sheetId="0" refreshError="1">
        <row r="2">
          <cell r="C2" t="str">
            <v>Décembre</v>
          </cell>
          <cell r="D2">
            <v>12</v>
          </cell>
        </row>
        <row r="6">
          <cell r="C6" t="str">
            <v>Budget N</v>
          </cell>
        </row>
        <row r="7">
          <cell r="C7" t="str">
            <v>Réalisé 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rieve"/>
      <sheetName val="PARAM"/>
      <sheetName val="X"/>
      <sheetName val="BPCLE"/>
      <sheetName val="XX"/>
      <sheetName val="M13"/>
      <sheetName val="M14"/>
      <sheetName val="M15"/>
      <sheetName val="M16"/>
      <sheetName val="M17"/>
      <sheetName val="M18"/>
      <sheetName val="M19"/>
      <sheetName val="M20"/>
      <sheetName val="M21"/>
      <sheetName val="M22"/>
      <sheetName val="M23"/>
      <sheetName val="M24"/>
      <sheetName val="XXX"/>
      <sheetName val="MOIS"/>
      <sheetName val="CUM"/>
      <sheetName val="XXXX"/>
      <sheetName val="ANALYSE"/>
      <sheetName val="XXXXX"/>
      <sheetName val="RES1"/>
      <sheetName val="RES1CUM"/>
    </sheetNames>
    <sheetDataSet>
      <sheetData sheetId="0" refreshError="1"/>
      <sheetData sheetId="1" refreshError="1">
        <row r="7">
          <cell r="C7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rieve"/>
      <sheetName val="PARAM"/>
      <sheetName val="CMO_Extract"/>
    </sheetNames>
    <sheetDataSet>
      <sheetData sheetId="0"/>
      <sheetData sheetId="1">
        <row r="2">
          <cell r="D2" t="str">
            <v>Réalisé N-1</v>
          </cell>
        </row>
      </sheetData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Extract"/>
      <sheetName val="Flux"/>
      <sheetName val="Envoi"/>
    </sheetNames>
    <sheetDataSet>
      <sheetData sheetId="0" refreshError="1"/>
      <sheetData sheetId="1" refreshError="1">
        <row r="132">
          <cell r="B132" t="str">
            <v xml:space="preserve">               F.FONCTION</v>
          </cell>
          <cell r="C132" t="str">
            <v>CONSO</v>
          </cell>
          <cell r="D132" t="str">
            <v>MON.EUR</v>
          </cell>
          <cell r="G132" t="str">
            <v>ATV.RM</v>
          </cell>
        </row>
        <row r="133">
          <cell r="C133" t="str">
            <v>VAL</v>
          </cell>
          <cell r="D133" t="str">
            <v>VAL</v>
          </cell>
          <cell r="E133" t="str">
            <v>TRA</v>
          </cell>
          <cell r="F133" t="str">
            <v>VAL</v>
          </cell>
          <cell r="G133" t="str">
            <v>VAL</v>
          </cell>
        </row>
        <row r="134">
          <cell r="C134" t="str">
            <v>ACTN-2</v>
          </cell>
          <cell r="D134" t="str">
            <v>ACTN-1</v>
          </cell>
          <cell r="E134" t="str">
            <v>ACTN</v>
          </cell>
          <cell r="F134" t="str">
            <v>FORBN</v>
          </cell>
          <cell r="G134" t="str">
            <v>BUDN+1</v>
          </cell>
        </row>
        <row r="135">
          <cell r="C135" t="str">
            <v>M24</v>
          </cell>
          <cell r="D135" t="str">
            <v>M24</v>
          </cell>
          <cell r="E135" t="str">
            <v>M15</v>
          </cell>
          <cell r="F135" t="str">
            <v>M24</v>
          </cell>
          <cell r="G135" t="str">
            <v>M24</v>
          </cell>
        </row>
        <row r="136">
          <cell r="B136" t="str">
            <v>SAISI.IMM</v>
          </cell>
          <cell r="C136" t="str">
            <v>00</v>
          </cell>
          <cell r="D136" t="str">
            <v>00</v>
          </cell>
          <cell r="E136" t="str">
            <v>00</v>
          </cell>
          <cell r="F136" t="str">
            <v>00</v>
          </cell>
          <cell r="G136" t="str">
            <v>00</v>
          </cell>
        </row>
        <row r="137">
          <cell r="B137" t="str">
            <v>SAISI.GW</v>
          </cell>
          <cell r="C137" t="str">
            <v>00</v>
          </cell>
          <cell r="D137" t="str">
            <v>00</v>
          </cell>
          <cell r="E137" t="str">
            <v>00</v>
          </cell>
          <cell r="F137" t="str">
            <v>00</v>
          </cell>
          <cell r="G137" t="str">
            <v>00</v>
          </cell>
        </row>
        <row r="138">
          <cell r="B138" t="str">
            <v>SAISI.SME</v>
          </cell>
          <cell r="C138" t="str">
            <v>00</v>
          </cell>
          <cell r="D138" t="str">
            <v>00</v>
          </cell>
          <cell r="E138" t="str">
            <v>00</v>
          </cell>
          <cell r="F138" t="str">
            <v>00</v>
          </cell>
          <cell r="G138" t="str">
            <v>00</v>
          </cell>
        </row>
        <row r="139">
          <cell r="B139" t="str">
            <v>SAISI.ACTNETS</v>
          </cell>
          <cell r="C139" t="str">
            <v>00</v>
          </cell>
          <cell r="D139" t="str">
            <v>00</v>
          </cell>
          <cell r="E139" t="str">
            <v>00</v>
          </cell>
          <cell r="F139" t="str">
            <v>00</v>
          </cell>
          <cell r="G139" t="str">
            <v>00</v>
          </cell>
        </row>
        <row r="140">
          <cell r="B140" t="str">
            <v>BFR</v>
          </cell>
          <cell r="C140" t="str">
            <v>00</v>
          </cell>
          <cell r="D140" t="str">
            <v>00</v>
          </cell>
          <cell r="E140" t="str">
            <v>00</v>
          </cell>
          <cell r="F140" t="str">
            <v>00</v>
          </cell>
          <cell r="G140" t="str">
            <v>00</v>
          </cell>
        </row>
        <row r="141">
          <cell r="B141" t="str">
            <v>SAISI.PROV</v>
          </cell>
          <cell r="C141" t="str">
            <v>00</v>
          </cell>
          <cell r="D141" t="str">
            <v>00</v>
          </cell>
          <cell r="E141" t="str">
            <v>00</v>
          </cell>
          <cell r="F141" t="str">
            <v>00</v>
          </cell>
          <cell r="G141" t="str">
            <v>00</v>
          </cell>
        </row>
        <row r="142">
          <cell r="B142" t="str">
            <v>SAISI.PID</v>
          </cell>
          <cell r="C142" t="str">
            <v>00</v>
          </cell>
          <cell r="D142" t="str">
            <v>00</v>
          </cell>
          <cell r="E142" t="str">
            <v>00</v>
          </cell>
          <cell r="F142" t="str">
            <v>00</v>
          </cell>
          <cell r="G142" t="str">
            <v>00</v>
          </cell>
        </row>
        <row r="143">
          <cell r="B143" t="str">
            <v>SAISI.DEPCAUT</v>
          </cell>
          <cell r="C143" t="str">
            <v>00</v>
          </cell>
          <cell r="D143" t="str">
            <v>00</v>
          </cell>
          <cell r="E143" t="str">
            <v>00</v>
          </cell>
          <cell r="F143" t="str">
            <v>00</v>
          </cell>
          <cell r="G143" t="str">
            <v>00</v>
          </cell>
        </row>
        <row r="144">
          <cell r="B144" t="str">
            <v>SAISI.CAPGRAT</v>
          </cell>
          <cell r="C144" t="str">
            <v>00</v>
          </cell>
          <cell r="D144" t="str">
            <v>00</v>
          </cell>
          <cell r="E144" t="str">
            <v>00</v>
          </cell>
          <cell r="F144" t="str">
            <v>00</v>
          </cell>
          <cell r="G144" t="str">
            <v>00</v>
          </cell>
        </row>
        <row r="145">
          <cell r="B145" t="str">
            <v>CMO</v>
          </cell>
          <cell r="C145" t="str">
            <v>00</v>
          </cell>
          <cell r="D145" t="str">
            <v>00</v>
          </cell>
          <cell r="E145" t="str">
            <v>00</v>
          </cell>
          <cell r="F145" t="str">
            <v>00</v>
          </cell>
          <cell r="G145" t="str">
            <v>00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3"/>
  <sheetViews>
    <sheetView showGridLines="0" tabSelected="1" zoomScale="93" zoomScaleNormal="93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6" sqref="A6"/>
    </sheetView>
  </sheetViews>
  <sheetFormatPr defaultRowHeight="14.5"/>
  <cols>
    <col min="1" max="1" width="40.81640625" style="6" customWidth="1"/>
    <col min="2" max="2" width="16" style="5" customWidth="1"/>
    <col min="3" max="4" width="17.6328125" style="5" customWidth="1"/>
    <col min="5" max="5" width="13.90625" style="5" customWidth="1"/>
    <col min="6" max="6" width="18.36328125" style="4" customWidth="1"/>
    <col min="7" max="7" width="11.54296875" style="3" customWidth="1"/>
    <col min="8" max="8" width="14.54296875" style="3" customWidth="1"/>
    <col min="9" max="9" width="11.7265625" style="3" customWidth="1"/>
    <col min="10" max="10" width="15.1796875" style="3" customWidth="1"/>
    <col min="11" max="11" width="10.6328125" style="3" customWidth="1"/>
    <col min="12" max="12" width="13" style="3" customWidth="1"/>
    <col min="13" max="13" width="11.1796875" style="3" customWidth="1"/>
    <col min="14" max="14" width="13.90625" style="3" customWidth="1"/>
    <col min="15" max="15" width="17" style="3" customWidth="1"/>
    <col min="16" max="16" width="21.36328125" style="2" customWidth="1"/>
    <col min="17" max="17" width="12.08984375" style="1" bestFit="1" customWidth="1"/>
    <col min="18" max="16384" width="8.7265625" style="1"/>
  </cols>
  <sheetData>
    <row r="1" spans="1:18" ht="15" thickBot="1">
      <c r="A1" s="144"/>
      <c r="B1" s="143"/>
      <c r="C1" s="143"/>
      <c r="D1" s="143"/>
      <c r="E1" s="143"/>
      <c r="G1" s="142"/>
      <c r="H1" s="142"/>
      <c r="I1" s="142"/>
      <c r="J1" s="142"/>
      <c r="K1" s="142"/>
      <c r="L1" s="142"/>
      <c r="M1" s="142"/>
      <c r="N1" s="142"/>
      <c r="O1" s="142"/>
      <c r="P1" s="141"/>
    </row>
    <row r="2" spans="1:18" ht="15" thickBot="1">
      <c r="A2" s="131" t="s">
        <v>77</v>
      </c>
      <c r="B2" s="118" t="s">
        <v>76</v>
      </c>
      <c r="C2" s="117"/>
      <c r="D2" s="117"/>
      <c r="E2" s="117"/>
      <c r="F2" s="115" t="s">
        <v>75</v>
      </c>
      <c r="G2" s="114"/>
      <c r="H2" s="114"/>
      <c r="I2" s="114"/>
      <c r="J2" s="112" t="s">
        <v>74</v>
      </c>
      <c r="K2" s="111"/>
      <c r="L2" s="111"/>
      <c r="M2" s="111"/>
      <c r="N2" s="111"/>
      <c r="O2" s="110" t="s">
        <v>73</v>
      </c>
      <c r="P2" s="120" t="s">
        <v>72</v>
      </c>
    </row>
    <row r="3" spans="1:18" ht="15" thickBot="1">
      <c r="A3" s="130">
        <v>44651</v>
      </c>
      <c r="B3" s="129"/>
      <c r="C3" s="128"/>
      <c r="D3" s="128"/>
      <c r="E3" s="127"/>
      <c r="F3" s="126"/>
      <c r="G3" s="125"/>
      <c r="H3" s="125"/>
      <c r="I3" s="124"/>
      <c r="J3" s="123"/>
      <c r="K3" s="122"/>
      <c r="L3" s="122"/>
      <c r="M3" s="122"/>
      <c r="N3" s="122"/>
      <c r="O3" s="121"/>
      <c r="P3" s="120"/>
    </row>
    <row r="4" spans="1:18" ht="15" thickBot="1">
      <c r="A4" s="119" t="s">
        <v>71</v>
      </c>
      <c r="B4" s="118" t="s">
        <v>78</v>
      </c>
      <c r="C4" s="117"/>
      <c r="D4" s="117"/>
      <c r="E4" s="116"/>
      <c r="F4" s="115" t="s">
        <v>78</v>
      </c>
      <c r="G4" s="114"/>
      <c r="H4" s="114"/>
      <c r="I4" s="113"/>
      <c r="J4" s="112" t="s">
        <v>78</v>
      </c>
      <c r="K4" s="111"/>
      <c r="L4" s="111"/>
      <c r="M4" s="111"/>
      <c r="N4" s="111"/>
      <c r="O4" s="110" t="s">
        <v>78</v>
      </c>
      <c r="P4" s="109" t="s">
        <v>78</v>
      </c>
    </row>
    <row r="5" spans="1:18" ht="15.5" thickBot="1">
      <c r="A5" s="82" t="s">
        <v>69</v>
      </c>
      <c r="B5" s="108" t="s">
        <v>68</v>
      </c>
      <c r="C5" s="107" t="s">
        <v>67</v>
      </c>
      <c r="D5" s="106" t="s">
        <v>52</v>
      </c>
      <c r="E5" s="105" t="s">
        <v>26</v>
      </c>
      <c r="F5" s="104" t="s">
        <v>66</v>
      </c>
      <c r="G5" s="103" t="s">
        <v>65</v>
      </c>
      <c r="H5" s="103" t="s">
        <v>64</v>
      </c>
      <c r="I5" s="102" t="s">
        <v>63</v>
      </c>
      <c r="J5" s="101" t="s">
        <v>62</v>
      </c>
      <c r="K5" s="100" t="s">
        <v>61</v>
      </c>
      <c r="L5" s="100" t="s">
        <v>60</v>
      </c>
      <c r="M5" s="100" t="s">
        <v>59</v>
      </c>
      <c r="N5" s="99" t="s">
        <v>58</v>
      </c>
      <c r="O5" s="98" t="s">
        <v>57</v>
      </c>
      <c r="P5" s="97"/>
    </row>
    <row r="6" spans="1:18" ht="15">
      <c r="A6" s="96"/>
      <c r="B6" s="95"/>
      <c r="C6" s="74"/>
      <c r="D6" s="74"/>
      <c r="E6" s="94"/>
      <c r="F6" s="93"/>
      <c r="G6" s="25"/>
      <c r="H6" s="92"/>
      <c r="I6" s="91"/>
      <c r="J6" s="88"/>
      <c r="K6" s="25"/>
      <c r="L6" s="25"/>
      <c r="M6" s="90"/>
      <c r="N6" s="89"/>
      <c r="O6" s="88"/>
      <c r="P6" s="21"/>
    </row>
    <row r="7" spans="1:18" ht="15">
      <c r="A7" s="82" t="s">
        <v>56</v>
      </c>
      <c r="B7" s="75"/>
      <c r="C7" s="74"/>
      <c r="D7" s="74"/>
      <c r="E7" s="33"/>
      <c r="F7" s="27"/>
      <c r="G7" s="25"/>
      <c r="H7" s="24"/>
      <c r="I7" s="26"/>
      <c r="J7" s="22"/>
      <c r="K7" s="25"/>
      <c r="L7" s="25"/>
      <c r="M7" s="24"/>
      <c r="N7" s="23"/>
      <c r="O7" s="22"/>
      <c r="P7" s="21"/>
    </row>
    <row r="8" spans="1:18" ht="15">
      <c r="A8" s="31" t="s">
        <v>55</v>
      </c>
      <c r="B8" s="75">
        <v>35238.273366599911</v>
      </c>
      <c r="C8" s="74">
        <v>3451.4541533999991</v>
      </c>
      <c r="D8" s="74">
        <v>0</v>
      </c>
      <c r="E8" s="33">
        <f>SUM(B8:D8)</f>
        <v>38689.727519999913</v>
      </c>
      <c r="F8" s="27">
        <v>0</v>
      </c>
      <c r="G8" s="25">
        <v>0</v>
      </c>
      <c r="H8" s="24">
        <v>0</v>
      </c>
      <c r="I8" s="26">
        <f>SUM(F8:H8)</f>
        <v>0</v>
      </c>
      <c r="J8" s="22">
        <v>0</v>
      </c>
      <c r="K8" s="25">
        <v>0</v>
      </c>
      <c r="L8" s="25">
        <v>0</v>
      </c>
      <c r="M8" s="24">
        <v>0</v>
      </c>
      <c r="N8" s="23">
        <f>SUM(J8:M8)</f>
        <v>0</v>
      </c>
      <c r="O8" s="22"/>
      <c r="P8" s="32">
        <f>SUM(E8,I8,N8,O8)</f>
        <v>38689.727519999913</v>
      </c>
    </row>
    <row r="9" spans="1:18" ht="15">
      <c r="A9" s="31" t="s">
        <v>54</v>
      </c>
      <c r="B9" s="75">
        <v>101103.34942000001</v>
      </c>
      <c r="C9" s="74">
        <v>493.53041000000002</v>
      </c>
      <c r="D9" s="74">
        <v>0</v>
      </c>
      <c r="E9" s="33">
        <f>SUM(B9:D9)</f>
        <v>101596.87983000002</v>
      </c>
      <c r="F9" s="83">
        <v>57437.301934286959</v>
      </c>
      <c r="G9" s="25">
        <v>0</v>
      </c>
      <c r="H9" s="74">
        <v>540.90377741963584</v>
      </c>
      <c r="I9" s="26">
        <f>SUM(F9:H9)</f>
        <v>57978.205711706592</v>
      </c>
      <c r="J9" s="22">
        <v>25695.820052502298</v>
      </c>
      <c r="K9" s="25">
        <v>5047.3963273911959</v>
      </c>
      <c r="L9" s="25">
        <v>3035.06086438075</v>
      </c>
      <c r="M9" s="24">
        <v>0</v>
      </c>
      <c r="N9" s="23">
        <f>SUM(J9:M9)</f>
        <v>33778.277244274243</v>
      </c>
      <c r="O9" s="22">
        <v>10445.962636209575</v>
      </c>
      <c r="P9" s="32">
        <f>SUM(E9,I9,N9,O9)</f>
        <v>203799.32542219045</v>
      </c>
    </row>
    <row r="10" spans="1:18" ht="15">
      <c r="A10" s="31" t="s">
        <v>53</v>
      </c>
      <c r="B10" s="75">
        <v>3196.8539999999998</v>
      </c>
      <c r="C10" s="74">
        <v>0</v>
      </c>
      <c r="D10" s="74">
        <v>0</v>
      </c>
      <c r="E10" s="33">
        <f>SUM(B10:D10)</f>
        <v>3196.8539999999998</v>
      </c>
      <c r="F10" s="83">
        <v>0</v>
      </c>
      <c r="G10" s="25">
        <v>0</v>
      </c>
      <c r="H10" s="74">
        <v>0</v>
      </c>
      <c r="I10" s="26">
        <f>SUM(F10:H10)</f>
        <v>0</v>
      </c>
      <c r="J10" s="22">
        <v>0</v>
      </c>
      <c r="K10" s="25">
        <v>0</v>
      </c>
      <c r="L10" s="25">
        <v>0</v>
      </c>
      <c r="M10" s="24">
        <v>0</v>
      </c>
      <c r="N10" s="23">
        <f>SUM(J10:M10)</f>
        <v>0</v>
      </c>
      <c r="O10" s="22"/>
      <c r="P10" s="32">
        <f>SUM(E10,I10,N10,O10)</f>
        <v>3196.8539999999998</v>
      </c>
      <c r="R10" s="8"/>
    </row>
    <row r="11" spans="1:18" ht="15">
      <c r="A11" s="31" t="s">
        <v>52</v>
      </c>
      <c r="B11" s="75">
        <v>0</v>
      </c>
      <c r="C11" s="74">
        <v>0</v>
      </c>
      <c r="D11" s="74">
        <v>1239.3916399999898</v>
      </c>
      <c r="E11" s="33">
        <f>SUM(B11:D11)</f>
        <v>1239.3916399999898</v>
      </c>
      <c r="F11" s="83">
        <v>0</v>
      </c>
      <c r="G11" s="25">
        <v>0</v>
      </c>
      <c r="H11" s="74">
        <v>0</v>
      </c>
      <c r="I11" s="26">
        <f>SUM(F11:H11)</f>
        <v>0</v>
      </c>
      <c r="J11" s="22">
        <v>0</v>
      </c>
      <c r="K11" s="25">
        <v>0</v>
      </c>
      <c r="L11" s="25">
        <v>0</v>
      </c>
      <c r="M11" s="24">
        <v>0</v>
      </c>
      <c r="N11" s="23">
        <f>SUM(J11:M11)</f>
        <v>0</v>
      </c>
      <c r="O11" s="22"/>
      <c r="P11" s="32">
        <f>SUM(E11,I11,N11,O11)</f>
        <v>1239.3916399999898</v>
      </c>
    </row>
    <row r="12" spans="1:18" ht="15">
      <c r="A12" s="31" t="s">
        <v>51</v>
      </c>
      <c r="B12" s="75">
        <v>1281.5198300000002</v>
      </c>
      <c r="C12" s="74">
        <v>0</v>
      </c>
      <c r="D12" s="74">
        <v>0</v>
      </c>
      <c r="E12" s="33">
        <f>SUM(B12:D12)</f>
        <v>1281.5198300000002</v>
      </c>
      <c r="F12" s="83">
        <v>0</v>
      </c>
      <c r="G12" s="25">
        <v>0</v>
      </c>
      <c r="H12" s="74">
        <v>0</v>
      </c>
      <c r="I12" s="26">
        <f>SUM(F12:H12)</f>
        <v>0</v>
      </c>
      <c r="J12" s="22">
        <v>0</v>
      </c>
      <c r="K12" s="25">
        <v>0</v>
      </c>
      <c r="L12" s="25">
        <v>0</v>
      </c>
      <c r="M12" s="24">
        <v>0</v>
      </c>
      <c r="N12" s="23">
        <f>SUM(J12:M12)</f>
        <v>0</v>
      </c>
      <c r="O12" s="22"/>
      <c r="P12" s="32">
        <f>SUM(E12,I12,N12,O12)</f>
        <v>1281.5198300000002</v>
      </c>
    </row>
    <row r="13" spans="1:18" ht="15">
      <c r="A13" s="31" t="s">
        <v>37</v>
      </c>
      <c r="B13" s="75">
        <v>0</v>
      </c>
      <c r="C13" s="74">
        <v>0</v>
      </c>
      <c r="D13" s="74">
        <v>0</v>
      </c>
      <c r="E13" s="33">
        <f>SUM(B13:D13)</f>
        <v>0</v>
      </c>
      <c r="F13" s="83">
        <v>0</v>
      </c>
      <c r="G13" s="25">
        <v>0</v>
      </c>
      <c r="H13" s="74">
        <v>0</v>
      </c>
      <c r="I13" s="26">
        <f>SUM(F13:H13)</f>
        <v>0</v>
      </c>
      <c r="J13" s="22">
        <v>0</v>
      </c>
      <c r="K13" s="25">
        <v>0</v>
      </c>
      <c r="L13" s="25">
        <v>0</v>
      </c>
      <c r="M13" s="24">
        <v>0</v>
      </c>
      <c r="N13" s="23">
        <f>SUM(J13:M13)</f>
        <v>0</v>
      </c>
      <c r="O13" s="22"/>
      <c r="P13" s="32">
        <f>SUM(E13,I13,N13,O13)</f>
        <v>0</v>
      </c>
    </row>
    <row r="14" spans="1:18" ht="15">
      <c r="A14" s="31" t="s">
        <v>50</v>
      </c>
      <c r="B14" s="75">
        <v>18451.027999999998</v>
      </c>
      <c r="C14" s="74">
        <v>0</v>
      </c>
      <c r="D14" s="74">
        <v>0</v>
      </c>
      <c r="E14" s="33">
        <f>SUM(B14:D14)</f>
        <v>18451.027999999998</v>
      </c>
      <c r="F14" s="83">
        <v>0</v>
      </c>
      <c r="G14" s="25">
        <v>0</v>
      </c>
      <c r="H14" s="74">
        <v>0</v>
      </c>
      <c r="I14" s="26">
        <f>SUM(F14:H14)</f>
        <v>0</v>
      </c>
      <c r="J14" s="22">
        <v>0</v>
      </c>
      <c r="K14" s="25">
        <v>0</v>
      </c>
      <c r="L14" s="25">
        <v>0</v>
      </c>
      <c r="M14" s="24">
        <v>0</v>
      </c>
      <c r="N14" s="23">
        <f>SUM(J14:M14)</f>
        <v>0</v>
      </c>
      <c r="O14" s="22"/>
      <c r="P14" s="32">
        <f>SUM(E14,I14,N14,O14)</f>
        <v>18451.027999999998</v>
      </c>
    </row>
    <row r="15" spans="1:18" ht="15">
      <c r="A15" s="31" t="s">
        <v>49</v>
      </c>
      <c r="B15" s="75">
        <v>558.62931000000003</v>
      </c>
      <c r="C15" s="74">
        <v>0</v>
      </c>
      <c r="D15" s="74">
        <v>0</v>
      </c>
      <c r="E15" s="33">
        <f>SUM(B15:D15)</f>
        <v>558.62931000000003</v>
      </c>
      <c r="F15" s="83">
        <v>1295.4343100000001</v>
      </c>
      <c r="G15" s="25">
        <v>0</v>
      </c>
      <c r="H15" s="74">
        <v>0</v>
      </c>
      <c r="I15" s="26">
        <f>SUM(F15:H15)</f>
        <v>1295.4343100000001</v>
      </c>
      <c r="J15" s="22">
        <v>0</v>
      </c>
      <c r="K15" s="74">
        <v>0</v>
      </c>
      <c r="L15" s="25">
        <v>0</v>
      </c>
      <c r="M15" s="24">
        <v>0</v>
      </c>
      <c r="N15" s="23">
        <f>SUM(J15:M15)</f>
        <v>0</v>
      </c>
      <c r="O15" s="22"/>
      <c r="P15" s="32">
        <f>SUM(E15,I15,N15,O15)</f>
        <v>1854.0636200000001</v>
      </c>
    </row>
    <row r="16" spans="1:18" ht="15">
      <c r="A16" s="82" t="s">
        <v>48</v>
      </c>
      <c r="B16" s="46">
        <f>SUM(B8:B15)</f>
        <v>159829.65392659989</v>
      </c>
      <c r="C16" s="41">
        <f>SUM(C8:C15)</f>
        <v>3944.9845633999989</v>
      </c>
      <c r="D16" s="41">
        <f>SUM(D8:D15)</f>
        <v>1239.3916399999898</v>
      </c>
      <c r="E16" s="40">
        <f>SUM(E8:E15)</f>
        <v>165014.03012999991</v>
      </c>
      <c r="F16" s="43">
        <f>SUM(F8:F15)</f>
        <v>58732.736244286956</v>
      </c>
      <c r="G16" s="41">
        <f>SUM(G8:G15)</f>
        <v>0</v>
      </c>
      <c r="H16" s="41">
        <f>SUM(H8:H15)</f>
        <v>540.90377741963584</v>
      </c>
      <c r="I16" s="40">
        <f>SUM(I8:I15)</f>
        <v>59273.640021706589</v>
      </c>
      <c r="J16" s="39">
        <f>SUM(J8:J15)</f>
        <v>25695.820052502298</v>
      </c>
      <c r="K16" s="41">
        <f>SUM(K8:K15)</f>
        <v>5047.3963273911959</v>
      </c>
      <c r="L16" s="41">
        <f>SUM(L8:L15)</f>
        <v>3035.06086438075</v>
      </c>
      <c r="M16" s="41">
        <f>SUM(M8:M15)</f>
        <v>0</v>
      </c>
      <c r="N16" s="40">
        <f>SUM(N8:N15)</f>
        <v>33778.277244274243</v>
      </c>
      <c r="O16" s="39">
        <f>SUM(O8:O15)</f>
        <v>10445.962636209575</v>
      </c>
      <c r="P16" s="38">
        <f>SUM(P8:P15)</f>
        <v>268511.91003219032</v>
      </c>
      <c r="Q16" s="9"/>
    </row>
    <row r="17" spans="1:16" ht="15">
      <c r="A17" s="82"/>
      <c r="B17" s="57"/>
      <c r="C17" s="51"/>
      <c r="D17" s="74"/>
      <c r="E17" s="50"/>
      <c r="F17" s="54"/>
      <c r="G17" s="25"/>
      <c r="H17" s="51"/>
      <c r="I17" s="53"/>
      <c r="J17" s="22"/>
      <c r="K17" s="25"/>
      <c r="L17" s="25"/>
      <c r="M17" s="24"/>
      <c r="N17" s="23">
        <f>SUM(J17:M17)</f>
        <v>0</v>
      </c>
      <c r="O17" s="22"/>
      <c r="P17" s="21"/>
    </row>
    <row r="18" spans="1:16" ht="15">
      <c r="A18" s="82" t="s">
        <v>47</v>
      </c>
      <c r="B18" s="75"/>
      <c r="C18" s="74"/>
      <c r="D18" s="74"/>
      <c r="E18" s="33"/>
      <c r="F18" s="27"/>
      <c r="G18" s="25"/>
      <c r="H18" s="24"/>
      <c r="I18" s="26"/>
      <c r="J18" s="22"/>
      <c r="K18" s="25"/>
      <c r="L18" s="25"/>
      <c r="M18" s="24"/>
      <c r="N18" s="23">
        <f>SUM(J18:M18)</f>
        <v>0</v>
      </c>
      <c r="O18" s="22"/>
      <c r="P18" s="21"/>
    </row>
    <row r="19" spans="1:16" ht="15">
      <c r="A19" s="31" t="s">
        <v>46</v>
      </c>
      <c r="B19" s="75">
        <v>13486.427650000001</v>
      </c>
      <c r="C19" s="74">
        <v>1240.7852400000002</v>
      </c>
      <c r="D19" s="74">
        <v>0</v>
      </c>
      <c r="E19" s="33">
        <f>SUM(B19:D19)</f>
        <v>14727.212890000003</v>
      </c>
      <c r="F19" s="83">
        <v>0</v>
      </c>
      <c r="G19" s="25">
        <v>0</v>
      </c>
      <c r="H19" s="74">
        <v>0</v>
      </c>
      <c r="I19" s="26">
        <f>SUM(F19:H19)</f>
        <v>0</v>
      </c>
      <c r="J19" s="22">
        <v>0</v>
      </c>
      <c r="K19" s="25">
        <v>0</v>
      </c>
      <c r="L19" s="25">
        <v>0</v>
      </c>
      <c r="M19" s="24">
        <v>0</v>
      </c>
      <c r="N19" s="23">
        <f>SUM(J19:M19)</f>
        <v>0</v>
      </c>
      <c r="O19" s="22"/>
      <c r="P19" s="32">
        <f>SUM(E19,I19,N19,O19)</f>
        <v>14727.212890000003</v>
      </c>
    </row>
    <row r="20" spans="1:16" ht="15">
      <c r="A20" s="31" t="s">
        <v>45</v>
      </c>
      <c r="B20" s="75">
        <v>1261.96629999999</v>
      </c>
      <c r="C20" s="74">
        <v>120.35058000000001</v>
      </c>
      <c r="D20" s="74">
        <v>0</v>
      </c>
      <c r="E20" s="33">
        <f>SUM(B20:D20)</f>
        <v>1382.3168799999901</v>
      </c>
      <c r="F20" s="83">
        <v>0</v>
      </c>
      <c r="G20" s="25">
        <v>0</v>
      </c>
      <c r="H20" s="74">
        <v>0</v>
      </c>
      <c r="I20" s="140">
        <f>SUM(F20:H20)</f>
        <v>0</v>
      </c>
      <c r="J20" s="137">
        <v>0</v>
      </c>
      <c r="K20" s="25">
        <v>0</v>
      </c>
      <c r="L20" s="25">
        <v>0</v>
      </c>
      <c r="M20" s="139">
        <v>0</v>
      </c>
      <c r="N20" s="138">
        <f>SUM(J20:M20)</f>
        <v>0</v>
      </c>
      <c r="O20" s="137"/>
      <c r="P20" s="32">
        <f>SUM(E20,I20,N20,O20)</f>
        <v>1382.3168799999901</v>
      </c>
    </row>
    <row r="21" spans="1:16" ht="15">
      <c r="A21" s="31" t="s">
        <v>44</v>
      </c>
      <c r="B21" s="75">
        <v>1419.9083300000002</v>
      </c>
      <c r="C21" s="74">
        <v>179.42771999999997</v>
      </c>
      <c r="D21" s="74">
        <v>0</v>
      </c>
      <c r="E21" s="33">
        <f>SUM(B21:D21)</f>
        <v>1599.3360500000001</v>
      </c>
      <c r="F21" s="83">
        <v>0</v>
      </c>
      <c r="G21" s="25">
        <v>0</v>
      </c>
      <c r="H21" s="74">
        <v>0</v>
      </c>
      <c r="I21" s="140">
        <f>SUM(F21:H21)</f>
        <v>0</v>
      </c>
      <c r="J21" s="137">
        <v>0</v>
      </c>
      <c r="K21" s="25">
        <v>0</v>
      </c>
      <c r="L21" s="25">
        <v>0</v>
      </c>
      <c r="M21" s="139">
        <v>0</v>
      </c>
      <c r="N21" s="138">
        <f>SUM(J21:M21)</f>
        <v>0</v>
      </c>
      <c r="O21" s="137"/>
      <c r="P21" s="32">
        <f>SUM(E21,I21,N21,O21)</f>
        <v>1599.3360500000001</v>
      </c>
    </row>
    <row r="22" spans="1:16" ht="15">
      <c r="A22" s="31" t="s">
        <v>43</v>
      </c>
      <c r="B22" s="75">
        <v>894.75789787952806</v>
      </c>
      <c r="C22" s="74">
        <v>85.100262120471939</v>
      </c>
      <c r="D22" s="74">
        <v>0</v>
      </c>
      <c r="E22" s="33">
        <f>SUM(B22:D22)</f>
        <v>979.85816</v>
      </c>
      <c r="F22" s="83">
        <v>41</v>
      </c>
      <c r="G22" s="25">
        <v>0</v>
      </c>
      <c r="H22" s="74">
        <v>0</v>
      </c>
      <c r="I22" s="140">
        <f>SUM(F22:H22)</f>
        <v>41</v>
      </c>
      <c r="J22" s="137">
        <v>0</v>
      </c>
      <c r="K22" s="25">
        <v>0</v>
      </c>
      <c r="L22" s="25">
        <v>0</v>
      </c>
      <c r="M22" s="139">
        <v>0</v>
      </c>
      <c r="N22" s="138">
        <f>SUM(J22:M22)</f>
        <v>0</v>
      </c>
      <c r="O22" s="137"/>
      <c r="P22" s="32">
        <f>SUM(E22,I22,N22,O22)</f>
        <v>1020.85816</v>
      </c>
    </row>
    <row r="23" spans="1:16" ht="15">
      <c r="A23" s="31" t="s">
        <v>42</v>
      </c>
      <c r="B23" s="75">
        <v>4187.0215542521992</v>
      </c>
      <c r="C23" s="74">
        <v>685.92844574780065</v>
      </c>
      <c r="D23" s="74">
        <v>0</v>
      </c>
      <c r="E23" s="33">
        <f>SUM(B23:D23)</f>
        <v>4872.95</v>
      </c>
      <c r="F23" s="27">
        <v>928</v>
      </c>
      <c r="G23" s="25">
        <v>0</v>
      </c>
      <c r="H23" s="74">
        <v>0</v>
      </c>
      <c r="I23" s="140">
        <f>SUM(F23:H23)</f>
        <v>928</v>
      </c>
      <c r="J23" s="137">
        <v>209.05</v>
      </c>
      <c r="K23" s="25">
        <v>0</v>
      </c>
      <c r="L23" s="25">
        <v>0</v>
      </c>
      <c r="M23" s="139">
        <v>0</v>
      </c>
      <c r="N23" s="138">
        <f>SUM(J23:M23)</f>
        <v>209.05</v>
      </c>
      <c r="O23" s="137">
        <v>291.8</v>
      </c>
      <c r="P23" s="32">
        <f>SUM(E23,I23,N23,O23)</f>
        <v>6301.8</v>
      </c>
    </row>
    <row r="24" spans="1:16" ht="15">
      <c r="A24" s="31" t="s">
        <v>41</v>
      </c>
      <c r="B24" s="75">
        <v>0</v>
      </c>
      <c r="C24" s="74">
        <v>0</v>
      </c>
      <c r="D24" s="74"/>
      <c r="E24" s="33">
        <f>SUM(B24:D24)</f>
        <v>0</v>
      </c>
      <c r="F24" s="27">
        <v>1844.4866999999999</v>
      </c>
      <c r="G24" s="25">
        <v>0</v>
      </c>
      <c r="H24" s="74">
        <v>0</v>
      </c>
      <c r="I24" s="140">
        <f>SUM(F24:H24)</f>
        <v>1844.4866999999999</v>
      </c>
      <c r="J24" s="137">
        <v>180</v>
      </c>
      <c r="K24" s="25">
        <v>1850</v>
      </c>
      <c r="L24" s="25">
        <v>0</v>
      </c>
      <c r="M24" s="139">
        <v>240</v>
      </c>
      <c r="N24" s="138">
        <f>SUM(J24:M24)</f>
        <v>2270</v>
      </c>
      <c r="O24" s="137">
        <v>0</v>
      </c>
      <c r="P24" s="32">
        <f>SUM(E24,I24,N24,O24)</f>
        <v>4114.4866999999995</v>
      </c>
    </row>
    <row r="25" spans="1:16" ht="15">
      <c r="A25" s="31" t="s">
        <v>40</v>
      </c>
      <c r="B25" s="75">
        <v>0</v>
      </c>
      <c r="C25" s="74">
        <v>0</v>
      </c>
      <c r="D25" s="74"/>
      <c r="E25" s="33">
        <f>SUM(B25:D25)</f>
        <v>0</v>
      </c>
      <c r="F25" s="27">
        <v>3678.8954199999898</v>
      </c>
      <c r="G25" s="25">
        <v>0</v>
      </c>
      <c r="H25" s="74">
        <v>0</v>
      </c>
      <c r="I25" s="140">
        <f>SUM(F25:H25)</f>
        <v>3678.8954199999898</v>
      </c>
      <c r="J25" s="137">
        <v>0</v>
      </c>
      <c r="K25" s="25">
        <v>0</v>
      </c>
      <c r="L25" s="25">
        <v>0</v>
      </c>
      <c r="M25" s="139">
        <v>0</v>
      </c>
      <c r="N25" s="138">
        <f>SUM(J25:M25)</f>
        <v>0</v>
      </c>
      <c r="O25" s="137">
        <v>0</v>
      </c>
      <c r="P25" s="32">
        <f>SUM(E25,I25,N25,O25)</f>
        <v>3678.8954199999898</v>
      </c>
    </row>
    <row r="26" spans="1:16" ht="15">
      <c r="A26" s="31" t="s">
        <v>39</v>
      </c>
      <c r="B26" s="75">
        <v>2074.300649999991</v>
      </c>
      <c r="C26" s="74">
        <v>0</v>
      </c>
      <c r="D26" s="74"/>
      <c r="E26" s="33">
        <f>SUM(B26:D26)</f>
        <v>2074.300649999991</v>
      </c>
      <c r="F26" s="27"/>
      <c r="G26" s="25"/>
      <c r="H26" s="74"/>
      <c r="I26" s="140"/>
      <c r="J26" s="137"/>
      <c r="K26" s="25"/>
      <c r="L26" s="25"/>
      <c r="M26" s="139"/>
      <c r="N26" s="138"/>
      <c r="O26" s="137"/>
      <c r="P26" s="32">
        <f>SUM(E26,I26,N26,O26)</f>
        <v>2074.300649999991</v>
      </c>
    </row>
    <row r="27" spans="1:16" ht="15">
      <c r="A27" s="31" t="s">
        <v>38</v>
      </c>
      <c r="B27" s="75">
        <v>0</v>
      </c>
      <c r="C27" s="74">
        <v>0</v>
      </c>
      <c r="D27" s="74"/>
      <c r="E27" s="33">
        <f>SUM(B27:D27)</f>
        <v>0</v>
      </c>
      <c r="F27" s="27">
        <v>1231.62022</v>
      </c>
      <c r="G27" s="25">
        <v>0</v>
      </c>
      <c r="H27" s="74">
        <v>0</v>
      </c>
      <c r="I27" s="140">
        <f>SUM(F27:H27)</f>
        <v>1231.62022</v>
      </c>
      <c r="J27" s="137">
        <v>0</v>
      </c>
      <c r="K27" s="25">
        <v>0</v>
      </c>
      <c r="L27" s="25">
        <v>0</v>
      </c>
      <c r="M27" s="139">
        <v>0</v>
      </c>
      <c r="N27" s="138">
        <f>SUM(J27:M27)</f>
        <v>0</v>
      </c>
      <c r="O27" s="137">
        <v>0</v>
      </c>
      <c r="P27" s="32">
        <f>SUM(E27,I27,N27,O27)</f>
        <v>1231.62022</v>
      </c>
    </row>
    <row r="28" spans="1:16" ht="15.5">
      <c r="A28" s="76" t="s">
        <v>37</v>
      </c>
      <c r="B28" s="75">
        <v>108.8</v>
      </c>
      <c r="C28" s="74">
        <v>0</v>
      </c>
      <c r="D28" s="74">
        <v>0</v>
      </c>
      <c r="E28" s="33">
        <f>SUM(B28:D28)</f>
        <v>108.8</v>
      </c>
      <c r="F28" s="83">
        <v>0</v>
      </c>
      <c r="G28" s="25">
        <v>0</v>
      </c>
      <c r="H28" s="74">
        <v>0</v>
      </c>
      <c r="I28" s="140">
        <f>SUM(F28:H28)</f>
        <v>0</v>
      </c>
      <c r="J28" s="137">
        <v>86.7</v>
      </c>
      <c r="K28" s="25">
        <v>0</v>
      </c>
      <c r="L28" s="25">
        <v>80</v>
      </c>
      <c r="M28" s="139">
        <v>0</v>
      </c>
      <c r="N28" s="138">
        <f>SUM(J28:M28)</f>
        <v>166.7</v>
      </c>
      <c r="O28" s="137">
        <v>0</v>
      </c>
      <c r="P28" s="32">
        <f>SUM(E28,I28,N28,O28)</f>
        <v>275.5</v>
      </c>
    </row>
    <row r="29" spans="1:16" ht="15">
      <c r="A29" s="31" t="s">
        <v>36</v>
      </c>
      <c r="B29" s="75">
        <v>1201.0314109384078</v>
      </c>
      <c r="C29" s="74">
        <v>196.75599906158217</v>
      </c>
      <c r="D29" s="74">
        <v>0</v>
      </c>
      <c r="E29" s="33">
        <f>SUM(B29:D29)</f>
        <v>1397.7874099999899</v>
      </c>
      <c r="F29" s="83">
        <v>0</v>
      </c>
      <c r="G29" s="25">
        <v>0</v>
      </c>
      <c r="H29" s="74">
        <v>0</v>
      </c>
      <c r="I29" s="140">
        <f>SUM(F29:H29)</f>
        <v>0</v>
      </c>
      <c r="J29" s="137">
        <v>0</v>
      </c>
      <c r="K29" s="25">
        <v>0</v>
      </c>
      <c r="L29" s="25">
        <v>0</v>
      </c>
      <c r="M29" s="139">
        <v>0</v>
      </c>
      <c r="N29" s="138">
        <f>SUM(J29:M29)</f>
        <v>0</v>
      </c>
      <c r="O29" s="137">
        <v>0</v>
      </c>
      <c r="P29" s="32">
        <f>SUM(E29,I29,N29,O29)</f>
        <v>1397.7874099999899</v>
      </c>
    </row>
    <row r="30" spans="1:16" ht="15">
      <c r="A30" s="31" t="s">
        <v>35</v>
      </c>
      <c r="B30" s="75">
        <v>0</v>
      </c>
      <c r="C30" s="74">
        <v>0</v>
      </c>
      <c r="D30" s="74"/>
      <c r="E30" s="33">
        <f>SUM(B30:D30)</f>
        <v>0</v>
      </c>
      <c r="F30" s="83">
        <v>0</v>
      </c>
      <c r="G30" s="25">
        <v>0</v>
      </c>
      <c r="H30" s="74">
        <v>0</v>
      </c>
      <c r="I30" s="140">
        <f>SUM(F30:H30)</f>
        <v>0</v>
      </c>
      <c r="J30" s="137">
        <v>0</v>
      </c>
      <c r="K30" s="25">
        <v>0</v>
      </c>
      <c r="L30" s="25">
        <v>0</v>
      </c>
      <c r="M30" s="139">
        <v>0</v>
      </c>
      <c r="N30" s="138">
        <f>SUM(J30:M30)</f>
        <v>0</v>
      </c>
      <c r="O30" s="137">
        <v>0</v>
      </c>
      <c r="P30" s="32">
        <f>SUM(E30,I30,N30,O30)</f>
        <v>0</v>
      </c>
    </row>
    <row r="31" spans="1:16" ht="15">
      <c r="A31" s="31" t="s">
        <v>34</v>
      </c>
      <c r="B31" s="75">
        <v>0</v>
      </c>
      <c r="C31" s="74"/>
      <c r="D31" s="74"/>
      <c r="E31" s="33">
        <f>SUM(B31:D31)</f>
        <v>0</v>
      </c>
      <c r="F31" s="83"/>
      <c r="G31" s="25"/>
      <c r="H31" s="74"/>
      <c r="I31" s="140"/>
      <c r="J31" s="137">
        <v>0</v>
      </c>
      <c r="K31" s="25">
        <v>0</v>
      </c>
      <c r="L31" s="25">
        <v>0</v>
      </c>
      <c r="M31" s="139">
        <v>0</v>
      </c>
      <c r="N31" s="138"/>
      <c r="O31" s="137">
        <v>972.88794999999902</v>
      </c>
      <c r="P31" s="32">
        <f>SUM(E31,I31,N31,O31)</f>
        <v>972.88794999999902</v>
      </c>
    </row>
    <row r="32" spans="1:16" ht="15">
      <c r="A32" s="31" t="s">
        <v>33</v>
      </c>
      <c r="B32" s="75">
        <v>921.12727151408603</v>
      </c>
      <c r="C32" s="74">
        <v>87.608248485914089</v>
      </c>
      <c r="D32" s="74">
        <v>0</v>
      </c>
      <c r="E32" s="33">
        <f>SUM(B32:D32)</f>
        <v>1008.7355200000002</v>
      </c>
      <c r="F32" s="83">
        <v>0</v>
      </c>
      <c r="G32" s="68">
        <v>0</v>
      </c>
      <c r="H32" s="86">
        <v>0</v>
      </c>
      <c r="I32" s="140">
        <f>SUM(F32:H32)</f>
        <v>0</v>
      </c>
      <c r="J32" s="137">
        <v>0</v>
      </c>
      <c r="K32" s="68">
        <v>0</v>
      </c>
      <c r="L32" s="68">
        <v>0</v>
      </c>
      <c r="M32" s="139">
        <v>0</v>
      </c>
      <c r="N32" s="138">
        <f>SUM(J32:M32)</f>
        <v>0</v>
      </c>
      <c r="O32" s="137">
        <v>0</v>
      </c>
      <c r="P32" s="32">
        <f>SUM(E32,I32,N32,O32)</f>
        <v>1008.7355200000002</v>
      </c>
    </row>
    <row r="33" spans="1:17" ht="15">
      <c r="A33" s="82" t="s">
        <v>26</v>
      </c>
      <c r="B33" s="67">
        <f>SUM(B19:B32)</f>
        <v>25555.341064584201</v>
      </c>
      <c r="C33" s="66">
        <f>SUM(C19:C32)</f>
        <v>2595.956495415769</v>
      </c>
      <c r="D33" s="66">
        <f>SUM(D19:D32)</f>
        <v>0</v>
      </c>
      <c r="E33" s="63">
        <f>SUM(E19:E32)</f>
        <v>28151.29755999997</v>
      </c>
      <c r="F33" s="85">
        <f>SUM(F19:F32)</f>
        <v>7724.0023399999891</v>
      </c>
      <c r="G33" s="25">
        <f>SUM(G19:G32)</f>
        <v>0</v>
      </c>
      <c r="H33" s="74">
        <f>SUM(H19:H32)</f>
        <v>0</v>
      </c>
      <c r="I33" s="63">
        <f>SUM(I19:I32)</f>
        <v>7724.0023399999891</v>
      </c>
      <c r="J33" s="60">
        <f>SUM(J19:J32)</f>
        <v>475.75</v>
      </c>
      <c r="K33" s="84">
        <f>SUM(K19:K32)</f>
        <v>1850</v>
      </c>
      <c r="L33" s="52">
        <f>SUM(L19:L32)</f>
        <v>80</v>
      </c>
      <c r="M33" s="62">
        <f>SUM(M19:M32)</f>
        <v>240</v>
      </c>
      <c r="N33" s="61">
        <f>SUM(N19:N32)</f>
        <v>2645.75</v>
      </c>
      <c r="O33" s="60">
        <f>SUM(O19:O32)</f>
        <v>1264.6879499999991</v>
      </c>
      <c r="P33" s="59">
        <f>SUM(P19:P32)</f>
        <v>39785.737849999954</v>
      </c>
      <c r="Q33" s="9"/>
    </row>
    <row r="34" spans="1:17" ht="15">
      <c r="A34" s="82"/>
      <c r="B34" s="57"/>
      <c r="C34" s="56"/>
      <c r="D34" s="56"/>
      <c r="E34" s="55"/>
      <c r="F34" s="27"/>
      <c r="G34" s="25"/>
      <c r="H34" s="139"/>
      <c r="I34" s="140"/>
      <c r="J34" s="137"/>
      <c r="K34" s="25"/>
      <c r="L34" s="25"/>
      <c r="M34" s="139"/>
      <c r="N34" s="138">
        <f>SUM(J34:M34)</f>
        <v>0</v>
      </c>
      <c r="O34" s="137"/>
      <c r="P34" s="21"/>
    </row>
    <row r="35" spans="1:17" ht="15">
      <c r="A35" s="31"/>
      <c r="B35" s="75"/>
      <c r="C35" s="74"/>
      <c r="D35" s="74"/>
      <c r="E35" s="33"/>
      <c r="F35" s="27"/>
      <c r="G35" s="25"/>
      <c r="H35" s="139"/>
      <c r="I35" s="140"/>
      <c r="J35" s="137"/>
      <c r="K35" s="25"/>
      <c r="L35" s="25"/>
      <c r="M35" s="139"/>
      <c r="N35" s="138">
        <f>SUM(J35:M35)</f>
        <v>0</v>
      </c>
      <c r="O35" s="137"/>
      <c r="P35" s="21"/>
    </row>
    <row r="36" spans="1:17" ht="15.5">
      <c r="A36" s="80" t="s">
        <v>32</v>
      </c>
      <c r="B36" s="46">
        <f>B16-B33</f>
        <v>134274.31286201568</v>
      </c>
      <c r="C36" s="45">
        <f>C16-C33</f>
        <v>1349.0280679842299</v>
      </c>
      <c r="D36" s="45">
        <f>D16-D33</f>
        <v>1239.3916399999898</v>
      </c>
      <c r="E36" s="44">
        <f>E16-E33</f>
        <v>136862.73256999993</v>
      </c>
      <c r="F36" s="43">
        <f>F16-F33</f>
        <v>51008.733904286964</v>
      </c>
      <c r="G36" s="41">
        <f>G16-G33</f>
        <v>0</v>
      </c>
      <c r="H36" s="41">
        <f>H16-H33</f>
        <v>540.90377741963584</v>
      </c>
      <c r="I36" s="42">
        <f>I16-I33</f>
        <v>51549.637681706598</v>
      </c>
      <c r="J36" s="39">
        <f>J16-J33</f>
        <v>25220.070052502298</v>
      </c>
      <c r="K36" s="41">
        <f>K16-K33</f>
        <v>3197.3963273911959</v>
      </c>
      <c r="L36" s="41">
        <f>L16-L33</f>
        <v>2955.06086438075</v>
      </c>
      <c r="M36" s="41">
        <f>M16-M33</f>
        <v>-240</v>
      </c>
      <c r="N36" s="40">
        <f>N16-N33</f>
        <v>31132.527244274243</v>
      </c>
      <c r="O36" s="39">
        <f>O16-O33</f>
        <v>9181.2746862095755</v>
      </c>
      <c r="P36" s="38">
        <f>P16-P33</f>
        <v>228726.17218219038</v>
      </c>
      <c r="Q36" s="8"/>
    </row>
    <row r="37" spans="1:17" ht="15">
      <c r="A37" s="31"/>
      <c r="B37" s="30"/>
      <c r="C37" s="29"/>
      <c r="D37" s="29"/>
      <c r="E37" s="28"/>
      <c r="F37" s="27"/>
      <c r="G37" s="25"/>
      <c r="H37" s="139"/>
      <c r="I37" s="140"/>
      <c r="J37" s="137"/>
      <c r="K37" s="25"/>
      <c r="L37" s="25"/>
      <c r="M37" s="139"/>
      <c r="N37" s="138"/>
      <c r="O37" s="137"/>
      <c r="P37" s="21"/>
    </row>
    <row r="38" spans="1:17" ht="15">
      <c r="A38" s="31"/>
      <c r="B38" s="30"/>
      <c r="C38" s="29"/>
      <c r="D38" s="29"/>
      <c r="E38" s="28"/>
      <c r="F38" s="27"/>
      <c r="G38" s="25"/>
      <c r="H38" s="139"/>
      <c r="I38" s="140"/>
      <c r="J38" s="137"/>
      <c r="K38" s="25"/>
      <c r="L38" s="25"/>
      <c r="M38" s="139"/>
      <c r="N38" s="138"/>
      <c r="O38" s="137"/>
      <c r="P38" s="21"/>
    </row>
    <row r="39" spans="1:17" ht="15.5">
      <c r="A39" s="80" t="s">
        <v>31</v>
      </c>
      <c r="B39" s="75"/>
      <c r="C39" s="74"/>
      <c r="D39" s="74"/>
      <c r="E39" s="33"/>
      <c r="F39" s="27"/>
      <c r="G39" s="25"/>
      <c r="H39" s="139"/>
      <c r="I39" s="140"/>
      <c r="J39" s="137"/>
      <c r="K39" s="25"/>
      <c r="L39" s="25"/>
      <c r="M39" s="139"/>
      <c r="N39" s="138"/>
      <c r="O39" s="137"/>
      <c r="P39" s="21"/>
    </row>
    <row r="40" spans="1:17" ht="15">
      <c r="A40" s="31" t="s">
        <v>30</v>
      </c>
      <c r="B40" s="75">
        <v>6191.7210800124776</v>
      </c>
      <c r="C40" s="74">
        <v>608.89777188752203</v>
      </c>
      <c r="D40" s="74">
        <v>210.32841809999999</v>
      </c>
      <c r="E40" s="33">
        <f>SUM(B40:D40)</f>
        <v>7010.9472699999997</v>
      </c>
      <c r="F40" s="27">
        <v>0</v>
      </c>
      <c r="G40" s="25">
        <v>0</v>
      </c>
      <c r="H40" s="139">
        <v>0</v>
      </c>
      <c r="I40" s="140">
        <f>SUM(F40:H40)</f>
        <v>0</v>
      </c>
      <c r="J40" s="137">
        <v>0</v>
      </c>
      <c r="K40" s="25">
        <v>0</v>
      </c>
      <c r="L40" s="25">
        <v>0</v>
      </c>
      <c r="M40" s="139">
        <v>0</v>
      </c>
      <c r="N40" s="138">
        <f>SUM(J40:M40)</f>
        <v>0</v>
      </c>
      <c r="O40" s="137">
        <v>0</v>
      </c>
      <c r="P40" s="32">
        <f>SUM(E40,I40,N40,O40)</f>
        <v>7010.9472699999997</v>
      </c>
    </row>
    <row r="41" spans="1:17" ht="15">
      <c r="A41" s="31" t="s">
        <v>29</v>
      </c>
      <c r="B41" s="75">
        <v>9017.727925819474</v>
      </c>
      <c r="C41" s="74">
        <v>35.881836979715743</v>
      </c>
      <c r="D41" s="74">
        <v>90.109237200808295</v>
      </c>
      <c r="E41" s="33">
        <f>SUM(B41:D41)</f>
        <v>9143.7189999999973</v>
      </c>
      <c r="F41" s="27">
        <v>4962.7449999999999</v>
      </c>
      <c r="G41" s="25">
        <v>0</v>
      </c>
      <c r="H41" s="139">
        <v>44.430999999999997</v>
      </c>
      <c r="I41" s="140">
        <f>SUM(F41:H41)</f>
        <v>5007.1759999999995</v>
      </c>
      <c r="J41" s="137">
        <v>2310.79</v>
      </c>
      <c r="K41" s="25">
        <v>450.99400000000003</v>
      </c>
      <c r="L41" s="25">
        <v>273.05000999999999</v>
      </c>
      <c r="M41" s="139">
        <v>0</v>
      </c>
      <c r="N41" s="138">
        <f>SUM(J41:M41)</f>
        <v>3034.83401</v>
      </c>
      <c r="O41" s="137">
        <v>974.94</v>
      </c>
      <c r="P41" s="32">
        <f>SUM(E41,I41,N41,O41)</f>
        <v>18160.669009999994</v>
      </c>
    </row>
    <row r="42" spans="1:17" ht="15">
      <c r="A42" s="31" t="s">
        <v>28</v>
      </c>
      <c r="B42" s="75">
        <v>324.97653995845258</v>
      </c>
      <c r="C42" s="74">
        <v>30.908460041547396</v>
      </c>
      <c r="D42" s="74">
        <v>0</v>
      </c>
      <c r="E42" s="33">
        <f>SUM(B42:D42)</f>
        <v>355.88499999999999</v>
      </c>
      <c r="F42" s="83">
        <v>0</v>
      </c>
      <c r="G42" s="25">
        <v>0</v>
      </c>
      <c r="H42" s="139">
        <v>0</v>
      </c>
      <c r="I42" s="140">
        <f>SUM(F42:H42)</f>
        <v>0</v>
      </c>
      <c r="J42" s="137">
        <v>0</v>
      </c>
      <c r="K42" s="25">
        <v>0</v>
      </c>
      <c r="L42" s="25">
        <v>0</v>
      </c>
      <c r="M42" s="139">
        <v>0</v>
      </c>
      <c r="N42" s="138">
        <f>SUM(J42:M42)</f>
        <v>0</v>
      </c>
      <c r="O42" s="137">
        <v>0</v>
      </c>
      <c r="P42" s="32">
        <f>SUM(E42,I42,N42,O42)</f>
        <v>355.88499999999999</v>
      </c>
    </row>
    <row r="43" spans="1:17" ht="15">
      <c r="A43" s="31" t="s">
        <v>27</v>
      </c>
      <c r="B43" s="75">
        <v>687.60473188743333</v>
      </c>
      <c r="C43" s="74">
        <v>67.39526811256664</v>
      </c>
      <c r="D43" s="74">
        <v>21</v>
      </c>
      <c r="E43" s="33">
        <f>SUM(B43:D43)</f>
        <v>776</v>
      </c>
      <c r="F43" s="27">
        <v>0</v>
      </c>
      <c r="G43" s="25">
        <v>0</v>
      </c>
      <c r="H43" s="139">
        <v>0</v>
      </c>
      <c r="I43" s="140">
        <f>SUM(F43:H43)</f>
        <v>0</v>
      </c>
      <c r="J43" s="137">
        <v>0</v>
      </c>
      <c r="K43" s="25">
        <v>0</v>
      </c>
      <c r="L43" s="25">
        <v>0</v>
      </c>
      <c r="M43" s="139">
        <v>0</v>
      </c>
      <c r="N43" s="138">
        <f>SUM(J43:M43)</f>
        <v>0</v>
      </c>
      <c r="O43" s="137">
        <v>0</v>
      </c>
      <c r="P43" s="32">
        <f>SUM(E43,I43,N43,O43)</f>
        <v>776</v>
      </c>
    </row>
    <row r="44" spans="1:17" ht="15">
      <c r="A44" s="82" t="s">
        <v>26</v>
      </c>
      <c r="B44" s="67">
        <f>SUM(B40:B43)</f>
        <v>16222.030277677837</v>
      </c>
      <c r="C44" s="66">
        <f>SUM(C40:C43)</f>
        <v>743.08333702135189</v>
      </c>
      <c r="D44" s="66">
        <f>SUM(D40:D43)</f>
        <v>321.43765530080827</v>
      </c>
      <c r="E44" s="65">
        <f>SUM(E40:E43)</f>
        <v>17286.551269999996</v>
      </c>
      <c r="F44" s="64">
        <f>SUM(F40:F43)</f>
        <v>4962.7449999999999</v>
      </c>
      <c r="G44" s="62">
        <f>SUM(G40:G43)</f>
        <v>0</v>
      </c>
      <c r="H44" s="62">
        <f>SUM(H40:H43)</f>
        <v>44.430999999999997</v>
      </c>
      <c r="I44" s="63">
        <f>SUM(I40:I43)</f>
        <v>5007.1759999999995</v>
      </c>
      <c r="J44" s="60">
        <f>SUM(J40:J43)</f>
        <v>2310.79</v>
      </c>
      <c r="K44" s="62">
        <f>SUM(K40:K43)</f>
        <v>450.99400000000003</v>
      </c>
      <c r="L44" s="62">
        <f>SUM(L40:L43)</f>
        <v>273.05000999999999</v>
      </c>
      <c r="M44" s="62">
        <f>SUM(M40:M43)</f>
        <v>0</v>
      </c>
      <c r="N44" s="61">
        <f>SUM(N40:N43)</f>
        <v>3034.83401</v>
      </c>
      <c r="O44" s="60">
        <f>SUM(O40:O43)</f>
        <v>974.94</v>
      </c>
      <c r="P44" s="59">
        <f>SUM(P40:P43)</f>
        <v>26303.501279999993</v>
      </c>
      <c r="Q44" s="9"/>
    </row>
    <row r="45" spans="1:17" ht="15">
      <c r="A45" s="31"/>
      <c r="B45" s="75"/>
      <c r="C45" s="74"/>
      <c r="D45" s="74"/>
      <c r="E45" s="33"/>
      <c r="F45" s="27"/>
      <c r="G45" s="139"/>
      <c r="H45" s="139"/>
      <c r="I45" s="140"/>
      <c r="J45" s="137"/>
      <c r="K45" s="139"/>
      <c r="L45" s="139"/>
      <c r="M45" s="139"/>
      <c r="N45" s="138"/>
      <c r="O45" s="137"/>
      <c r="P45" s="71"/>
    </row>
    <row r="46" spans="1:17" ht="15.5">
      <c r="A46" s="80" t="s">
        <v>25</v>
      </c>
      <c r="B46" s="46">
        <f>B36-B44</f>
        <v>118052.28258433784</v>
      </c>
      <c r="C46" s="45">
        <f>C36-C44</f>
        <v>605.944730962878</v>
      </c>
      <c r="D46" s="45">
        <f>D36-D44</f>
        <v>917.95398469918155</v>
      </c>
      <c r="E46" s="44">
        <f>E36-E44</f>
        <v>119576.18129999994</v>
      </c>
      <c r="F46" s="43">
        <f>F36-F44</f>
        <v>46045.988904286962</v>
      </c>
      <c r="G46" s="41">
        <f>G36-G44</f>
        <v>0</v>
      </c>
      <c r="H46" s="41">
        <f>H36-H44</f>
        <v>496.47277741963586</v>
      </c>
      <c r="I46" s="42">
        <f>I36-I44</f>
        <v>46542.461681706598</v>
      </c>
      <c r="J46" s="39">
        <f>J36-J44</f>
        <v>22909.280052502298</v>
      </c>
      <c r="K46" s="41">
        <f>K36-K44</f>
        <v>2746.4023273911957</v>
      </c>
      <c r="L46" s="41">
        <f>L36-L44</f>
        <v>2682.0108543807501</v>
      </c>
      <c r="M46" s="41">
        <f>M36-M44</f>
        <v>-240</v>
      </c>
      <c r="N46" s="40">
        <f>N36-N44</f>
        <v>28097.693234274244</v>
      </c>
      <c r="O46" s="39">
        <f>O36-O44</f>
        <v>8206.334686209575</v>
      </c>
      <c r="P46" s="38">
        <f>P36-P44</f>
        <v>202422.67090219038</v>
      </c>
      <c r="Q46" s="8"/>
    </row>
    <row r="47" spans="1:17" ht="15">
      <c r="A47" s="31"/>
      <c r="B47" s="30"/>
      <c r="C47" s="29"/>
      <c r="D47" s="74"/>
      <c r="E47" s="28"/>
      <c r="F47" s="27"/>
      <c r="G47" s="70"/>
      <c r="H47" s="139"/>
      <c r="I47" s="140"/>
      <c r="J47" s="137"/>
      <c r="K47" s="70"/>
      <c r="L47" s="25"/>
      <c r="M47" s="139"/>
      <c r="N47" s="138">
        <f>SUM(J47:M47)</f>
        <v>0</v>
      </c>
      <c r="O47" s="137"/>
      <c r="P47" s="21"/>
    </row>
    <row r="48" spans="1:17" ht="15">
      <c r="A48" s="79" t="s">
        <v>24</v>
      </c>
      <c r="B48" s="30"/>
      <c r="C48" s="29"/>
      <c r="D48" s="74"/>
      <c r="E48" s="28"/>
      <c r="F48" s="27"/>
      <c r="G48" s="70"/>
      <c r="H48" s="139"/>
      <c r="I48" s="140"/>
      <c r="J48" s="137"/>
      <c r="K48" s="70"/>
      <c r="L48" s="25"/>
      <c r="M48" s="139"/>
      <c r="N48" s="138">
        <f>SUM(J48:M48)</f>
        <v>0</v>
      </c>
      <c r="O48" s="137"/>
      <c r="P48" s="21"/>
    </row>
    <row r="49" spans="1:16" ht="15.5">
      <c r="A49" s="76" t="s">
        <v>23</v>
      </c>
      <c r="B49" s="75">
        <v>76216.7940945999</v>
      </c>
      <c r="C49" s="74">
        <v>2368.9420853999968</v>
      </c>
      <c r="D49" s="74">
        <v>379</v>
      </c>
      <c r="E49" s="33">
        <f>SUM(B49:D49)</f>
        <v>78964.736179999891</v>
      </c>
      <c r="F49" s="27">
        <v>31321.952450000008</v>
      </c>
      <c r="G49" s="25">
        <v>0</v>
      </c>
      <c r="H49" s="139">
        <v>-2.56</v>
      </c>
      <c r="I49" s="140">
        <f>SUM(F49:H49)</f>
        <v>31319.392450000007</v>
      </c>
      <c r="J49" s="137">
        <v>8975.439989999988</v>
      </c>
      <c r="K49" s="70">
        <v>1894.6697900000001</v>
      </c>
      <c r="L49" s="25">
        <v>1652.2200500000001</v>
      </c>
      <c r="M49" s="139">
        <v>793.05499999999995</v>
      </c>
      <c r="N49" s="138">
        <f>SUM(J49:M49)</f>
        <v>13315.384829999988</v>
      </c>
      <c r="O49" s="137">
        <v>5604.7192599999898</v>
      </c>
      <c r="P49" s="32">
        <f>SUM(E49,I49,N49,O49)</f>
        <v>129204.23271999988</v>
      </c>
    </row>
    <row r="50" spans="1:16" ht="15.5">
      <c r="A50" s="76" t="s">
        <v>22</v>
      </c>
      <c r="B50" s="75">
        <v>4686.6625634116399</v>
      </c>
      <c r="C50" s="74">
        <v>149.73997410000001</v>
      </c>
      <c r="D50" s="74">
        <v>154.92993248836086</v>
      </c>
      <c r="E50" s="33">
        <f>SUM(B50:D50)</f>
        <v>4991.3324700000003</v>
      </c>
      <c r="F50" s="27">
        <v>96.263999999999996</v>
      </c>
      <c r="G50" s="25">
        <v>0</v>
      </c>
      <c r="H50" s="139">
        <v>0</v>
      </c>
      <c r="I50" s="140">
        <f>SUM(F50:H50)</f>
        <v>96.263999999999996</v>
      </c>
      <c r="J50" s="137">
        <v>0</v>
      </c>
      <c r="K50" s="70">
        <v>0</v>
      </c>
      <c r="L50" s="25">
        <v>0</v>
      </c>
      <c r="M50" s="139">
        <v>0</v>
      </c>
      <c r="N50" s="138">
        <f>SUM(J50:M50)</f>
        <v>0</v>
      </c>
      <c r="O50" s="137">
        <v>0</v>
      </c>
      <c r="P50" s="32">
        <f>SUM(E50,I50,N50,O50)</f>
        <v>5087.5964700000004</v>
      </c>
    </row>
    <row r="51" spans="1:16" ht="15.5">
      <c r="A51" s="76" t="s">
        <v>21</v>
      </c>
      <c r="B51" s="75">
        <v>2284.9081495374712</v>
      </c>
      <c r="C51" s="74">
        <v>73.003354200000004</v>
      </c>
      <c r="D51" s="74">
        <v>75.533636262528873</v>
      </c>
      <c r="E51" s="33">
        <f>SUM(B51:D51)</f>
        <v>2433.4451400000003</v>
      </c>
      <c r="F51" s="27">
        <v>882.63135999999906</v>
      </c>
      <c r="G51" s="25">
        <v>0</v>
      </c>
      <c r="H51" s="139">
        <v>0</v>
      </c>
      <c r="I51" s="140">
        <f>SUM(F51:H51)</f>
        <v>882.63135999999906</v>
      </c>
      <c r="J51" s="137">
        <v>608.71129999999903</v>
      </c>
      <c r="K51" s="70">
        <v>0</v>
      </c>
      <c r="L51" s="25">
        <v>0</v>
      </c>
      <c r="M51" s="139">
        <v>0</v>
      </c>
      <c r="N51" s="138">
        <f>SUM(J51:M51)</f>
        <v>608.71129999999903</v>
      </c>
      <c r="O51" s="137">
        <v>121.74226999999991</v>
      </c>
      <c r="P51" s="32">
        <f>SUM(E51,I51,N51,O51)</f>
        <v>4046.530069999998</v>
      </c>
    </row>
    <row r="52" spans="1:16" ht="15.5">
      <c r="A52" s="78" t="s">
        <v>20</v>
      </c>
      <c r="B52" s="75">
        <v>4968.8050067843069</v>
      </c>
      <c r="C52" s="74">
        <v>158.7544916999997</v>
      </c>
      <c r="D52" s="74">
        <v>164.25689151568375</v>
      </c>
      <c r="E52" s="33">
        <f>SUM(B52:D52)</f>
        <v>5291.81638999999</v>
      </c>
      <c r="F52" s="27">
        <v>1033.1641999999999</v>
      </c>
      <c r="G52" s="25">
        <v>0</v>
      </c>
      <c r="H52" s="139">
        <v>0</v>
      </c>
      <c r="I52" s="140">
        <f>SUM(F52:H52)</f>
        <v>1033.1641999999999</v>
      </c>
      <c r="J52" s="137">
        <v>4164.4206400000003</v>
      </c>
      <c r="K52" s="70">
        <v>823.91148999999905</v>
      </c>
      <c r="L52" s="25">
        <v>758.98150999999905</v>
      </c>
      <c r="M52" s="139">
        <v>185.69</v>
      </c>
      <c r="N52" s="138">
        <f>SUM(J52:M52)</f>
        <v>5933.0036399999972</v>
      </c>
      <c r="O52" s="137">
        <v>1240.04961</v>
      </c>
      <c r="P52" s="32">
        <f>SUM(E52,I52,N52,O52)</f>
        <v>13498.033839999987</v>
      </c>
    </row>
    <row r="53" spans="1:16" ht="15.5">
      <c r="A53" s="76" t="s">
        <v>19</v>
      </c>
      <c r="B53" s="75">
        <v>2422.9780037050687</v>
      </c>
      <c r="C53" s="74">
        <v>77.4147186</v>
      </c>
      <c r="D53" s="74">
        <v>80.097897694931234</v>
      </c>
      <c r="E53" s="33">
        <f>SUM(B53:D53)</f>
        <v>2580.49062</v>
      </c>
      <c r="F53" s="27">
        <v>574.42499999999905</v>
      </c>
      <c r="G53" s="25">
        <v>0</v>
      </c>
      <c r="H53" s="139">
        <v>0</v>
      </c>
      <c r="I53" s="140">
        <f>SUM(F53:H53)</f>
        <v>574.42499999999905</v>
      </c>
      <c r="J53" s="137">
        <v>0</v>
      </c>
      <c r="K53" s="70">
        <v>2.4703699999999897</v>
      </c>
      <c r="L53" s="25">
        <v>0</v>
      </c>
      <c r="M53" s="139">
        <v>0</v>
      </c>
      <c r="N53" s="138">
        <f>SUM(J53:M53)</f>
        <v>2.4703699999999897</v>
      </c>
      <c r="O53" s="137">
        <v>20.285360000000001</v>
      </c>
      <c r="P53" s="32">
        <f>SUM(E53,I53,N53,O53)</f>
        <v>3177.6713499999987</v>
      </c>
    </row>
    <row r="54" spans="1:16" ht="15.5">
      <c r="A54" s="76" t="s">
        <v>18</v>
      </c>
      <c r="B54" s="75">
        <v>5766.5238043935715</v>
      </c>
      <c r="C54" s="74">
        <v>184.24179540000003</v>
      </c>
      <c r="D54" s="74">
        <v>190.62758020642929</v>
      </c>
      <c r="E54" s="33">
        <f>SUM(B54:D54)</f>
        <v>6141.3931800000009</v>
      </c>
      <c r="F54" s="27">
        <v>568.39403000000004</v>
      </c>
      <c r="G54" s="25">
        <v>0</v>
      </c>
      <c r="H54" s="139">
        <v>0</v>
      </c>
      <c r="I54" s="140">
        <f>SUM(F54:H54)</f>
        <v>568.39403000000004</v>
      </c>
      <c r="J54" s="137">
        <v>0</v>
      </c>
      <c r="K54" s="70">
        <v>0</v>
      </c>
      <c r="L54" s="25">
        <v>0</v>
      </c>
      <c r="M54" s="139">
        <v>0</v>
      </c>
      <c r="N54" s="138">
        <f>SUM(J54:M54)</f>
        <v>0</v>
      </c>
      <c r="O54" s="137">
        <v>567.975359999999</v>
      </c>
      <c r="P54" s="32">
        <f>SUM(E54,I54,N54,O54)</f>
        <v>7277.7625700000008</v>
      </c>
    </row>
    <row r="55" spans="1:16" ht="15.5">
      <c r="A55" s="76" t="s">
        <v>17</v>
      </c>
      <c r="B55" s="75">
        <v>1518.2248787284275</v>
      </c>
      <c r="C55" s="74">
        <v>48.507642899999993</v>
      </c>
      <c r="D55" s="74">
        <v>50.188908371572339</v>
      </c>
      <c r="E55" s="33">
        <f>SUM(B55:D55)</f>
        <v>1616.9214299999999</v>
      </c>
      <c r="F55" s="27">
        <v>151.61957000000001</v>
      </c>
      <c r="G55" s="25">
        <v>0</v>
      </c>
      <c r="H55" s="139">
        <v>0</v>
      </c>
      <c r="I55" s="140">
        <f>SUM(F55:H55)</f>
        <v>151.61957000000001</v>
      </c>
      <c r="J55" s="137">
        <v>76.962159999999997</v>
      </c>
      <c r="K55" s="70">
        <v>0</v>
      </c>
      <c r="L55" s="25">
        <v>0</v>
      </c>
      <c r="M55" s="139">
        <v>48.3</v>
      </c>
      <c r="N55" s="138">
        <f>SUM(J55:M55)</f>
        <v>125.26215999999999</v>
      </c>
      <c r="O55" s="137">
        <v>811.0042400000001</v>
      </c>
      <c r="P55" s="32">
        <f>SUM(E55,I55,N55,O55)</f>
        <v>2704.8074000000001</v>
      </c>
    </row>
    <row r="56" spans="1:16" ht="15.5">
      <c r="A56" s="77" t="s">
        <v>16</v>
      </c>
      <c r="B56" s="75">
        <v>467.56931889758027</v>
      </c>
      <c r="C56" s="74">
        <v>14.938949999999998</v>
      </c>
      <c r="D56" s="74">
        <v>15.456731102419752</v>
      </c>
      <c r="E56" s="33">
        <f>SUM(B56:D56)</f>
        <v>497.96500000000003</v>
      </c>
      <c r="F56" s="27">
        <v>0</v>
      </c>
      <c r="G56" s="25">
        <v>0</v>
      </c>
      <c r="H56" s="139">
        <v>0</v>
      </c>
      <c r="I56" s="140">
        <f>SUM(F56:H56)</f>
        <v>0</v>
      </c>
      <c r="J56" s="137">
        <v>0</v>
      </c>
      <c r="K56" s="70">
        <v>0</v>
      </c>
      <c r="L56" s="25">
        <v>0</v>
      </c>
      <c r="M56" s="139">
        <v>0</v>
      </c>
      <c r="N56" s="138">
        <f>SUM(J56:M56)</f>
        <v>0</v>
      </c>
      <c r="O56" s="137">
        <v>0</v>
      </c>
      <c r="P56" s="32">
        <f>SUM(E56,I56,N56,O56)</f>
        <v>497.96500000000003</v>
      </c>
    </row>
    <row r="57" spans="1:16" ht="15.5">
      <c r="A57" s="76" t="s">
        <v>15</v>
      </c>
      <c r="B57" s="75">
        <v>24.497471770180372</v>
      </c>
      <c r="C57" s="74">
        <v>0.78269999999999995</v>
      </c>
      <c r="D57" s="74">
        <v>0.80982822981962854</v>
      </c>
      <c r="E57" s="33">
        <f>SUM(B57:D57)</f>
        <v>26.09</v>
      </c>
      <c r="F57" s="27">
        <v>177.08364</v>
      </c>
      <c r="G57" s="25">
        <v>0</v>
      </c>
      <c r="H57" s="139">
        <v>0</v>
      </c>
      <c r="I57" s="140">
        <f>SUM(F57:H57)</f>
        <v>177.08364</v>
      </c>
      <c r="J57" s="137">
        <v>0</v>
      </c>
      <c r="K57" s="70">
        <v>0</v>
      </c>
      <c r="L57" s="25">
        <v>0</v>
      </c>
      <c r="M57" s="139">
        <v>0</v>
      </c>
      <c r="N57" s="138">
        <f>SUM(J57:M57)</f>
        <v>0</v>
      </c>
      <c r="O57" s="137">
        <v>0</v>
      </c>
      <c r="P57" s="32">
        <f>SUM(E57,I57,N57,O57)</f>
        <v>203.17364000000001</v>
      </c>
    </row>
    <row r="58" spans="1:16" ht="15.5">
      <c r="A58" s="76" t="s">
        <v>14</v>
      </c>
      <c r="B58" s="75">
        <v>7546.2807715742038</v>
      </c>
      <c r="C58" s="74">
        <v>241.10545019999998</v>
      </c>
      <c r="D58" s="74">
        <v>249.4621182257961</v>
      </c>
      <c r="E58" s="33">
        <f>SUM(B58:D58)</f>
        <v>8036.8483399999996</v>
      </c>
      <c r="F58" s="27">
        <v>471</v>
      </c>
      <c r="G58" s="25">
        <v>0</v>
      </c>
      <c r="H58" s="139">
        <v>0</v>
      </c>
      <c r="I58" s="140">
        <f>SUM(F58:H58)</f>
        <v>471</v>
      </c>
      <c r="J58" s="137">
        <v>100</v>
      </c>
      <c r="K58" s="70">
        <v>0</v>
      </c>
      <c r="L58" s="25">
        <v>0</v>
      </c>
      <c r="M58" s="139">
        <v>0</v>
      </c>
      <c r="N58" s="138">
        <f>SUM(J58:M58)</f>
        <v>100</v>
      </c>
      <c r="O58" s="137">
        <v>0</v>
      </c>
      <c r="P58" s="32">
        <f>SUM(E58,I58,N58,O58)</f>
        <v>8607.8483400000005</v>
      </c>
    </row>
    <row r="59" spans="1:16" ht="15.5">
      <c r="A59" s="76" t="s">
        <v>13</v>
      </c>
      <c r="B59" s="75">
        <v>613.69861592711686</v>
      </c>
      <c r="C59" s="74">
        <v>19.607815499999973</v>
      </c>
      <c r="D59" s="74">
        <v>20.287418572882142</v>
      </c>
      <c r="E59" s="33">
        <f>SUM(B59:D59)</f>
        <v>653.59384999999907</v>
      </c>
      <c r="F59" s="27">
        <v>261.83476000000002</v>
      </c>
      <c r="G59" s="25">
        <v>0</v>
      </c>
      <c r="H59" s="139">
        <v>0</v>
      </c>
      <c r="I59" s="140">
        <f>SUM(F59:H59)</f>
        <v>261.83476000000002</v>
      </c>
      <c r="J59" s="137">
        <v>574.46498999999903</v>
      </c>
      <c r="K59" s="70">
        <v>0</v>
      </c>
      <c r="L59" s="25">
        <v>0</v>
      </c>
      <c r="M59" s="139">
        <v>0</v>
      </c>
      <c r="N59" s="138">
        <f>SUM(J59:M59)</f>
        <v>574.46498999999903</v>
      </c>
      <c r="O59" s="137">
        <v>352.91356000000002</v>
      </c>
      <c r="P59" s="32">
        <f>SUM(E59,I59,N59,O59)</f>
        <v>1842.807159999998</v>
      </c>
    </row>
    <row r="60" spans="1:16" ht="15.5">
      <c r="A60" s="76" t="s">
        <v>12</v>
      </c>
      <c r="B60" s="75">
        <v>36.509589683400662</v>
      </c>
      <c r="C60" s="74">
        <v>1.16649</v>
      </c>
      <c r="D60" s="74">
        <v>1.2069203165993339</v>
      </c>
      <c r="E60" s="33">
        <f>SUM(B60:D60)</f>
        <v>38.883000000000003</v>
      </c>
      <c r="F60" s="27">
        <v>1300.1882799999992</v>
      </c>
      <c r="G60" s="25">
        <v>0</v>
      </c>
      <c r="H60" s="139">
        <v>0</v>
      </c>
      <c r="I60" s="140">
        <f>SUM(F60:H60)</f>
        <v>1300.1882799999992</v>
      </c>
      <c r="J60" s="137">
        <v>3183.219579999999</v>
      </c>
      <c r="K60" s="70">
        <v>0</v>
      </c>
      <c r="L60" s="25">
        <v>0</v>
      </c>
      <c r="M60" s="139">
        <v>0</v>
      </c>
      <c r="N60" s="138">
        <f>SUM(J60:M60)</f>
        <v>3183.219579999999</v>
      </c>
      <c r="O60" s="137">
        <v>0</v>
      </c>
      <c r="P60" s="32">
        <f>SUM(E60,I60,N60,O60)</f>
        <v>4522.2908599999982</v>
      </c>
    </row>
    <row r="61" spans="1:16" ht="15.5">
      <c r="A61" s="76" t="s">
        <v>11</v>
      </c>
      <c r="B61" s="75">
        <v>604.54740647544691</v>
      </c>
      <c r="C61" s="74">
        <v>19.315432199999972</v>
      </c>
      <c r="D61" s="74">
        <v>19.984901324552229</v>
      </c>
      <c r="E61" s="33">
        <f>SUM(B61:D61)</f>
        <v>643.84773999999902</v>
      </c>
      <c r="F61" s="27">
        <v>25.319179999999999</v>
      </c>
      <c r="G61" s="25">
        <v>0</v>
      </c>
      <c r="H61" s="139">
        <v>0</v>
      </c>
      <c r="I61" s="140">
        <f>SUM(F61:H61)</f>
        <v>25.319179999999999</v>
      </c>
      <c r="J61" s="137">
        <v>0</v>
      </c>
      <c r="K61" s="70">
        <v>0</v>
      </c>
      <c r="L61" s="25">
        <v>0</v>
      </c>
      <c r="M61" s="139">
        <v>0</v>
      </c>
      <c r="N61" s="138">
        <f>SUM(J61:M61)</f>
        <v>0</v>
      </c>
      <c r="O61" s="137">
        <v>0</v>
      </c>
      <c r="P61" s="32">
        <f>SUM(E61,I61,N61,O61)</f>
        <v>669.16691999999898</v>
      </c>
    </row>
    <row r="62" spans="1:16" ht="15.5">
      <c r="A62" s="76" t="s">
        <v>10</v>
      </c>
      <c r="B62" s="75">
        <v>3154.3455351740199</v>
      </c>
      <c r="C62" s="74">
        <v>100.7820837</v>
      </c>
      <c r="D62" s="74">
        <v>104.27517112598012</v>
      </c>
      <c r="E62" s="33">
        <f>SUM(B62:D62)</f>
        <v>3359.4027900000001</v>
      </c>
      <c r="F62" s="27">
        <v>166.42714000000001</v>
      </c>
      <c r="G62" s="25">
        <v>0</v>
      </c>
      <c r="H62" s="139">
        <v>0</v>
      </c>
      <c r="I62" s="140">
        <f>SUM(F62:H62)</f>
        <v>166.42714000000001</v>
      </c>
      <c r="J62" s="137">
        <v>0</v>
      </c>
      <c r="K62" s="70">
        <v>0</v>
      </c>
      <c r="L62" s="25">
        <v>0</v>
      </c>
      <c r="M62" s="139">
        <v>0</v>
      </c>
      <c r="N62" s="138">
        <f>SUM(J62:M62)</f>
        <v>0</v>
      </c>
      <c r="O62" s="137">
        <v>0</v>
      </c>
      <c r="P62" s="32">
        <f>SUM(E62,I62,N62,O62)</f>
        <v>3525.8299299999999</v>
      </c>
    </row>
    <row r="63" spans="1:16" ht="15.5">
      <c r="A63" s="76" t="s">
        <v>9</v>
      </c>
      <c r="B63" s="75">
        <v>1252.7287819752573</v>
      </c>
      <c r="C63" s="74">
        <v>40.024979999999999</v>
      </c>
      <c r="D63" s="74">
        <v>41.412238024742607</v>
      </c>
      <c r="E63" s="33">
        <f>SUM(B63:D63)</f>
        <v>1334.1659999999999</v>
      </c>
      <c r="F63" s="27">
        <v>0</v>
      </c>
      <c r="G63" s="25">
        <v>0</v>
      </c>
      <c r="H63" s="139">
        <v>0</v>
      </c>
      <c r="I63" s="140">
        <f>SUM(F63:H63)</f>
        <v>0</v>
      </c>
      <c r="J63" s="137">
        <v>0</v>
      </c>
      <c r="K63" s="70">
        <v>0</v>
      </c>
      <c r="L63" s="25">
        <v>0</v>
      </c>
      <c r="M63" s="139">
        <v>0</v>
      </c>
      <c r="N63" s="138">
        <f>SUM(J63:M63)</f>
        <v>0</v>
      </c>
      <c r="O63" s="137">
        <v>0</v>
      </c>
      <c r="P63" s="32">
        <f>SUM(E63,I63,N63,O63)</f>
        <v>1334.1659999999999</v>
      </c>
    </row>
    <row r="64" spans="1:16" ht="15.5">
      <c r="A64" s="76" t="s">
        <v>8</v>
      </c>
      <c r="B64" s="75">
        <v>1166.84973384</v>
      </c>
      <c r="C64" s="74">
        <v>36.433121399999997</v>
      </c>
      <c r="D64" s="74">
        <v>11.154524759999909</v>
      </c>
      <c r="E64" s="33">
        <f>SUM(B64:D64)</f>
        <v>1214.4373799999998</v>
      </c>
      <c r="F64" s="27">
        <v>7797.796689999901</v>
      </c>
      <c r="G64" s="25">
        <v>0</v>
      </c>
      <c r="H64" s="139">
        <v>0</v>
      </c>
      <c r="I64" s="140">
        <f>SUM(F64:H64)</f>
        <v>7797.796689999901</v>
      </c>
      <c r="J64" s="137">
        <v>42.75</v>
      </c>
      <c r="K64" s="70">
        <v>0</v>
      </c>
      <c r="L64" s="25">
        <v>0</v>
      </c>
      <c r="M64" s="139">
        <v>0</v>
      </c>
      <c r="N64" s="138">
        <f>SUM(J64:M64)</f>
        <v>42.75</v>
      </c>
      <c r="O64" s="137">
        <v>0</v>
      </c>
      <c r="P64" s="32">
        <f>SUM(E64,I64,N64,O64)</f>
        <v>9054.9840699999004</v>
      </c>
    </row>
    <row r="65" spans="1:17" ht="15.5">
      <c r="A65" s="76" t="s">
        <v>7</v>
      </c>
      <c r="B65" s="75">
        <v>2254.4040178761488</v>
      </c>
      <c r="C65" s="74">
        <v>72.028739999999999</v>
      </c>
      <c r="D65" s="74">
        <v>74.525242123851129</v>
      </c>
      <c r="E65" s="33">
        <f>SUM(B65:D65)</f>
        <v>2400.9580000000001</v>
      </c>
      <c r="F65" s="27">
        <v>1102.8320000000001</v>
      </c>
      <c r="G65" s="25">
        <v>0</v>
      </c>
      <c r="H65" s="139">
        <v>9.8740000000000006</v>
      </c>
      <c r="I65" s="140">
        <f>SUM(F65:H65)</f>
        <v>1112.7060000000001</v>
      </c>
      <c r="J65" s="137">
        <v>513.50900000000001</v>
      </c>
      <c r="K65" s="70">
        <v>100.221</v>
      </c>
      <c r="L65" s="25">
        <v>60.677999999999997</v>
      </c>
      <c r="M65" s="139">
        <v>0</v>
      </c>
      <c r="N65" s="138">
        <f>SUM(J65:M65)</f>
        <v>674.40800000000002</v>
      </c>
      <c r="O65" s="137">
        <v>346.51100000000002</v>
      </c>
      <c r="P65" s="32">
        <f>SUM(E65,I65,N65,O65)</f>
        <v>4534.5830000000005</v>
      </c>
    </row>
    <row r="66" spans="1:17">
      <c r="A66" s="73"/>
      <c r="B66" s="39">
        <f>B49+B50+B52++B51+B53+B54+B56+B58+B57+B59+B60+B61+B62+B63+B64+B65+B55</f>
        <v>114986.32774435375</v>
      </c>
      <c r="C66" s="41">
        <f>C49+C50+C52++C51+C53+C54+C56+C58+C57+C59+C60+C61+C62+C63+C64+C65+C55</f>
        <v>3606.7898252999976</v>
      </c>
      <c r="D66" s="41">
        <f>D49+D50+D52++D51+D53+D54+D56+D58+D57+D59+D60+D61+D62+D63+D64+D65+D55</f>
        <v>1633.2099403461493</v>
      </c>
      <c r="E66" s="40">
        <f>E49+E50+E52++E51+E53+E54+E56+E58+E57+E59+E60+E61+E62+E63+E64+E65+E55</f>
        <v>120226.32750999987</v>
      </c>
      <c r="F66" s="43">
        <f>F49+F50+F52++F51+F53+F54+F56+F58+F57+F59+F60+F61+F62+F63+F64+F65+F55</f>
        <v>45930.932299999906</v>
      </c>
      <c r="G66" s="41">
        <f>G49+G50+G52++G51+G53+G54+G56+G58+G57+G59+G60+G61+G62+G63+G64+G65+G55</f>
        <v>0</v>
      </c>
      <c r="H66" s="41">
        <f>H49+H50+H52++H51+H53+H54+H56+H58+H57+H59+H60+H61+H62+H63+H64+H65+H55</f>
        <v>7.3140000000000001</v>
      </c>
      <c r="I66" s="42">
        <f>I49+I50+I52++I51+I53+I54+I56+I58+I57+I59+I60+I61+I62+I63+I64+I65+I55</f>
        <v>45938.246299999897</v>
      </c>
      <c r="J66" s="39">
        <f>J49+J50+J52++J51+J53+J54+J56+J58+J57+J59+J60+J61+J62+J63+J64+J65+J55</f>
        <v>18239.477659999986</v>
      </c>
      <c r="K66" s="41">
        <f>K49+K50+K52++K51+K53+K54+K56+K58+K57+K59+K60+K61+K62+K63+K64+K65+K55</f>
        <v>2821.2726499999994</v>
      </c>
      <c r="L66" s="41">
        <f>L49+L50+L52++L51+L53+L54+L56+L58+L57+L59+L60+L61+L62+L63+L64+L65+L55</f>
        <v>2471.8795599999989</v>
      </c>
      <c r="M66" s="41">
        <f>M49+M50+M52++M51+M53+M54+M56+M58+M57+M59+M60+M61+M62+M63+M64+M65+M55</f>
        <v>1027.0449999999998</v>
      </c>
      <c r="N66" s="40">
        <f>N49+N50+N52++N51+N53+N54+N56+N58+N57+N59+N60+N61+N62+N63+N64+N65+N55</f>
        <v>24559.674869999977</v>
      </c>
      <c r="O66" s="39">
        <f>O49+O50+O52++O51+O53+O54+O56+O58+O57+O59+O60+O61+O62+O63+O64+O65+O55</f>
        <v>9065.2006599999877</v>
      </c>
      <c r="P66" s="38">
        <f>P49+P50+P52++P51+P53+P54+P56+P58+P57+P59+P60+P61+P62+P63+P64+P65+P55</f>
        <v>199789.44933999973</v>
      </c>
      <c r="Q66" s="9"/>
    </row>
    <row r="67" spans="1:17" ht="15">
      <c r="A67" s="31"/>
      <c r="B67" s="30"/>
      <c r="C67" s="29"/>
      <c r="D67" s="72"/>
      <c r="E67" s="28"/>
      <c r="F67" s="27"/>
      <c r="G67" s="70"/>
      <c r="H67" s="139"/>
      <c r="I67" s="140"/>
      <c r="J67" s="137"/>
      <c r="K67" s="139"/>
      <c r="L67" s="139"/>
      <c r="M67" s="139"/>
      <c r="N67" s="138">
        <f>SUM(J67:M67)</f>
        <v>0</v>
      </c>
      <c r="O67" s="137"/>
      <c r="P67" s="71"/>
    </row>
    <row r="68" spans="1:17" ht="15">
      <c r="A68" s="31"/>
      <c r="B68" s="30"/>
      <c r="C68" s="29"/>
      <c r="D68" s="72"/>
      <c r="E68" s="28"/>
      <c r="F68" s="27"/>
      <c r="G68" s="70"/>
      <c r="H68" s="139"/>
      <c r="I68" s="140"/>
      <c r="J68" s="137"/>
      <c r="K68" s="139"/>
      <c r="L68" s="139"/>
      <c r="M68" s="139"/>
      <c r="N68" s="138">
        <f>SUM(J68:M68)</f>
        <v>0</v>
      </c>
      <c r="O68" s="137"/>
      <c r="P68" s="71"/>
    </row>
    <row r="69" spans="1:17">
      <c r="A69" s="47" t="s">
        <v>6</v>
      </c>
      <c r="B69" s="46">
        <f>B46-B66</f>
        <v>3065.954839984086</v>
      </c>
      <c r="C69" s="45">
        <f>C46-C66</f>
        <v>-3000.8450943371195</v>
      </c>
      <c r="D69" s="45">
        <f>D46-D66</f>
        <v>-715.25595564696778</v>
      </c>
      <c r="E69" s="44">
        <f>E46-E66</f>
        <v>-650.14620999993349</v>
      </c>
      <c r="F69" s="43">
        <f>F46-F66</f>
        <v>115.05660428705596</v>
      </c>
      <c r="G69" s="41">
        <f>G46-G66</f>
        <v>0</v>
      </c>
      <c r="H69" s="41">
        <f>H46-H66</f>
        <v>489.15877741963584</v>
      </c>
      <c r="I69" s="42">
        <f>I46-I66</f>
        <v>604.21538170670101</v>
      </c>
      <c r="J69" s="39">
        <f>J46-J66</f>
        <v>4669.8023925023117</v>
      </c>
      <c r="K69" s="41">
        <f>K46-K66</f>
        <v>-74.87032260880369</v>
      </c>
      <c r="L69" s="41">
        <f>L46-L66</f>
        <v>210.13129438075111</v>
      </c>
      <c r="M69" s="41">
        <f>M46-M66</f>
        <v>-1267.0449999999998</v>
      </c>
      <c r="N69" s="40">
        <f>N46-N66</f>
        <v>3538.0183642742668</v>
      </c>
      <c r="O69" s="39">
        <f>O46-O66</f>
        <v>-858.86597379041268</v>
      </c>
      <c r="P69" s="38">
        <f>P46-P66</f>
        <v>2633.2215621906507</v>
      </c>
      <c r="Q69" s="8"/>
    </row>
    <row r="70" spans="1:17" ht="15.5">
      <c r="A70" s="34"/>
      <c r="B70" s="30"/>
      <c r="C70" s="29"/>
      <c r="D70" s="29"/>
      <c r="E70" s="28"/>
      <c r="F70" s="27"/>
      <c r="G70" s="70"/>
      <c r="H70" s="24"/>
      <c r="I70" s="26"/>
      <c r="J70" s="22"/>
      <c r="K70" s="25"/>
      <c r="L70" s="25"/>
      <c r="M70" s="24"/>
      <c r="N70" s="23">
        <f>SUM(J70:M70)</f>
        <v>0</v>
      </c>
      <c r="O70" s="22"/>
      <c r="P70" s="21"/>
    </row>
    <row r="71" spans="1:17" ht="15.5">
      <c r="A71" s="34" t="s">
        <v>5</v>
      </c>
      <c r="B71" s="30">
        <v>10734.129891209657</v>
      </c>
      <c r="C71" s="29"/>
      <c r="D71" s="29">
        <v>343.85847879032258</v>
      </c>
      <c r="E71" s="33">
        <f>SUM(B71:D71)</f>
        <v>11077.988369999979</v>
      </c>
      <c r="F71" s="27">
        <v>5935.6358899999987</v>
      </c>
      <c r="G71" s="25">
        <v>195.32619999999989</v>
      </c>
      <c r="H71" s="24">
        <v>179.63953999999993</v>
      </c>
      <c r="I71" s="26">
        <f>SUM(F71:H71)</f>
        <v>6310.6016299999983</v>
      </c>
      <c r="J71" s="22">
        <v>432.57771000000002</v>
      </c>
      <c r="K71" s="25">
        <v>1667.6045800000002</v>
      </c>
      <c r="L71" s="25">
        <v>1015.5589999999988</v>
      </c>
      <c r="M71" s="24">
        <v>6.25</v>
      </c>
      <c r="N71" s="23">
        <f>SUM(J71:M71)</f>
        <v>3121.991289999999</v>
      </c>
      <c r="O71" s="22">
        <v>159.84580999999991</v>
      </c>
      <c r="P71" s="32">
        <f>SUM(E71,I71,N71,O71)</f>
        <v>20670.427099999975</v>
      </c>
    </row>
    <row r="72" spans="1:17" ht="15.5">
      <c r="A72" s="34" t="s">
        <v>4</v>
      </c>
      <c r="B72" s="30">
        <v>13919.126249999999</v>
      </c>
      <c r="C72" s="29"/>
      <c r="D72" s="29">
        <v>0</v>
      </c>
      <c r="E72" s="33">
        <f>SUM(B72:D72)</f>
        <v>13919.126249999999</v>
      </c>
      <c r="F72" s="27">
        <v>2442.0754699999989</v>
      </c>
      <c r="G72" s="69">
        <v>0</v>
      </c>
      <c r="H72" s="24"/>
      <c r="I72" s="26">
        <f>SUM(F72:H72)</f>
        <v>2442.0754699999989</v>
      </c>
      <c r="J72" s="22">
        <v>4.9234399999999798</v>
      </c>
      <c r="K72" s="68">
        <v>254.36970000000002</v>
      </c>
      <c r="L72" s="68">
        <v>159.93674999999999</v>
      </c>
      <c r="M72" s="24">
        <v>0</v>
      </c>
      <c r="N72" s="23">
        <f>SUM(J72:M72)</f>
        <v>419.22988999999995</v>
      </c>
      <c r="O72" s="22">
        <v>4.9234399999999798</v>
      </c>
      <c r="P72" s="32">
        <f>SUM(E72,I72,N72,O72)</f>
        <v>16785.355049999995</v>
      </c>
    </row>
    <row r="73" spans="1:17">
      <c r="A73" s="58"/>
      <c r="B73" s="67">
        <f>SUM(B71:B72)</f>
        <v>24653.256141209655</v>
      </c>
      <c r="C73" s="66">
        <f>SUM(C71:C72)</f>
        <v>0</v>
      </c>
      <c r="D73" s="66">
        <f>SUM(D71:D72)</f>
        <v>343.85847879032258</v>
      </c>
      <c r="E73" s="65">
        <f>E71+E72</f>
        <v>24997.114619999978</v>
      </c>
      <c r="F73" s="64">
        <f>F71+F72</f>
        <v>8377.7113599999975</v>
      </c>
      <c r="G73" s="52">
        <f>G71+G72</f>
        <v>195.32619999999989</v>
      </c>
      <c r="H73" s="62">
        <f>H71+H72</f>
        <v>179.63953999999993</v>
      </c>
      <c r="I73" s="63">
        <f>I71+I72</f>
        <v>8752.6770999999972</v>
      </c>
      <c r="J73" s="60">
        <f>J71+J72</f>
        <v>437.50115</v>
      </c>
      <c r="K73" s="52">
        <f>K71+K72</f>
        <v>1921.9742800000001</v>
      </c>
      <c r="L73" s="52">
        <f>L71+L72</f>
        <v>1175.4957499999989</v>
      </c>
      <c r="M73" s="62">
        <f>M71+M72</f>
        <v>6.25</v>
      </c>
      <c r="N73" s="61">
        <f>N71+N72</f>
        <v>3541.2211799999991</v>
      </c>
      <c r="O73" s="60">
        <f>O71+O72</f>
        <v>164.76924999999989</v>
      </c>
      <c r="P73" s="59">
        <f>P71+P72</f>
        <v>37455.78214999997</v>
      </c>
      <c r="Q73" s="9"/>
    </row>
    <row r="74" spans="1:17" ht="15.5">
      <c r="A74" s="34" t="s">
        <v>3</v>
      </c>
      <c r="B74" s="30">
        <v>0</v>
      </c>
      <c r="C74" s="36"/>
      <c r="D74" s="36"/>
      <c r="E74" s="33">
        <f>SUM(B74:D74)</f>
        <v>0</v>
      </c>
      <c r="F74" s="27"/>
      <c r="G74" s="25"/>
      <c r="H74" s="24"/>
      <c r="I74" s="26">
        <f>SUM(F74:H74)</f>
        <v>0</v>
      </c>
      <c r="J74" s="22">
        <v>0</v>
      </c>
      <c r="K74" s="25">
        <v>0</v>
      </c>
      <c r="L74" s="25">
        <v>0</v>
      </c>
      <c r="M74" s="24">
        <v>0</v>
      </c>
      <c r="N74" s="23">
        <f>SUM(J74:M74)</f>
        <v>0</v>
      </c>
      <c r="O74" s="22"/>
      <c r="P74" s="32">
        <f>SUM(E74,I74,N74,O74)</f>
        <v>0</v>
      </c>
      <c r="Q74" s="135"/>
    </row>
    <row r="75" spans="1:17" ht="15">
      <c r="A75" s="37"/>
      <c r="B75" s="30"/>
      <c r="C75" s="36"/>
      <c r="D75" s="36"/>
      <c r="E75" s="28"/>
      <c r="F75" s="27"/>
      <c r="G75" s="25"/>
      <c r="H75" s="24"/>
      <c r="I75" s="26"/>
      <c r="J75" s="22"/>
      <c r="K75" s="25"/>
      <c r="L75" s="25"/>
      <c r="M75" s="24"/>
      <c r="N75" s="23">
        <f>SUM(J75:M75)</f>
        <v>0</v>
      </c>
      <c r="O75" s="22"/>
      <c r="P75" s="21"/>
      <c r="Q75" s="135"/>
    </row>
    <row r="76" spans="1:17">
      <c r="A76" s="47" t="s">
        <v>2</v>
      </c>
      <c r="B76" s="46">
        <f>+B69-B73-B74</f>
        <v>-21587.301301225569</v>
      </c>
      <c r="C76" s="45">
        <f>+C69-C73</f>
        <v>-3000.8450943371195</v>
      </c>
      <c r="D76" s="45">
        <f>+D69-D73</f>
        <v>-1059.1144344372904</v>
      </c>
      <c r="E76" s="44">
        <f>+E69-E73-E74</f>
        <v>-25647.260829999912</v>
      </c>
      <c r="F76" s="43">
        <f>+F69-F73-F74</f>
        <v>-8262.6547557129416</v>
      </c>
      <c r="G76" s="41">
        <f>+G69-G73-G74</f>
        <v>-195.32619999999989</v>
      </c>
      <c r="H76" s="41">
        <f>+H69-H73-H74</f>
        <v>309.51923741963594</v>
      </c>
      <c r="I76" s="42">
        <f>+I69-I73-I74</f>
        <v>-8148.4617182932961</v>
      </c>
      <c r="J76" s="39">
        <f>+J69-J73-J74</f>
        <v>4232.3012425023117</v>
      </c>
      <c r="K76" s="41">
        <f>+K69-K73-K74</f>
        <v>-1996.8446026088038</v>
      </c>
      <c r="L76" s="41">
        <f>+L69-L73-L74</f>
        <v>-965.36445561924779</v>
      </c>
      <c r="M76" s="41">
        <f>+M69-M73-M74</f>
        <v>-1273.2949999999998</v>
      </c>
      <c r="N76" s="40">
        <f>+N69-N73-N74</f>
        <v>-3.2028157257323073</v>
      </c>
      <c r="O76" s="39">
        <f>+O69-O73-O74</f>
        <v>-1023.6352237904125</v>
      </c>
      <c r="P76" s="38">
        <f>+P69-P73-P74</f>
        <v>-34822.560587809319</v>
      </c>
      <c r="Q76" s="136"/>
    </row>
    <row r="77" spans="1:17" ht="15">
      <c r="A77" s="37"/>
      <c r="B77" s="30"/>
      <c r="C77" s="36"/>
      <c r="D77" s="36"/>
      <c r="E77" s="28"/>
      <c r="F77" s="27"/>
      <c r="G77" s="25"/>
      <c r="H77" s="24"/>
      <c r="I77" s="26"/>
      <c r="J77" s="22"/>
      <c r="K77" s="25"/>
      <c r="L77" s="25"/>
      <c r="M77" s="24"/>
      <c r="N77" s="23">
        <f>SUM(J77:M77)</f>
        <v>0</v>
      </c>
      <c r="O77" s="22"/>
      <c r="P77" s="21"/>
      <c r="Q77" s="135"/>
    </row>
    <row r="78" spans="1:17" ht="15.5">
      <c r="A78" s="35"/>
      <c r="B78" s="30"/>
      <c r="C78" s="29"/>
      <c r="D78" s="29"/>
      <c r="E78" s="28"/>
      <c r="F78" s="27"/>
      <c r="G78" s="25"/>
      <c r="H78" s="24"/>
      <c r="I78" s="26"/>
      <c r="J78" s="22"/>
      <c r="K78" s="25"/>
      <c r="L78" s="25"/>
      <c r="M78" s="24"/>
      <c r="N78" s="23">
        <f>SUM(J78:M78)</f>
        <v>0</v>
      </c>
      <c r="O78" s="22"/>
      <c r="P78" s="21"/>
      <c r="Q78" s="135"/>
    </row>
    <row r="79" spans="1:17" ht="15.5">
      <c r="A79" s="34" t="s">
        <v>1</v>
      </c>
      <c r="B79" s="30">
        <v>1165.2456800000011</v>
      </c>
      <c r="C79" s="29"/>
      <c r="D79" s="29"/>
      <c r="E79" s="33">
        <f>SUM(B79:D79)</f>
        <v>1165.2456800000011</v>
      </c>
      <c r="F79" s="27">
        <v>145.32932999999898</v>
      </c>
      <c r="G79" s="25">
        <v>0</v>
      </c>
      <c r="H79" s="24">
        <v>0.65771000000000002</v>
      </c>
      <c r="I79" s="26">
        <f>SUM(F79:H79)</f>
        <v>145.98703999999898</v>
      </c>
      <c r="J79" s="22">
        <v>-0.35550999999999905</v>
      </c>
      <c r="K79" s="25">
        <v>0</v>
      </c>
      <c r="L79" s="25">
        <v>0</v>
      </c>
      <c r="M79" s="24">
        <v>0</v>
      </c>
      <c r="N79" s="23">
        <f>SUM(J79:M79)</f>
        <v>-0.35550999999999905</v>
      </c>
      <c r="O79" s="22">
        <v>-20.33306</v>
      </c>
      <c r="P79" s="32">
        <f>SUM(E79,I79,N79,O79)</f>
        <v>1290.5441500000002</v>
      </c>
      <c r="Q79" s="135"/>
    </row>
    <row r="80" spans="1:17" ht="15">
      <c r="A80" s="31"/>
      <c r="B80" s="30"/>
      <c r="C80" s="29"/>
      <c r="D80" s="29"/>
      <c r="E80" s="28"/>
      <c r="F80" s="27"/>
      <c r="G80" s="25"/>
      <c r="H80" s="24"/>
      <c r="I80" s="26"/>
      <c r="J80" s="22"/>
      <c r="K80" s="25"/>
      <c r="L80" s="25"/>
      <c r="M80" s="24"/>
      <c r="N80" s="23">
        <f>SUM(J80:M80)</f>
        <v>0</v>
      </c>
      <c r="O80" s="22"/>
      <c r="P80" s="21"/>
      <c r="Q80" s="135"/>
    </row>
    <row r="81" spans="1:18" ht="15" thickBot="1">
      <c r="A81" s="20" t="s">
        <v>0</v>
      </c>
      <c r="B81" s="19">
        <f>B76+B79</f>
        <v>-20422.055621225569</v>
      </c>
      <c r="C81" s="15">
        <f>C76+C79</f>
        <v>-3000.8450943371195</v>
      </c>
      <c r="D81" s="15">
        <f>D76+D79</f>
        <v>-1059.1144344372904</v>
      </c>
      <c r="E81" s="18">
        <f>E76-E79</f>
        <v>-26812.506509999912</v>
      </c>
      <c r="F81" s="17">
        <f>F76-F79</f>
        <v>-8407.9840857129402</v>
      </c>
      <c r="G81" s="16">
        <f>G76-G79</f>
        <v>-195.32619999999989</v>
      </c>
      <c r="H81" s="15">
        <f>H76-H79</f>
        <v>308.86152741963593</v>
      </c>
      <c r="I81" s="14">
        <f>I76-I79</f>
        <v>-8294.4487582932943</v>
      </c>
      <c r="J81" s="11">
        <f>J76-J79</f>
        <v>4232.656752502312</v>
      </c>
      <c r="K81" s="13">
        <f>K76-K79</f>
        <v>-1996.8446026088038</v>
      </c>
      <c r="L81" s="13">
        <f>L76-L79</f>
        <v>-965.36445561924779</v>
      </c>
      <c r="M81" s="13">
        <f>M76-M79</f>
        <v>-1273.2949999999998</v>
      </c>
      <c r="N81" s="12">
        <f>N76-N79</f>
        <v>-2.8473057257323084</v>
      </c>
      <c r="O81" s="11">
        <f>O76-O79</f>
        <v>-1003.3021637904125</v>
      </c>
      <c r="P81" s="10">
        <f>P76-P79</f>
        <v>-36113.104737809321</v>
      </c>
      <c r="Q81" s="9"/>
      <c r="R81" s="8"/>
    </row>
    <row r="82" spans="1:18">
      <c r="A82" s="134"/>
      <c r="B82" s="133"/>
      <c r="C82" s="133"/>
      <c r="D82" s="133"/>
      <c r="E82" s="133"/>
    </row>
    <row r="83" spans="1:18">
      <c r="C83" s="132"/>
      <c r="D83" s="132"/>
      <c r="P83" s="3"/>
    </row>
    <row r="89" spans="1:18" ht="15" thickBot="1"/>
    <row r="90" spans="1:18" ht="15" thickBot="1">
      <c r="A90" s="131" t="s">
        <v>77</v>
      </c>
      <c r="B90" s="118" t="s">
        <v>76</v>
      </c>
      <c r="C90" s="117"/>
      <c r="D90" s="117"/>
      <c r="E90" s="117"/>
      <c r="F90" s="115" t="s">
        <v>75</v>
      </c>
      <c r="G90" s="114"/>
      <c r="H90" s="114"/>
      <c r="I90" s="114"/>
      <c r="J90" s="112" t="s">
        <v>74</v>
      </c>
      <c r="K90" s="111"/>
      <c r="L90" s="111"/>
      <c r="M90" s="111"/>
      <c r="N90" s="111"/>
      <c r="O90" s="110" t="s">
        <v>73</v>
      </c>
      <c r="P90" s="120" t="s">
        <v>72</v>
      </c>
    </row>
    <row r="91" spans="1:18" ht="15" thickBot="1">
      <c r="A91" s="130">
        <f>A3</f>
        <v>44651</v>
      </c>
      <c r="B91" s="129"/>
      <c r="C91" s="128"/>
      <c r="D91" s="128"/>
      <c r="E91" s="127"/>
      <c r="F91" s="126"/>
      <c r="G91" s="125"/>
      <c r="H91" s="125"/>
      <c r="I91" s="124"/>
      <c r="J91" s="123"/>
      <c r="K91" s="122"/>
      <c r="L91" s="122"/>
      <c r="M91" s="122"/>
      <c r="N91" s="122"/>
      <c r="O91" s="121"/>
      <c r="P91" s="120"/>
    </row>
    <row r="92" spans="1:18" ht="15" thickBot="1">
      <c r="A92" s="119" t="s">
        <v>71</v>
      </c>
      <c r="B92" s="118" t="s">
        <v>70</v>
      </c>
      <c r="C92" s="117"/>
      <c r="D92" s="117"/>
      <c r="E92" s="116"/>
      <c r="F92" s="115" t="s">
        <v>70</v>
      </c>
      <c r="G92" s="114"/>
      <c r="H92" s="114"/>
      <c r="I92" s="113"/>
      <c r="J92" s="112" t="s">
        <v>70</v>
      </c>
      <c r="K92" s="111"/>
      <c r="L92" s="111"/>
      <c r="M92" s="111"/>
      <c r="N92" s="111"/>
      <c r="O92" s="110" t="s">
        <v>70</v>
      </c>
      <c r="P92" s="109" t="s">
        <v>70</v>
      </c>
    </row>
    <row r="93" spans="1:18" ht="15.5" thickBot="1">
      <c r="A93" s="82" t="s">
        <v>69</v>
      </c>
      <c r="B93" s="108" t="s">
        <v>68</v>
      </c>
      <c r="C93" s="107" t="s">
        <v>67</v>
      </c>
      <c r="D93" s="106" t="str">
        <f>D5</f>
        <v>Courier</v>
      </c>
      <c r="E93" s="105" t="s">
        <v>26</v>
      </c>
      <c r="F93" s="104" t="s">
        <v>66</v>
      </c>
      <c r="G93" s="103" t="s">
        <v>65</v>
      </c>
      <c r="H93" s="103" t="s">
        <v>64</v>
      </c>
      <c r="I93" s="102" t="s">
        <v>63</v>
      </c>
      <c r="J93" s="101" t="s">
        <v>62</v>
      </c>
      <c r="K93" s="100" t="s">
        <v>61</v>
      </c>
      <c r="L93" s="100" t="s">
        <v>60</v>
      </c>
      <c r="M93" s="100" t="s">
        <v>59</v>
      </c>
      <c r="N93" s="99" t="s">
        <v>58</v>
      </c>
      <c r="O93" s="98" t="s">
        <v>57</v>
      </c>
      <c r="P93" s="97"/>
    </row>
    <row r="94" spans="1:18" ht="15">
      <c r="A94" s="96"/>
      <c r="B94" s="95"/>
      <c r="C94" s="74"/>
      <c r="D94" s="74"/>
      <c r="E94" s="94"/>
      <c r="F94" s="93"/>
      <c r="G94" s="25"/>
      <c r="H94" s="92"/>
      <c r="I94" s="91"/>
      <c r="J94" s="88"/>
      <c r="K94" s="25"/>
      <c r="L94" s="25"/>
      <c r="M94" s="90"/>
      <c r="N94" s="89"/>
      <c r="O94" s="88"/>
      <c r="P94" s="21"/>
    </row>
    <row r="95" spans="1:18" ht="15">
      <c r="A95" s="82" t="s">
        <v>56</v>
      </c>
      <c r="B95" s="75"/>
      <c r="C95" s="74"/>
      <c r="D95" s="74"/>
      <c r="E95" s="33"/>
      <c r="F95" s="27"/>
      <c r="G95" s="25"/>
      <c r="H95" s="24"/>
      <c r="I95" s="26"/>
      <c r="J95" s="22"/>
      <c r="K95" s="25"/>
      <c r="L95" s="25"/>
      <c r="M95" s="24"/>
      <c r="N95" s="23"/>
      <c r="O95" s="22"/>
      <c r="P95" s="21"/>
    </row>
    <row r="96" spans="1:18" ht="15">
      <c r="A96" s="31" t="s">
        <v>55</v>
      </c>
      <c r="B96" s="75">
        <v>97634.400490999818</v>
      </c>
      <c r="C96" s="74">
        <v>10419.532628999998</v>
      </c>
      <c r="D96" s="74">
        <v>0</v>
      </c>
      <c r="E96" s="33">
        <f>SUM(B96:D96)</f>
        <v>108053.93311999981</v>
      </c>
      <c r="F96" s="27">
        <v>0</v>
      </c>
      <c r="G96" s="25">
        <v>0</v>
      </c>
      <c r="H96" s="24">
        <v>0</v>
      </c>
      <c r="I96" s="26">
        <f>SUM(F96:H96)</f>
        <v>0</v>
      </c>
      <c r="J96" s="22">
        <v>0</v>
      </c>
      <c r="K96" s="25">
        <v>0</v>
      </c>
      <c r="L96" s="25">
        <v>0</v>
      </c>
      <c r="M96" s="24">
        <v>0</v>
      </c>
      <c r="N96" s="23">
        <f>SUM(J96:M96)</f>
        <v>0</v>
      </c>
      <c r="O96" s="22"/>
      <c r="P96" s="32">
        <f>SUM(E96,I96,N96,O96)</f>
        <v>108053.93311999981</v>
      </c>
    </row>
    <row r="97" spans="1:17" ht="15">
      <c r="A97" s="31" t="s">
        <v>54</v>
      </c>
      <c r="B97" s="75">
        <v>207587.54576999991</v>
      </c>
      <c r="C97" s="74">
        <v>1798.5303500000002</v>
      </c>
      <c r="D97" s="74">
        <v>0</v>
      </c>
      <c r="E97" s="33">
        <f>SUM(B97:D97)</f>
        <v>209386.0761199999</v>
      </c>
      <c r="F97" s="83">
        <v>138349.754495545</v>
      </c>
      <c r="G97" s="25">
        <v>0</v>
      </c>
      <c r="H97" s="24">
        <v>2050.5143544644461</v>
      </c>
      <c r="I97" s="26">
        <f>SUM(F97:H97)</f>
        <v>140400.26885000945</v>
      </c>
      <c r="J97" s="22">
        <v>75575.528989393439</v>
      </c>
      <c r="K97" s="25">
        <v>10212.572969370263</v>
      </c>
      <c r="L97" s="25">
        <v>5595.8993663788142</v>
      </c>
      <c r="M97" s="24">
        <v>0</v>
      </c>
      <c r="N97" s="23">
        <f>SUM(J97:M97)</f>
        <v>91384.001325142512</v>
      </c>
      <c r="O97" s="22">
        <v>30282.378935364875</v>
      </c>
      <c r="P97" s="32">
        <f>SUM(E97,I97,N97,O97)</f>
        <v>471452.72523051675</v>
      </c>
    </row>
    <row r="98" spans="1:17" ht="15">
      <c r="A98" s="31" t="s">
        <v>53</v>
      </c>
      <c r="B98" s="75">
        <v>9744.4200829310339</v>
      </c>
      <c r="C98" s="74">
        <v>0</v>
      </c>
      <c r="D98" s="74">
        <v>0</v>
      </c>
      <c r="E98" s="33">
        <f>SUM(B98:D98)</f>
        <v>9744.4200829310339</v>
      </c>
      <c r="F98" s="83">
        <v>0</v>
      </c>
      <c r="G98" s="25">
        <v>0</v>
      </c>
      <c r="H98" s="74">
        <v>0</v>
      </c>
      <c r="I98" s="26">
        <f>SUM(F98:H98)</f>
        <v>0</v>
      </c>
      <c r="J98" s="22">
        <v>0</v>
      </c>
      <c r="K98" s="25">
        <v>0</v>
      </c>
      <c r="L98" s="25">
        <v>0</v>
      </c>
      <c r="M98" s="24">
        <v>0</v>
      </c>
      <c r="N98" s="23">
        <f>SUM(J98:M98)</f>
        <v>0</v>
      </c>
      <c r="O98" s="22"/>
      <c r="P98" s="32">
        <f>SUM(E98,I98,N98,O98)</f>
        <v>9744.4200829310339</v>
      </c>
    </row>
    <row r="99" spans="1:17" ht="15">
      <c r="A99" s="31" t="s">
        <v>52</v>
      </c>
      <c r="B99" s="75">
        <v>0</v>
      </c>
      <c r="C99" s="74">
        <v>0</v>
      </c>
      <c r="D99" s="74">
        <v>3588.5034599999899</v>
      </c>
      <c r="E99" s="33">
        <f>SUM(B99:D99)</f>
        <v>3588.5034599999899</v>
      </c>
      <c r="F99" s="83">
        <v>0</v>
      </c>
      <c r="G99" s="25">
        <v>0</v>
      </c>
      <c r="H99" s="74">
        <v>0</v>
      </c>
      <c r="I99" s="26">
        <f>SUM(F99:H99)</f>
        <v>0</v>
      </c>
      <c r="J99" s="22">
        <v>0</v>
      </c>
      <c r="K99" s="25">
        <v>0</v>
      </c>
      <c r="L99" s="25">
        <v>0</v>
      </c>
      <c r="M99" s="24">
        <v>0</v>
      </c>
      <c r="N99" s="23">
        <f>SUM(J99:M99)</f>
        <v>0</v>
      </c>
      <c r="O99" s="22"/>
      <c r="P99" s="32">
        <f>SUM(E99,I99,N99,O99)</f>
        <v>3588.5034599999899</v>
      </c>
    </row>
    <row r="100" spans="1:17" ht="15">
      <c r="A100" s="31" t="s">
        <v>51</v>
      </c>
      <c r="B100" s="75">
        <v>3750.0068965517244</v>
      </c>
      <c r="C100" s="74">
        <v>0</v>
      </c>
      <c r="D100" s="74">
        <v>0</v>
      </c>
      <c r="E100" s="33">
        <f>SUM(B100:D100)</f>
        <v>3750.0068965517244</v>
      </c>
      <c r="F100" s="83">
        <v>0</v>
      </c>
      <c r="G100" s="25">
        <v>0</v>
      </c>
      <c r="H100" s="74">
        <v>0</v>
      </c>
      <c r="I100" s="26">
        <f>SUM(F100:H100)</f>
        <v>0</v>
      </c>
      <c r="J100" s="22">
        <v>0</v>
      </c>
      <c r="K100" s="25">
        <v>0</v>
      </c>
      <c r="L100" s="25">
        <v>0</v>
      </c>
      <c r="M100" s="24">
        <v>0</v>
      </c>
      <c r="N100" s="23">
        <f>SUM(J100:M100)</f>
        <v>0</v>
      </c>
      <c r="O100" s="22"/>
      <c r="P100" s="32">
        <f>SUM(E100,I100,N100,O100)</f>
        <v>3750.0068965517244</v>
      </c>
    </row>
    <row r="101" spans="1:17" ht="15">
      <c r="A101" s="31" t="s">
        <v>37</v>
      </c>
      <c r="B101" s="75">
        <v>0</v>
      </c>
      <c r="C101" s="74">
        <v>0</v>
      </c>
      <c r="D101" s="74">
        <v>0</v>
      </c>
      <c r="E101" s="33">
        <f>SUM(B101:D101)</f>
        <v>0</v>
      </c>
      <c r="F101" s="83">
        <v>0</v>
      </c>
      <c r="G101" s="25">
        <v>0</v>
      </c>
      <c r="H101" s="74">
        <v>0</v>
      </c>
      <c r="I101" s="26">
        <f>SUM(F101:H101)</f>
        <v>0</v>
      </c>
      <c r="J101" s="22">
        <v>0</v>
      </c>
      <c r="K101" s="25">
        <v>0</v>
      </c>
      <c r="L101" s="25">
        <v>0</v>
      </c>
      <c r="M101" s="24">
        <v>0</v>
      </c>
      <c r="N101" s="23">
        <f>SUM(J101:M101)</f>
        <v>0</v>
      </c>
      <c r="O101" s="22"/>
      <c r="P101" s="32">
        <f>SUM(E101,I101,N101,O101)</f>
        <v>0</v>
      </c>
    </row>
    <row r="102" spans="1:17" ht="15">
      <c r="A102" s="31" t="s">
        <v>50</v>
      </c>
      <c r="B102" s="75">
        <v>42275.165929999996</v>
      </c>
      <c r="C102" s="74">
        <v>0</v>
      </c>
      <c r="D102" s="74">
        <v>0</v>
      </c>
      <c r="E102" s="33">
        <f>SUM(B102:D102)</f>
        <v>42275.165929999996</v>
      </c>
      <c r="F102" s="83">
        <v>0</v>
      </c>
      <c r="G102" s="25">
        <v>0</v>
      </c>
      <c r="H102" s="74">
        <v>0</v>
      </c>
      <c r="I102" s="26">
        <f>SUM(F102:H102)</f>
        <v>0</v>
      </c>
      <c r="J102" s="22">
        <v>0</v>
      </c>
      <c r="K102" s="25">
        <v>0</v>
      </c>
      <c r="L102" s="25">
        <v>0</v>
      </c>
      <c r="M102" s="24">
        <v>0</v>
      </c>
      <c r="N102" s="23">
        <f>SUM(J102:M102)</f>
        <v>0</v>
      </c>
      <c r="O102" s="22"/>
      <c r="P102" s="32">
        <f>SUM(E102,I102,N102,O102)</f>
        <v>42275.165929999996</v>
      </c>
    </row>
    <row r="103" spans="1:17" ht="15">
      <c r="A103" s="31" t="s">
        <v>49</v>
      </c>
      <c r="B103" s="75">
        <v>4609.9356799999996</v>
      </c>
      <c r="C103" s="74">
        <v>0</v>
      </c>
      <c r="D103" s="74">
        <v>0</v>
      </c>
      <c r="E103" s="33">
        <f>SUM(B103:D103)</f>
        <v>4609.9356799999996</v>
      </c>
      <c r="F103" s="83">
        <v>5556.6227800000015</v>
      </c>
      <c r="G103" s="25">
        <v>0</v>
      </c>
      <c r="H103" s="74">
        <v>0</v>
      </c>
      <c r="I103" s="26">
        <f>SUM(F103:H103)</f>
        <v>5556.6227800000015</v>
      </c>
      <c r="J103" s="22">
        <v>3959.837</v>
      </c>
      <c r="K103" s="74">
        <v>0</v>
      </c>
      <c r="L103" s="25">
        <v>0</v>
      </c>
      <c r="M103" s="24">
        <v>0</v>
      </c>
      <c r="N103" s="23">
        <f>SUM(J103:M103)</f>
        <v>3959.837</v>
      </c>
      <c r="O103" s="22"/>
      <c r="P103" s="32">
        <f>SUM(E103,I103,N103,O103)</f>
        <v>14126.39546</v>
      </c>
    </row>
    <row r="104" spans="1:17" ht="15">
      <c r="A104" s="82" t="s">
        <v>48</v>
      </c>
      <c r="B104" s="46">
        <f>SUM(B96:B103)</f>
        <v>365601.47485048248</v>
      </c>
      <c r="C104" s="41">
        <f>SUM(C96:C103)</f>
        <v>12218.062978999998</v>
      </c>
      <c r="D104" s="41">
        <f>SUM(D96:D103)</f>
        <v>3588.5034599999899</v>
      </c>
      <c r="E104" s="40">
        <f>SUM(E96:E103)</f>
        <v>381408.04128948244</v>
      </c>
      <c r="F104" s="43">
        <f>SUM(F96:F103)</f>
        <v>143906.377275545</v>
      </c>
      <c r="G104" s="41">
        <f>SUM(G96:G103)</f>
        <v>0</v>
      </c>
      <c r="H104" s="41">
        <f>SUM(H96:H103)</f>
        <v>2050.5143544644461</v>
      </c>
      <c r="I104" s="40">
        <f>SUM(I96:I103)</f>
        <v>145956.89163000946</v>
      </c>
      <c r="J104" s="39">
        <f>SUM(J96:J103)</f>
        <v>79535.365989393438</v>
      </c>
      <c r="K104" s="41">
        <f>SUM(K96:K103)</f>
        <v>10212.572969370263</v>
      </c>
      <c r="L104" s="41">
        <f>SUM(L96:L103)</f>
        <v>5595.8993663788142</v>
      </c>
      <c r="M104" s="41">
        <f>SUM(M96:M103)</f>
        <v>0</v>
      </c>
      <c r="N104" s="40">
        <f>SUM(N96:N103)</f>
        <v>95343.838325142511</v>
      </c>
      <c r="O104" s="39">
        <f>SUM(O96:O103)</f>
        <v>30282.378935364875</v>
      </c>
      <c r="P104" s="38">
        <f>SUM(P96:P103)</f>
        <v>652991.15017999941</v>
      </c>
      <c r="Q104" s="9"/>
    </row>
    <row r="105" spans="1:17" ht="15">
      <c r="A105" s="82"/>
      <c r="B105" s="57"/>
      <c r="C105" s="51"/>
      <c r="D105" s="74"/>
      <c r="E105" s="50"/>
      <c r="F105" s="54"/>
      <c r="G105" s="25"/>
      <c r="H105" s="51"/>
      <c r="I105" s="53"/>
      <c r="J105" s="22"/>
      <c r="K105" s="25"/>
      <c r="L105" s="25"/>
      <c r="M105" s="24"/>
      <c r="N105" s="23">
        <f>SUM(J105:M105)</f>
        <v>0</v>
      </c>
      <c r="O105" s="22"/>
      <c r="P105" s="21"/>
    </row>
    <row r="106" spans="1:17" ht="15">
      <c r="A106" s="82" t="s">
        <v>47</v>
      </c>
      <c r="B106" s="75"/>
      <c r="C106" s="74"/>
      <c r="D106" s="74"/>
      <c r="E106" s="33"/>
      <c r="F106" s="27"/>
      <c r="G106" s="25"/>
      <c r="H106" s="24"/>
      <c r="I106" s="26"/>
      <c r="J106" s="22"/>
      <c r="K106" s="25"/>
      <c r="L106" s="25"/>
      <c r="M106" s="24"/>
      <c r="N106" s="23">
        <f>SUM(J106:M106)</f>
        <v>0</v>
      </c>
      <c r="O106" s="22"/>
      <c r="P106" s="21"/>
    </row>
    <row r="107" spans="1:17" ht="15">
      <c r="A107" s="31" t="s">
        <v>46</v>
      </c>
      <c r="B107" s="75">
        <v>36301.318880000006</v>
      </c>
      <c r="C107" s="74">
        <v>3766.3248800000006</v>
      </c>
      <c r="D107" s="74">
        <v>0</v>
      </c>
      <c r="E107" s="33">
        <f>SUM(B107:D107)</f>
        <v>40067.643760000006</v>
      </c>
      <c r="F107" s="83">
        <v>0</v>
      </c>
      <c r="G107" s="25">
        <v>0</v>
      </c>
      <c r="H107" s="74">
        <v>0</v>
      </c>
      <c r="I107" s="26">
        <f>SUM(F107:H107)</f>
        <v>0</v>
      </c>
      <c r="J107" s="22">
        <v>0</v>
      </c>
      <c r="K107" s="25">
        <v>0</v>
      </c>
      <c r="L107" s="25">
        <v>0</v>
      </c>
      <c r="M107" s="24">
        <v>0</v>
      </c>
      <c r="N107" s="23">
        <f>SUM(J107:M107)</f>
        <v>0</v>
      </c>
      <c r="O107" s="22"/>
      <c r="P107" s="32">
        <f>SUM(E107,I107,N107,O107)</f>
        <v>40067.643760000006</v>
      </c>
    </row>
    <row r="108" spans="1:17" ht="15">
      <c r="A108" s="31" t="s">
        <v>45</v>
      </c>
      <c r="B108" s="75">
        <v>3656.9725899999899</v>
      </c>
      <c r="C108" s="74">
        <v>357.49458000000004</v>
      </c>
      <c r="D108" s="74">
        <v>0</v>
      </c>
      <c r="E108" s="33">
        <f>SUM(B108:D108)</f>
        <v>4014.4671699999899</v>
      </c>
      <c r="F108" s="83">
        <v>0</v>
      </c>
      <c r="G108" s="25">
        <v>0</v>
      </c>
      <c r="H108" s="74">
        <v>0</v>
      </c>
      <c r="I108" s="26">
        <f>SUM(F108:H108)</f>
        <v>0</v>
      </c>
      <c r="J108" s="22">
        <v>0</v>
      </c>
      <c r="K108" s="25">
        <v>0</v>
      </c>
      <c r="L108" s="25">
        <v>0</v>
      </c>
      <c r="M108" s="24">
        <v>0</v>
      </c>
      <c r="N108" s="23">
        <f>SUM(J108:M108)</f>
        <v>0</v>
      </c>
      <c r="O108" s="22"/>
      <c r="P108" s="32">
        <f>SUM(E108,I108,N108,O108)</f>
        <v>4014.4671699999899</v>
      </c>
    </row>
    <row r="109" spans="1:17" ht="15">
      <c r="A109" s="31" t="s">
        <v>44</v>
      </c>
      <c r="B109" s="75">
        <v>4032.2888900000003</v>
      </c>
      <c r="C109" s="74">
        <v>525.31769999999995</v>
      </c>
      <c r="D109" s="74">
        <v>0</v>
      </c>
      <c r="E109" s="33">
        <f>SUM(B109:D109)</f>
        <v>4557.6065900000003</v>
      </c>
      <c r="F109" s="83">
        <v>0</v>
      </c>
      <c r="G109" s="25">
        <v>0</v>
      </c>
      <c r="H109" s="74">
        <v>0</v>
      </c>
      <c r="I109" s="26">
        <f>SUM(F109:H109)</f>
        <v>0</v>
      </c>
      <c r="J109" s="22">
        <v>0</v>
      </c>
      <c r="K109" s="25">
        <v>0</v>
      </c>
      <c r="L109" s="25">
        <v>0</v>
      </c>
      <c r="M109" s="24">
        <v>0</v>
      </c>
      <c r="N109" s="23">
        <f>SUM(J109:M109)</f>
        <v>0</v>
      </c>
      <c r="O109" s="22"/>
      <c r="P109" s="32">
        <f>SUM(E109,I109,N109,O109)</f>
        <v>4557.6065900000003</v>
      </c>
    </row>
    <row r="110" spans="1:17" ht="15.5" thickBot="1">
      <c r="A110" s="31" t="s">
        <v>43</v>
      </c>
      <c r="B110" s="75">
        <v>2133.0873383723037</v>
      </c>
      <c r="C110" s="74">
        <v>202.87755162769622</v>
      </c>
      <c r="D110" s="74">
        <v>0</v>
      </c>
      <c r="E110" s="33">
        <f>SUM(B110:D110)</f>
        <v>2335.9648900000002</v>
      </c>
      <c r="F110" s="83">
        <v>41</v>
      </c>
      <c r="G110" s="25">
        <v>0</v>
      </c>
      <c r="H110" s="74">
        <v>0</v>
      </c>
      <c r="I110" s="26">
        <f>SUM(F110:H110)</f>
        <v>41</v>
      </c>
      <c r="J110" s="22">
        <v>0</v>
      </c>
      <c r="K110" s="25">
        <v>0</v>
      </c>
      <c r="L110" s="25">
        <v>0</v>
      </c>
      <c r="M110" s="24">
        <v>0</v>
      </c>
      <c r="N110" s="23">
        <f>SUM(J110:M110)</f>
        <v>0</v>
      </c>
      <c r="O110" s="22"/>
      <c r="P110" s="32">
        <f>SUM(E110,I110,N110,O110)</f>
        <v>2376.9648900000002</v>
      </c>
    </row>
    <row r="111" spans="1:17" ht="15.5" thickBot="1">
      <c r="A111" s="31" t="s">
        <v>42</v>
      </c>
      <c r="B111" s="75">
        <v>12595.300982404689</v>
      </c>
      <c r="C111" s="74">
        <v>2063.394017595308</v>
      </c>
      <c r="D111" s="74">
        <v>0</v>
      </c>
      <c r="E111" s="33">
        <f>SUM(B111:D111)</f>
        <v>14658.694999999998</v>
      </c>
      <c r="F111" s="27">
        <v>2544.5</v>
      </c>
      <c r="G111" s="25">
        <v>0</v>
      </c>
      <c r="H111" s="74">
        <v>0</v>
      </c>
      <c r="I111" s="26">
        <f>SUM(F111:H111)</f>
        <v>2544.5</v>
      </c>
      <c r="J111" s="87">
        <v>641.75</v>
      </c>
      <c r="K111" s="25">
        <v>0</v>
      </c>
      <c r="L111" s="25">
        <v>0</v>
      </c>
      <c r="M111" s="24">
        <v>0</v>
      </c>
      <c r="N111" s="23">
        <f>SUM(J111:M111)</f>
        <v>641.75</v>
      </c>
      <c r="O111" s="22">
        <v>919.8</v>
      </c>
      <c r="P111" s="32">
        <f>SUM(E111,I111,N111,O111)</f>
        <v>18764.744999999999</v>
      </c>
    </row>
    <row r="112" spans="1:17" ht="15">
      <c r="A112" s="31" t="s">
        <v>41</v>
      </c>
      <c r="B112" s="75">
        <v>5</v>
      </c>
      <c r="C112" s="74"/>
      <c r="D112" s="74">
        <v>0</v>
      </c>
      <c r="E112" s="33">
        <f>SUM(B112:D112)</f>
        <v>5</v>
      </c>
      <c r="F112" s="27">
        <v>7449.47937</v>
      </c>
      <c r="G112" s="25">
        <v>0</v>
      </c>
      <c r="H112" s="74">
        <v>0</v>
      </c>
      <c r="I112" s="26">
        <f>SUM(F112:H112)</f>
        <v>7449.47937</v>
      </c>
      <c r="J112" s="22">
        <v>1095</v>
      </c>
      <c r="K112" s="25">
        <v>4616</v>
      </c>
      <c r="L112" s="25">
        <v>0</v>
      </c>
      <c r="M112" s="24">
        <v>240</v>
      </c>
      <c r="N112" s="23">
        <f>SUM(J112:M112)</f>
        <v>5951</v>
      </c>
      <c r="O112" s="22">
        <v>0</v>
      </c>
      <c r="P112" s="32">
        <f>SUM(E112,I112,N112,O112)</f>
        <v>13405.479370000001</v>
      </c>
    </row>
    <row r="113" spans="1:17" ht="15">
      <c r="A113" s="31" t="s">
        <v>40</v>
      </c>
      <c r="B113" s="75">
        <v>0</v>
      </c>
      <c r="C113" s="74">
        <v>0</v>
      </c>
      <c r="D113" s="74">
        <v>0</v>
      </c>
      <c r="E113" s="33">
        <f>SUM(B113:D113)</f>
        <v>0</v>
      </c>
      <c r="F113" s="27">
        <v>9137.431229999991</v>
      </c>
      <c r="G113" s="25">
        <v>0</v>
      </c>
      <c r="H113" s="74">
        <v>0</v>
      </c>
      <c r="I113" s="26">
        <f>SUM(F113:H113)</f>
        <v>9137.431229999991</v>
      </c>
      <c r="J113" s="22">
        <v>0</v>
      </c>
      <c r="K113" s="25">
        <v>0</v>
      </c>
      <c r="L113" s="25">
        <v>0</v>
      </c>
      <c r="M113" s="24">
        <v>0</v>
      </c>
      <c r="N113" s="23">
        <f>SUM(J113:M113)</f>
        <v>0</v>
      </c>
      <c r="O113" s="22">
        <v>1650</v>
      </c>
      <c r="P113" s="32">
        <f>SUM(E113,I113,N113,O113)</f>
        <v>10787.431229999991</v>
      </c>
    </row>
    <row r="114" spans="1:17" ht="15">
      <c r="A114" s="31" t="s">
        <v>39</v>
      </c>
      <c r="B114" s="75">
        <v>0</v>
      </c>
      <c r="C114" s="74"/>
      <c r="D114" s="74">
        <v>0</v>
      </c>
      <c r="E114" s="33">
        <f>SUM(B114:D114)</f>
        <v>0</v>
      </c>
      <c r="F114" s="27"/>
      <c r="G114" s="25"/>
      <c r="H114" s="74"/>
      <c r="I114" s="26"/>
      <c r="J114" s="22"/>
      <c r="K114" s="25"/>
      <c r="L114" s="25"/>
      <c r="M114" s="24"/>
      <c r="N114" s="23"/>
      <c r="O114" s="22"/>
      <c r="P114" s="32">
        <f>SUM(E114,I114,N114,O114)</f>
        <v>0</v>
      </c>
    </row>
    <row r="115" spans="1:17" ht="15">
      <c r="A115" s="31" t="s">
        <v>38</v>
      </c>
      <c r="B115" s="75">
        <v>18.075780058651027</v>
      </c>
      <c r="C115" s="74">
        <v>2.9612199413489737</v>
      </c>
      <c r="D115" s="74">
        <v>0</v>
      </c>
      <c r="E115" s="33">
        <f>SUM(B115:D115)</f>
        <v>21.036999999999999</v>
      </c>
      <c r="F115" s="27">
        <v>2526.1330599999978</v>
      </c>
      <c r="G115" s="25">
        <v>0</v>
      </c>
      <c r="H115" s="74">
        <v>0</v>
      </c>
      <c r="I115" s="26">
        <f>SUM(F115:H115)</f>
        <v>2526.1330599999978</v>
      </c>
      <c r="J115" s="22">
        <v>0</v>
      </c>
      <c r="K115" s="25">
        <v>0</v>
      </c>
      <c r="L115" s="25">
        <v>0</v>
      </c>
      <c r="M115" s="24">
        <v>0</v>
      </c>
      <c r="N115" s="23">
        <f>SUM(J115:M115)</f>
        <v>0</v>
      </c>
      <c r="O115" s="22">
        <v>0</v>
      </c>
      <c r="P115" s="32">
        <f>SUM(E115,I115,N115,O115)</f>
        <v>2547.1700599999976</v>
      </c>
    </row>
    <row r="116" spans="1:17" ht="15.5">
      <c r="A116" s="76" t="s">
        <v>37</v>
      </c>
      <c r="B116" s="75">
        <v>549.5</v>
      </c>
      <c r="C116" s="74">
        <v>0</v>
      </c>
      <c r="D116" s="74">
        <v>0</v>
      </c>
      <c r="E116" s="33">
        <f>SUM(B116:D116)</f>
        <v>549.5</v>
      </c>
      <c r="F116" s="83">
        <v>0</v>
      </c>
      <c r="G116" s="25">
        <v>0</v>
      </c>
      <c r="H116" s="74">
        <v>0</v>
      </c>
      <c r="I116" s="26">
        <f>SUM(F116:H116)</f>
        <v>0</v>
      </c>
      <c r="J116" s="22">
        <v>332.57499999999999</v>
      </c>
      <c r="K116" s="25">
        <v>511.5</v>
      </c>
      <c r="L116" s="25">
        <v>159.84</v>
      </c>
      <c r="M116" s="24">
        <v>0</v>
      </c>
      <c r="N116" s="23">
        <f>SUM(J116:M116)</f>
        <v>1003.9150000000001</v>
      </c>
      <c r="O116" s="22">
        <v>0</v>
      </c>
      <c r="P116" s="32">
        <f>SUM(E116,I116,N116,O116)</f>
        <v>1553.415</v>
      </c>
    </row>
    <row r="117" spans="1:17" ht="15">
      <c r="A117" s="31" t="s">
        <v>36</v>
      </c>
      <c r="B117" s="75">
        <v>3553.9820282111268</v>
      </c>
      <c r="C117" s="74">
        <v>582.22231178885352</v>
      </c>
      <c r="D117" s="74">
        <v>0</v>
      </c>
      <c r="E117" s="33">
        <f>SUM(B117:D117)</f>
        <v>4136.2043399999802</v>
      </c>
      <c r="F117" s="83">
        <v>0</v>
      </c>
      <c r="G117" s="25">
        <v>0</v>
      </c>
      <c r="H117" s="74">
        <v>0</v>
      </c>
      <c r="I117" s="26">
        <f>SUM(F117:H117)</f>
        <v>0</v>
      </c>
      <c r="J117" s="22">
        <v>0</v>
      </c>
      <c r="K117" s="25">
        <v>0</v>
      </c>
      <c r="L117" s="25">
        <v>0</v>
      </c>
      <c r="M117" s="24">
        <v>0</v>
      </c>
      <c r="N117" s="23">
        <f>SUM(J117:M117)</f>
        <v>0</v>
      </c>
      <c r="O117" s="22">
        <v>0</v>
      </c>
      <c r="P117" s="32">
        <f>SUM(E117,I117,N117,O117)</f>
        <v>4136.2043399999802</v>
      </c>
    </row>
    <row r="118" spans="1:17" ht="15">
      <c r="A118" s="31" t="s">
        <v>35</v>
      </c>
      <c r="B118" s="75">
        <v>470</v>
      </c>
      <c r="C118" s="74">
        <v>0</v>
      </c>
      <c r="D118" s="74">
        <v>0</v>
      </c>
      <c r="E118" s="33">
        <f>SUM(B118:D118)</f>
        <v>470</v>
      </c>
      <c r="F118" s="83">
        <v>0</v>
      </c>
      <c r="G118" s="25">
        <v>0</v>
      </c>
      <c r="H118" s="74">
        <v>0</v>
      </c>
      <c r="I118" s="26">
        <f>SUM(F118:H118)</f>
        <v>0</v>
      </c>
      <c r="J118" s="22">
        <v>0</v>
      </c>
      <c r="K118" s="25">
        <v>0</v>
      </c>
      <c r="L118" s="25">
        <v>0</v>
      </c>
      <c r="M118" s="24">
        <v>0</v>
      </c>
      <c r="N118" s="23">
        <f>SUM(J118:M118)</f>
        <v>0</v>
      </c>
      <c r="O118" s="22">
        <v>0</v>
      </c>
      <c r="P118" s="32">
        <f>SUM(E118,I118,N118,O118)</f>
        <v>470</v>
      </c>
    </row>
    <row r="119" spans="1:17" ht="15">
      <c r="A119" s="31" t="s">
        <v>34</v>
      </c>
      <c r="B119" s="75"/>
      <c r="C119" s="74"/>
      <c r="D119" s="74">
        <v>0</v>
      </c>
      <c r="E119" s="33">
        <f>SUM(B119:D119)</f>
        <v>0</v>
      </c>
      <c r="F119" s="83"/>
      <c r="G119" s="25"/>
      <c r="H119" s="74"/>
      <c r="I119" s="26"/>
      <c r="J119" s="22">
        <v>0</v>
      </c>
      <c r="K119" s="25">
        <v>0</v>
      </c>
      <c r="L119" s="25">
        <v>0</v>
      </c>
      <c r="M119" s="24">
        <v>0</v>
      </c>
      <c r="N119" s="23"/>
      <c r="O119" s="22">
        <v>5779.3894299999993</v>
      </c>
      <c r="P119" s="32">
        <f>SUM(E119,I119,N119,O119)</f>
        <v>5779.3894299999993</v>
      </c>
    </row>
    <row r="120" spans="1:17" ht="15">
      <c r="A120" s="31" t="s">
        <v>33</v>
      </c>
      <c r="B120" s="75">
        <v>3044.8816828881409</v>
      </c>
      <c r="C120" s="74">
        <v>289.59814711184919</v>
      </c>
      <c r="D120" s="74">
        <v>0</v>
      </c>
      <c r="E120" s="33">
        <f>SUM(B120:D120)</f>
        <v>3334.4798299999902</v>
      </c>
      <c r="F120" s="83">
        <v>0</v>
      </c>
      <c r="G120" s="68">
        <v>0</v>
      </c>
      <c r="H120" s="86">
        <v>0</v>
      </c>
      <c r="I120" s="26">
        <f>SUM(F120:H120)</f>
        <v>0</v>
      </c>
      <c r="J120" s="22">
        <v>0</v>
      </c>
      <c r="K120" s="68">
        <v>0</v>
      </c>
      <c r="L120" s="68">
        <v>0</v>
      </c>
      <c r="M120" s="24">
        <v>0</v>
      </c>
      <c r="N120" s="23">
        <f>SUM(J120:M120)</f>
        <v>0</v>
      </c>
      <c r="O120" s="22">
        <v>0</v>
      </c>
      <c r="P120" s="32">
        <f>SUM(E120,I120,N120,O120)</f>
        <v>3334.4798299999902</v>
      </c>
    </row>
    <row r="121" spans="1:17" ht="15">
      <c r="A121" s="82" t="s">
        <v>26</v>
      </c>
      <c r="B121" s="67">
        <f>SUM(B107:B120)</f>
        <v>66360.408171934905</v>
      </c>
      <c r="C121" s="66">
        <f>SUM(C107:C120)</f>
        <v>7790.1904080650565</v>
      </c>
      <c r="D121" s="66">
        <f>SUM(D107:D120)</f>
        <v>0</v>
      </c>
      <c r="E121" s="63">
        <f>SUM(E107:E120)</f>
        <v>74150.598579999976</v>
      </c>
      <c r="F121" s="85">
        <f>SUM(F107:F120)</f>
        <v>21698.543659999988</v>
      </c>
      <c r="G121" s="25">
        <f>SUM(G107:G120)</f>
        <v>0</v>
      </c>
      <c r="H121" s="74">
        <f>SUM(H107:H120)</f>
        <v>0</v>
      </c>
      <c r="I121" s="63">
        <f>SUM(I107:I120)</f>
        <v>21698.543659999988</v>
      </c>
      <c r="J121" s="60">
        <f>SUM(J107:J120)</f>
        <v>2069.3249999999998</v>
      </c>
      <c r="K121" s="84">
        <f>SUM(K107:K120)</f>
        <v>5127.5</v>
      </c>
      <c r="L121" s="52">
        <f>SUM(L107:L120)</f>
        <v>159.84</v>
      </c>
      <c r="M121" s="62">
        <f>SUM(M107:M120)</f>
        <v>240</v>
      </c>
      <c r="N121" s="61">
        <f>SUM(N107:N120)</f>
        <v>7596.665</v>
      </c>
      <c r="O121" s="60">
        <f>SUM(O107:O120)</f>
        <v>8349.1894299999985</v>
      </c>
      <c r="P121" s="59">
        <f>SUM(P107:P120)</f>
        <v>111794.99666999996</v>
      </c>
      <c r="Q121" s="9"/>
    </row>
    <row r="122" spans="1:17" ht="15">
      <c r="A122" s="82"/>
      <c r="B122" s="57"/>
      <c r="C122" s="56"/>
      <c r="D122" s="56"/>
      <c r="E122" s="55"/>
      <c r="F122" s="27"/>
      <c r="G122" s="25"/>
      <c r="H122" s="24"/>
      <c r="I122" s="26"/>
      <c r="J122" s="22"/>
      <c r="K122" s="25"/>
      <c r="L122" s="25"/>
      <c r="M122" s="24"/>
      <c r="N122" s="23">
        <f>SUM(J122:M122)</f>
        <v>0</v>
      </c>
      <c r="O122" s="22"/>
      <c r="P122" s="21"/>
    </row>
    <row r="123" spans="1:17" ht="15">
      <c r="A123" s="31"/>
      <c r="B123" s="75"/>
      <c r="C123" s="74"/>
      <c r="D123" s="74"/>
      <c r="E123" s="33"/>
      <c r="F123" s="27"/>
      <c r="G123" s="25"/>
      <c r="H123" s="24"/>
      <c r="I123" s="26"/>
      <c r="J123" s="22"/>
      <c r="K123" s="25"/>
      <c r="L123" s="25"/>
      <c r="M123" s="24"/>
      <c r="N123" s="23">
        <f>SUM(J123:M123)</f>
        <v>0</v>
      </c>
      <c r="O123" s="22"/>
      <c r="P123" s="21"/>
    </row>
    <row r="124" spans="1:17" ht="15.5">
      <c r="A124" s="80" t="s">
        <v>32</v>
      </c>
      <c r="B124" s="46">
        <f>B104-B121</f>
        <v>299241.06667854759</v>
      </c>
      <c r="C124" s="45">
        <f>C104-C121</f>
        <v>4427.8725709349419</v>
      </c>
      <c r="D124" s="45">
        <f>D104-D121</f>
        <v>3588.5034599999899</v>
      </c>
      <c r="E124" s="44">
        <f>E104-E121</f>
        <v>307257.44270948245</v>
      </c>
      <c r="F124" s="43">
        <f>F104-F121</f>
        <v>122207.83361554501</v>
      </c>
      <c r="G124" s="41">
        <f>G104-G121</f>
        <v>0</v>
      </c>
      <c r="H124" s="41">
        <f>H104-H121</f>
        <v>2050.5143544644461</v>
      </c>
      <c r="I124" s="42">
        <f>I104-I121</f>
        <v>124258.34797000946</v>
      </c>
      <c r="J124" s="39">
        <f>J104-J121</f>
        <v>77466.040989393441</v>
      </c>
      <c r="K124" s="41">
        <f>K104-K121</f>
        <v>5085.0729693702633</v>
      </c>
      <c r="L124" s="41">
        <f>L104-L121</f>
        <v>5436.059366378814</v>
      </c>
      <c r="M124" s="41">
        <f>M104-M121</f>
        <v>-240</v>
      </c>
      <c r="N124" s="40">
        <f>N104-N121</f>
        <v>87747.173325142518</v>
      </c>
      <c r="O124" s="39">
        <f>O104-O121</f>
        <v>21933.189505364877</v>
      </c>
      <c r="P124" s="38">
        <f>P104-P121</f>
        <v>541196.15350999939</v>
      </c>
    </row>
    <row r="125" spans="1:17" ht="15">
      <c r="A125" s="31"/>
      <c r="B125" s="30"/>
      <c r="C125" s="29"/>
      <c r="D125" s="29"/>
      <c r="E125" s="28"/>
      <c r="F125" s="27"/>
      <c r="G125" s="25"/>
      <c r="H125" s="24"/>
      <c r="I125" s="26"/>
      <c r="J125" s="22"/>
      <c r="K125" s="25"/>
      <c r="L125" s="25"/>
      <c r="M125" s="24"/>
      <c r="N125" s="23"/>
      <c r="O125" s="22"/>
      <c r="P125" s="21"/>
    </row>
    <row r="126" spans="1:17" ht="15">
      <c r="A126" s="31"/>
      <c r="B126" s="30"/>
      <c r="C126" s="29"/>
      <c r="D126" s="29"/>
      <c r="E126" s="28"/>
      <c r="F126" s="27"/>
      <c r="G126" s="25"/>
      <c r="H126" s="24"/>
      <c r="I126" s="26"/>
      <c r="J126" s="22"/>
      <c r="K126" s="25"/>
      <c r="L126" s="25"/>
      <c r="M126" s="24"/>
      <c r="N126" s="23"/>
      <c r="O126" s="22"/>
      <c r="P126" s="21"/>
    </row>
    <row r="127" spans="1:17" ht="15.5">
      <c r="A127" s="80" t="s">
        <v>31</v>
      </c>
      <c r="B127" s="75"/>
      <c r="C127" s="74"/>
      <c r="D127" s="74"/>
      <c r="E127" s="33"/>
      <c r="F127" s="27"/>
      <c r="G127" s="25"/>
      <c r="H127" s="24"/>
      <c r="I127" s="26"/>
      <c r="J127" s="22"/>
      <c r="K127" s="25"/>
      <c r="L127" s="25"/>
      <c r="M127" s="24"/>
      <c r="N127" s="23"/>
      <c r="O127" s="22"/>
      <c r="P127" s="21"/>
    </row>
    <row r="128" spans="1:17" ht="15">
      <c r="A128" s="31" t="s">
        <v>30</v>
      </c>
      <c r="B128" s="75">
        <v>16971.835149373506</v>
      </c>
      <c r="C128" s="74">
        <v>1669.0210159264848</v>
      </c>
      <c r="D128" s="74">
        <v>576.5213246999997</v>
      </c>
      <c r="E128" s="33">
        <f>SUM(B128:D128)</f>
        <v>19217.377489999992</v>
      </c>
      <c r="F128" s="27">
        <v>271.65022999999997</v>
      </c>
      <c r="G128" s="25">
        <v>0</v>
      </c>
      <c r="H128" s="24">
        <v>0</v>
      </c>
      <c r="I128" s="26">
        <f>SUM(F128:H128)</f>
        <v>271.65022999999997</v>
      </c>
      <c r="J128" s="22">
        <v>0</v>
      </c>
      <c r="K128" s="25">
        <v>0</v>
      </c>
      <c r="L128" s="25">
        <v>0</v>
      </c>
      <c r="M128" s="24">
        <v>0</v>
      </c>
      <c r="N128" s="23">
        <f>SUM(J128:M128)</f>
        <v>0</v>
      </c>
      <c r="O128" s="22">
        <v>0</v>
      </c>
      <c r="P128" s="32">
        <f>SUM(E128,I128,N128,O128)</f>
        <v>19489.027719999991</v>
      </c>
    </row>
    <row r="129" spans="1:17" ht="15">
      <c r="A129" s="31" t="s">
        <v>29</v>
      </c>
      <c r="B129" s="75">
        <v>18471.379212204978</v>
      </c>
      <c r="C129" s="74">
        <v>123.89608344168742</v>
      </c>
      <c r="D129" s="74">
        <v>249.47032435333102</v>
      </c>
      <c r="E129" s="33">
        <f>SUM(B129:D129)</f>
        <v>18844.745619999994</v>
      </c>
      <c r="F129" s="27">
        <v>11902.870999999999</v>
      </c>
      <c r="G129" s="25">
        <v>0</v>
      </c>
      <c r="H129" s="24">
        <v>172.51400000000001</v>
      </c>
      <c r="I129" s="26">
        <f>SUM(F129:H129)</f>
        <v>12075.384999999998</v>
      </c>
      <c r="J129" s="22">
        <v>6797.3819999999996</v>
      </c>
      <c r="K129" s="25">
        <v>910.37199999999996</v>
      </c>
      <c r="L129" s="25">
        <v>503.55601000000001</v>
      </c>
      <c r="M129" s="24">
        <v>0</v>
      </c>
      <c r="N129" s="23">
        <f>SUM(J129:M129)</f>
        <v>8211.3100099999992</v>
      </c>
      <c r="O129" s="22">
        <v>2686.3530000000001</v>
      </c>
      <c r="P129" s="32">
        <f>SUM(E129,I129,N129,O129)</f>
        <v>41817.793629999993</v>
      </c>
    </row>
    <row r="130" spans="1:17" ht="15">
      <c r="A130" s="31" t="s">
        <v>28</v>
      </c>
      <c r="B130" s="75">
        <v>1215.2333732758282</v>
      </c>
      <c r="C130" s="74">
        <v>115.58062672417172</v>
      </c>
      <c r="D130" s="74">
        <v>0</v>
      </c>
      <c r="E130" s="33">
        <f>SUM(B130:D130)</f>
        <v>1330.8139999999999</v>
      </c>
      <c r="F130" s="83">
        <v>0</v>
      </c>
      <c r="G130" s="25">
        <v>0</v>
      </c>
      <c r="H130" s="24">
        <v>0</v>
      </c>
      <c r="I130" s="26">
        <f>SUM(F130:H130)</f>
        <v>0</v>
      </c>
      <c r="J130" s="22">
        <v>0</v>
      </c>
      <c r="K130" s="25">
        <v>0</v>
      </c>
      <c r="L130" s="25">
        <v>0</v>
      </c>
      <c r="M130" s="24">
        <v>0</v>
      </c>
      <c r="N130" s="23">
        <f>SUM(J130:M130)</f>
        <v>0</v>
      </c>
      <c r="O130" s="22">
        <v>0</v>
      </c>
      <c r="P130" s="32">
        <f>SUM(E130,I130,N130,O130)</f>
        <v>1330.8139999999999</v>
      </c>
    </row>
    <row r="131" spans="1:17" ht="15">
      <c r="A131" s="31" t="s">
        <v>27</v>
      </c>
      <c r="B131" s="75">
        <v>1762.8143836211352</v>
      </c>
      <c r="C131" s="74">
        <v>173.65287637886468</v>
      </c>
      <c r="D131" s="74">
        <v>63</v>
      </c>
      <c r="E131" s="33">
        <f>SUM(B131:D131)</f>
        <v>1999.4672599999999</v>
      </c>
      <c r="F131" s="27">
        <v>141.92063999999991</v>
      </c>
      <c r="G131" s="25">
        <v>0</v>
      </c>
      <c r="H131" s="24">
        <v>0</v>
      </c>
      <c r="I131" s="26">
        <f>SUM(F131:H131)</f>
        <v>141.92063999999991</v>
      </c>
      <c r="J131" s="22">
        <v>97.876310000000004</v>
      </c>
      <c r="K131" s="25">
        <v>0</v>
      </c>
      <c r="L131" s="25">
        <v>0</v>
      </c>
      <c r="M131" s="24">
        <v>0</v>
      </c>
      <c r="N131" s="23">
        <f>SUM(J131:M131)</f>
        <v>97.876310000000004</v>
      </c>
      <c r="O131" s="22">
        <v>19.575259999999989</v>
      </c>
      <c r="P131" s="32">
        <f>SUM(E131,I131,N131,O131)</f>
        <v>2258.8394699999999</v>
      </c>
    </row>
    <row r="132" spans="1:17" ht="15">
      <c r="A132" s="82" t="s">
        <v>26</v>
      </c>
      <c r="B132" s="67">
        <f>SUM(B128:B131)</f>
        <v>38421.262118475453</v>
      </c>
      <c r="C132" s="66">
        <f>SUM(C128:C131)</f>
        <v>2082.1506024712085</v>
      </c>
      <c r="D132" s="66">
        <f>SUM(D128:D131)</f>
        <v>888.99164905333078</v>
      </c>
      <c r="E132" s="65">
        <f>SUM(E128:E131)</f>
        <v>41392.404369999982</v>
      </c>
      <c r="F132" s="64">
        <f>SUM(F128:F131)</f>
        <v>12316.441869999999</v>
      </c>
      <c r="G132" s="62">
        <f>SUM(G128:G131)</f>
        <v>0</v>
      </c>
      <c r="H132" s="62">
        <f>SUM(H128:H131)</f>
        <v>172.51400000000001</v>
      </c>
      <c r="I132" s="63">
        <f>SUM(I128:I131)</f>
        <v>12488.955869999998</v>
      </c>
      <c r="J132" s="60">
        <f>SUM(J128:J131)</f>
        <v>6895.2583099999993</v>
      </c>
      <c r="K132" s="62">
        <f>SUM(K128:K131)</f>
        <v>910.37199999999996</v>
      </c>
      <c r="L132" s="62">
        <f>SUM(L128:L131)</f>
        <v>503.55601000000001</v>
      </c>
      <c r="M132" s="62">
        <f>SUM(M128:M131)</f>
        <v>0</v>
      </c>
      <c r="N132" s="61">
        <f>SUM(N128:N131)</f>
        <v>8309.1863199999989</v>
      </c>
      <c r="O132" s="60">
        <f>SUM(O128:O131)</f>
        <v>2705.9282600000001</v>
      </c>
      <c r="P132" s="59">
        <f>SUM(P128:P131)</f>
        <v>64896.474819999981</v>
      </c>
      <c r="Q132" s="9"/>
    </row>
    <row r="133" spans="1:17" ht="15">
      <c r="A133" s="31"/>
      <c r="B133" s="75"/>
      <c r="C133" s="74"/>
      <c r="D133" s="81"/>
      <c r="E133" s="33"/>
      <c r="F133" s="27"/>
      <c r="G133" s="24"/>
      <c r="H133" s="24"/>
      <c r="I133" s="26"/>
      <c r="J133" s="22"/>
      <c r="K133" s="24"/>
      <c r="L133" s="24"/>
      <c r="M133" s="24"/>
      <c r="N133" s="23"/>
      <c r="O133" s="22"/>
      <c r="P133" s="71"/>
    </row>
    <row r="134" spans="1:17" ht="15.5">
      <c r="A134" s="80" t="s">
        <v>25</v>
      </c>
      <c r="B134" s="46">
        <f>B124-B132</f>
        <v>260819.80456007214</v>
      </c>
      <c r="C134" s="45">
        <f>C124-C132</f>
        <v>2345.7219684637334</v>
      </c>
      <c r="D134" s="45">
        <f>D124-D132</f>
        <v>2699.5118109466594</v>
      </c>
      <c r="E134" s="44">
        <f>E124-E132</f>
        <v>265865.03833948245</v>
      </c>
      <c r="F134" s="43">
        <f>F124-F132</f>
        <v>109891.39174554501</v>
      </c>
      <c r="G134" s="41">
        <f>G124-G132</f>
        <v>0</v>
      </c>
      <c r="H134" s="41">
        <f>H124-H132</f>
        <v>1878.000354464446</v>
      </c>
      <c r="I134" s="42">
        <f>I124-I132</f>
        <v>111769.39210000946</v>
      </c>
      <c r="J134" s="39">
        <f>J124-J132</f>
        <v>70570.782679393436</v>
      </c>
      <c r="K134" s="41">
        <f>K124-K132</f>
        <v>4174.700969370263</v>
      </c>
      <c r="L134" s="41">
        <f>L124-L132</f>
        <v>4932.5033563788138</v>
      </c>
      <c r="M134" s="41">
        <f>M124-M132</f>
        <v>-240</v>
      </c>
      <c r="N134" s="40">
        <f>N124-N132</f>
        <v>79437.987005142524</v>
      </c>
      <c r="O134" s="39">
        <f>O124-O132</f>
        <v>19227.261245364876</v>
      </c>
      <c r="P134" s="38">
        <f>P124-P132</f>
        <v>476299.67868999939</v>
      </c>
    </row>
    <row r="135" spans="1:17" ht="15">
      <c r="A135" s="31"/>
      <c r="B135" s="30"/>
      <c r="C135" s="29"/>
      <c r="D135" s="29"/>
      <c r="E135" s="28"/>
      <c r="F135" s="27"/>
      <c r="G135" s="70"/>
      <c r="H135" s="24"/>
      <c r="I135" s="26"/>
      <c r="J135" s="22"/>
      <c r="K135" s="70"/>
      <c r="L135" s="25"/>
      <c r="M135" s="24"/>
      <c r="N135" s="23">
        <f>SUM(J135:M135)</f>
        <v>0</v>
      </c>
      <c r="O135" s="22"/>
      <c r="P135" s="21"/>
    </row>
    <row r="136" spans="1:17" ht="15">
      <c r="A136" s="79" t="s">
        <v>24</v>
      </c>
      <c r="B136" s="30"/>
      <c r="C136" s="29"/>
      <c r="D136" s="29"/>
      <c r="E136" s="28"/>
      <c r="F136" s="27"/>
      <c r="G136" s="70"/>
      <c r="H136" s="24"/>
      <c r="I136" s="26"/>
      <c r="J136" s="22"/>
      <c r="K136" s="70"/>
      <c r="L136" s="25"/>
      <c r="M136" s="24"/>
      <c r="N136" s="23">
        <f>SUM(J136:M136)</f>
        <v>0</v>
      </c>
      <c r="O136" s="22"/>
      <c r="P136" s="21"/>
    </row>
    <row r="137" spans="1:17" ht="15.5">
      <c r="A137" s="76" t="s">
        <v>23</v>
      </c>
      <c r="B137" s="75">
        <v>229162.8271242998</v>
      </c>
      <c r="C137" s="74">
        <v>7122.6750656999939</v>
      </c>
      <c r="D137" s="74">
        <v>1137</v>
      </c>
      <c r="E137" s="33">
        <f>SUM(B137:D137)</f>
        <v>237422.5021899998</v>
      </c>
      <c r="F137" s="27">
        <v>93902.088959999892</v>
      </c>
      <c r="G137" s="70">
        <v>0</v>
      </c>
      <c r="H137" s="24">
        <v>-4.7350000000000003</v>
      </c>
      <c r="I137" s="26">
        <f>SUM(F137:H137)</f>
        <v>93897.353959999891</v>
      </c>
      <c r="J137" s="22">
        <v>25177.599399999966</v>
      </c>
      <c r="K137" s="70">
        <v>5850.29187</v>
      </c>
      <c r="L137" s="25">
        <v>4873.7951299999995</v>
      </c>
      <c r="M137" s="24">
        <v>2373.46</v>
      </c>
      <c r="N137" s="23">
        <f>SUM(J137:M137)</f>
        <v>38275.146399999969</v>
      </c>
      <c r="O137" s="22">
        <v>15001.384339999979</v>
      </c>
      <c r="P137" s="32">
        <f>SUM(E137,I137,N137,O137)</f>
        <v>384596.38688999962</v>
      </c>
    </row>
    <row r="138" spans="1:17" ht="15.5">
      <c r="A138" s="76" t="s">
        <v>22</v>
      </c>
      <c r="B138" s="75">
        <v>13428.356739605515</v>
      </c>
      <c r="C138" s="74">
        <v>429.83660669999972</v>
      </c>
      <c r="D138" s="74">
        <v>469.69354369447632</v>
      </c>
      <c r="E138" s="33">
        <f>SUM(B138:D138)</f>
        <v>14327.886889999991</v>
      </c>
      <c r="F138" s="27">
        <v>1261.2315399999982</v>
      </c>
      <c r="G138" s="70">
        <v>0</v>
      </c>
      <c r="H138" s="24">
        <v>0</v>
      </c>
      <c r="I138" s="26">
        <f>SUM(F138:H138)</f>
        <v>1261.2315399999982</v>
      </c>
      <c r="J138" s="22">
        <v>98.601050000000001</v>
      </c>
      <c r="K138" s="70">
        <v>0</v>
      </c>
      <c r="L138" s="25">
        <v>0</v>
      </c>
      <c r="M138" s="24">
        <v>0</v>
      </c>
      <c r="N138" s="23">
        <f>SUM(J138:M138)</f>
        <v>98.601050000000001</v>
      </c>
      <c r="O138" s="22">
        <v>0</v>
      </c>
      <c r="P138" s="32">
        <f>SUM(E138,I138,N138,O138)</f>
        <v>15687.719479999989</v>
      </c>
    </row>
    <row r="139" spans="1:17" ht="15.5">
      <c r="A139" s="76" t="s">
        <v>21</v>
      </c>
      <c r="B139" s="75">
        <v>6178.6038161963115</v>
      </c>
      <c r="C139" s="74">
        <v>197.82500189999996</v>
      </c>
      <c r="D139" s="74">
        <v>217.73791190368786</v>
      </c>
      <c r="E139" s="33">
        <f>SUM(B139:D139)</f>
        <v>6594.166729999999</v>
      </c>
      <c r="F139" s="27">
        <v>2789.2810899999963</v>
      </c>
      <c r="G139" s="70">
        <v>0</v>
      </c>
      <c r="H139" s="24">
        <v>0</v>
      </c>
      <c r="I139" s="26">
        <f>SUM(F139:H139)</f>
        <v>2789.2810899999963</v>
      </c>
      <c r="J139" s="22">
        <v>1840.1939099999984</v>
      </c>
      <c r="K139" s="70">
        <v>20</v>
      </c>
      <c r="L139" s="25">
        <v>25</v>
      </c>
      <c r="M139" s="24">
        <v>0</v>
      </c>
      <c r="N139" s="23">
        <f>SUM(J139:M139)</f>
        <v>1885.1939099999984</v>
      </c>
      <c r="O139" s="22">
        <v>364.03878999999995</v>
      </c>
      <c r="P139" s="32">
        <f>SUM(E139,I139,N139,O139)</f>
        <v>11632.680519999994</v>
      </c>
    </row>
    <row r="140" spans="1:17" ht="15.5">
      <c r="A140" s="78" t="s">
        <v>20</v>
      </c>
      <c r="B140" s="75">
        <v>19679.773441027661</v>
      </c>
      <c r="C140" s="74">
        <v>629.95502279999926</v>
      </c>
      <c r="D140" s="74">
        <v>688.77229617231774</v>
      </c>
      <c r="E140" s="33">
        <f>SUM(B140:D140)</f>
        <v>20998.500759999981</v>
      </c>
      <c r="F140" s="27">
        <v>3483.5989499999987</v>
      </c>
      <c r="G140" s="70">
        <v>0</v>
      </c>
      <c r="H140" s="24">
        <v>0</v>
      </c>
      <c r="I140" s="26">
        <f>SUM(F140:H140)</f>
        <v>3483.5989499999987</v>
      </c>
      <c r="J140" s="22">
        <v>9869.2163600000022</v>
      </c>
      <c r="K140" s="70">
        <v>2415.840629999997</v>
      </c>
      <c r="L140" s="25">
        <v>1791.5736499999989</v>
      </c>
      <c r="M140" s="24">
        <v>465.41500000000002</v>
      </c>
      <c r="N140" s="23">
        <f>SUM(J140:M140)</f>
        <v>14542.045639999998</v>
      </c>
      <c r="O140" s="22">
        <v>2607.1865599999996</v>
      </c>
      <c r="P140" s="32">
        <f>SUM(E140,I140,N140,O140)</f>
        <v>41631.331909999979</v>
      </c>
    </row>
    <row r="141" spans="1:17" ht="15.5">
      <c r="A141" s="76" t="s">
        <v>19</v>
      </c>
      <c r="B141" s="75">
        <v>5929.6180575220769</v>
      </c>
      <c r="C141" s="74">
        <v>189.71363459999998</v>
      </c>
      <c r="D141" s="74">
        <v>204.45612787792214</v>
      </c>
      <c r="E141" s="33">
        <f>SUM(B141:D141)</f>
        <v>6323.7878199999986</v>
      </c>
      <c r="F141" s="27">
        <v>1639.3960599999991</v>
      </c>
      <c r="G141" s="70">
        <v>0</v>
      </c>
      <c r="H141" s="24">
        <v>0</v>
      </c>
      <c r="I141" s="26">
        <f>SUM(F141:H141)</f>
        <v>1639.3960599999991</v>
      </c>
      <c r="J141" s="22">
        <v>57.009679999999904</v>
      </c>
      <c r="K141" s="70">
        <v>2.4703699999999897</v>
      </c>
      <c r="L141" s="25">
        <v>0</v>
      </c>
      <c r="M141" s="24">
        <v>47</v>
      </c>
      <c r="N141" s="23">
        <f>SUM(J141:M141)</f>
        <v>106.48004999999989</v>
      </c>
      <c r="O141" s="22">
        <v>125.14766</v>
      </c>
      <c r="P141" s="32">
        <f>SUM(E141,I141,N141,O141)</f>
        <v>8194.8115899999975</v>
      </c>
    </row>
    <row r="142" spans="1:17" ht="15.5">
      <c r="A142" s="76" t="s">
        <v>18</v>
      </c>
      <c r="B142" s="75">
        <v>14909.510249905294</v>
      </c>
      <c r="C142" s="74">
        <v>476.97007350000001</v>
      </c>
      <c r="D142" s="74">
        <v>512.52212659470865</v>
      </c>
      <c r="E142" s="33">
        <f>SUM(B142:D142)</f>
        <v>15899.002450000004</v>
      </c>
      <c r="F142" s="27">
        <v>5170.74107</v>
      </c>
      <c r="G142" s="70">
        <v>0</v>
      </c>
      <c r="H142" s="24">
        <v>0</v>
      </c>
      <c r="I142" s="26">
        <f>SUM(F142:H142)</f>
        <v>5170.74107</v>
      </c>
      <c r="J142" s="22">
        <v>251.76276999999899</v>
      </c>
      <c r="K142" s="70">
        <v>0</v>
      </c>
      <c r="L142" s="25">
        <v>0</v>
      </c>
      <c r="M142" s="24">
        <v>0</v>
      </c>
      <c r="N142" s="23">
        <f>SUM(J142:M142)</f>
        <v>251.76276999999899</v>
      </c>
      <c r="O142" s="22">
        <v>2373.698159999999</v>
      </c>
      <c r="P142" s="32">
        <f>SUM(E142,I142,N142,O142)</f>
        <v>23695.204450000001</v>
      </c>
    </row>
    <row r="143" spans="1:17" ht="15.5">
      <c r="A143" s="76" t="s">
        <v>17</v>
      </c>
      <c r="B143" s="75">
        <v>4674.8807378787042</v>
      </c>
      <c r="C143" s="74">
        <v>149.69491169999992</v>
      </c>
      <c r="D143" s="74">
        <v>165.25474042129434</v>
      </c>
      <c r="E143" s="33">
        <f>SUM(B143:D143)</f>
        <v>4989.8303899999992</v>
      </c>
      <c r="F143" s="27">
        <v>569.5774299999988</v>
      </c>
      <c r="G143" s="70">
        <v>0</v>
      </c>
      <c r="H143" s="24">
        <v>0</v>
      </c>
      <c r="I143" s="26">
        <f>SUM(F143:H143)</f>
        <v>569.5774299999988</v>
      </c>
      <c r="J143" s="22">
        <v>311.04858999999988</v>
      </c>
      <c r="K143" s="70">
        <v>0</v>
      </c>
      <c r="L143" s="25">
        <v>0</v>
      </c>
      <c r="M143" s="24">
        <v>48.3</v>
      </c>
      <c r="N143" s="23">
        <f>SUM(J143:M143)</f>
        <v>359.34858999999989</v>
      </c>
      <c r="O143" s="22">
        <v>3321.3116499999992</v>
      </c>
      <c r="P143" s="32">
        <f>SUM(E143,I143,N143,O143)</f>
        <v>9240.068059999996</v>
      </c>
    </row>
    <row r="144" spans="1:17" ht="15.5">
      <c r="A144" s="77" t="s">
        <v>16</v>
      </c>
      <c r="B144" s="75">
        <v>1277.6415432177077</v>
      </c>
      <c r="C144" s="74">
        <v>40.900945799999995</v>
      </c>
      <c r="D144" s="74">
        <v>44.822370982291936</v>
      </c>
      <c r="E144" s="33">
        <f>SUM(B144:D144)</f>
        <v>1363.3648599999997</v>
      </c>
      <c r="F144" s="27">
        <v>0</v>
      </c>
      <c r="G144" s="70">
        <v>0</v>
      </c>
      <c r="H144" s="24">
        <v>0</v>
      </c>
      <c r="I144" s="26">
        <f>SUM(F144:H144)</f>
        <v>0</v>
      </c>
      <c r="J144" s="22">
        <v>0</v>
      </c>
      <c r="K144" s="70">
        <v>0</v>
      </c>
      <c r="L144" s="25">
        <v>0</v>
      </c>
      <c r="M144" s="24">
        <v>0</v>
      </c>
      <c r="N144" s="23">
        <f>SUM(J144:M144)</f>
        <v>0</v>
      </c>
      <c r="O144" s="22">
        <v>0</v>
      </c>
      <c r="P144" s="32">
        <f>SUM(E144,I144,N144,O144)</f>
        <v>1363.3648599999997</v>
      </c>
    </row>
    <row r="145" spans="1:17" ht="15.5">
      <c r="A145" s="76" t="s">
        <v>15</v>
      </c>
      <c r="B145" s="75">
        <v>226.37789474118932</v>
      </c>
      <c r="C145" s="74">
        <v>7.2478461000000003</v>
      </c>
      <c r="D145" s="74">
        <v>7.9691291588106754</v>
      </c>
      <c r="E145" s="33">
        <f>SUM(B145:D145)</f>
        <v>241.59487000000001</v>
      </c>
      <c r="F145" s="27">
        <v>335.63963999999999</v>
      </c>
      <c r="G145" s="70">
        <v>0</v>
      </c>
      <c r="H145" s="24">
        <v>0</v>
      </c>
      <c r="I145" s="26">
        <f>SUM(F145:H145)</f>
        <v>335.63963999999999</v>
      </c>
      <c r="J145" s="22">
        <v>0</v>
      </c>
      <c r="K145" s="70">
        <v>0</v>
      </c>
      <c r="L145" s="25">
        <v>0</v>
      </c>
      <c r="M145" s="24">
        <v>0</v>
      </c>
      <c r="N145" s="23">
        <f>SUM(J145:M145)</f>
        <v>0</v>
      </c>
      <c r="O145" s="22">
        <v>0</v>
      </c>
      <c r="P145" s="32">
        <f>SUM(E145,I145,N145,O145)</f>
        <v>577.23451</v>
      </c>
    </row>
    <row r="146" spans="1:17" ht="15.5">
      <c r="A146" s="76" t="s">
        <v>14</v>
      </c>
      <c r="B146" s="75">
        <v>30848.440145550921</v>
      </c>
      <c r="C146" s="74">
        <v>987.51992879999966</v>
      </c>
      <c r="D146" s="74">
        <v>1081.3708856490689</v>
      </c>
      <c r="E146" s="33">
        <f>SUM(B146:D146)</f>
        <v>32917.330959999992</v>
      </c>
      <c r="F146" s="27">
        <v>1601.193</v>
      </c>
      <c r="G146" s="70">
        <v>0</v>
      </c>
      <c r="H146" s="24">
        <v>0</v>
      </c>
      <c r="I146" s="26">
        <f>SUM(F146:H146)</f>
        <v>1601.193</v>
      </c>
      <c r="J146" s="22">
        <v>0</v>
      </c>
      <c r="K146" s="70">
        <v>0</v>
      </c>
      <c r="L146" s="25">
        <v>0</v>
      </c>
      <c r="M146" s="24">
        <v>0</v>
      </c>
      <c r="N146" s="23">
        <f>SUM(J146:M146)</f>
        <v>0</v>
      </c>
      <c r="O146" s="22">
        <v>0</v>
      </c>
      <c r="P146" s="32">
        <f>SUM(E146,I146,N146,O146)</f>
        <v>34518.523959999991</v>
      </c>
    </row>
    <row r="147" spans="1:17" ht="15.5">
      <c r="A147" s="76" t="s">
        <v>13</v>
      </c>
      <c r="B147" s="75">
        <v>3666.331107437049</v>
      </c>
      <c r="C147" s="74">
        <v>117.53506529999994</v>
      </c>
      <c r="D147" s="74">
        <v>133.9693372629493</v>
      </c>
      <c r="E147" s="33">
        <f>SUM(B147:D147)</f>
        <v>3917.8355099999985</v>
      </c>
      <c r="F147" s="27">
        <v>1210.1307499999991</v>
      </c>
      <c r="G147" s="70">
        <v>0</v>
      </c>
      <c r="H147" s="24">
        <v>0</v>
      </c>
      <c r="I147" s="26">
        <f>SUM(F147:H147)</f>
        <v>1210.1307499999991</v>
      </c>
      <c r="J147" s="22">
        <v>1127.6565399999979</v>
      </c>
      <c r="K147" s="70">
        <v>110</v>
      </c>
      <c r="L147" s="25">
        <v>0</v>
      </c>
      <c r="M147" s="24">
        <v>0</v>
      </c>
      <c r="N147" s="23">
        <f>SUM(J147:M147)</f>
        <v>1237.6565399999979</v>
      </c>
      <c r="O147" s="22">
        <v>815.71356000000003</v>
      </c>
      <c r="P147" s="32">
        <f>SUM(E147,I147,N147,O147)</f>
        <v>7181.3363599999957</v>
      </c>
    </row>
    <row r="148" spans="1:17" ht="15.5">
      <c r="A148" s="76" t="s">
        <v>12</v>
      </c>
      <c r="B148" s="75">
        <v>2089.1848037667683</v>
      </c>
      <c r="C148" s="74">
        <v>66.688384499999955</v>
      </c>
      <c r="D148" s="74">
        <v>67.072961733230159</v>
      </c>
      <c r="E148" s="33">
        <f>SUM(B148:D148)</f>
        <v>2222.9461499999979</v>
      </c>
      <c r="F148" s="27">
        <v>3909.3036999999981</v>
      </c>
      <c r="G148" s="70">
        <v>0</v>
      </c>
      <c r="H148" s="24">
        <v>0</v>
      </c>
      <c r="I148" s="26">
        <f>SUM(F148:H148)</f>
        <v>3909.3036999999981</v>
      </c>
      <c r="J148" s="22">
        <v>7269.1477199999972</v>
      </c>
      <c r="K148" s="70">
        <v>0</v>
      </c>
      <c r="L148" s="25">
        <v>0</v>
      </c>
      <c r="M148" s="24">
        <v>0</v>
      </c>
      <c r="N148" s="23">
        <f>SUM(J148:M148)</f>
        <v>7269.1477199999972</v>
      </c>
      <c r="O148" s="22">
        <v>180.541719999999</v>
      </c>
      <c r="P148" s="32">
        <f>SUM(E148,I148,N148,O148)</f>
        <v>13581.939289999993</v>
      </c>
    </row>
    <row r="149" spans="1:17" ht="15.5">
      <c r="A149" s="76" t="s">
        <v>11</v>
      </c>
      <c r="B149" s="75">
        <v>1868.4758258954068</v>
      </c>
      <c r="C149" s="74">
        <v>59.819707199999939</v>
      </c>
      <c r="D149" s="74">
        <v>65.694706904591385</v>
      </c>
      <c r="E149" s="33">
        <f>SUM(B149:D149)</f>
        <v>1993.9902399999983</v>
      </c>
      <c r="F149" s="27">
        <v>39.840880000000006</v>
      </c>
      <c r="G149" s="70">
        <v>0</v>
      </c>
      <c r="H149" s="24">
        <v>0</v>
      </c>
      <c r="I149" s="26">
        <f>SUM(F149:H149)</f>
        <v>39.840880000000006</v>
      </c>
      <c r="J149" s="22">
        <v>0</v>
      </c>
      <c r="K149" s="70">
        <v>0</v>
      </c>
      <c r="L149" s="25">
        <v>0</v>
      </c>
      <c r="M149" s="24">
        <v>0</v>
      </c>
      <c r="N149" s="23">
        <f>SUM(J149:M149)</f>
        <v>0</v>
      </c>
      <c r="O149" s="22">
        <v>0</v>
      </c>
      <c r="P149" s="32">
        <f>SUM(E149,I149,N149,O149)</f>
        <v>2033.8311199999982</v>
      </c>
    </row>
    <row r="150" spans="1:17" ht="15.5">
      <c r="A150" s="76" t="s">
        <v>10</v>
      </c>
      <c r="B150" s="75">
        <v>8917.3366313034658</v>
      </c>
      <c r="C150" s="74">
        <v>285.382542</v>
      </c>
      <c r="D150" s="74">
        <v>310.03222669653456</v>
      </c>
      <c r="E150" s="33">
        <f>SUM(B150:D150)</f>
        <v>9512.7513999999992</v>
      </c>
      <c r="F150" s="27">
        <v>352.59502999999989</v>
      </c>
      <c r="G150" s="70">
        <v>0</v>
      </c>
      <c r="H150" s="24">
        <v>0</v>
      </c>
      <c r="I150" s="26">
        <f>SUM(F150:H150)</f>
        <v>352.59502999999989</v>
      </c>
      <c r="J150" s="22">
        <v>0</v>
      </c>
      <c r="K150" s="70">
        <v>0</v>
      </c>
      <c r="L150" s="25">
        <v>0</v>
      </c>
      <c r="M150" s="24">
        <v>0</v>
      </c>
      <c r="N150" s="23">
        <f>SUM(J150:M150)</f>
        <v>0</v>
      </c>
      <c r="O150" s="22">
        <v>0</v>
      </c>
      <c r="P150" s="32">
        <f>SUM(E150,I150,N150,O150)</f>
        <v>9865.3464299999996</v>
      </c>
    </row>
    <row r="151" spans="1:17" ht="15.5">
      <c r="A151" s="76" t="s">
        <v>9</v>
      </c>
      <c r="B151" s="75">
        <v>3750.8724330909909</v>
      </c>
      <c r="C151" s="74">
        <v>120.07494</v>
      </c>
      <c r="D151" s="74">
        <v>131.55062690900917</v>
      </c>
      <c r="E151" s="33">
        <f>SUM(B151:D151)</f>
        <v>4002.498</v>
      </c>
      <c r="F151" s="27">
        <v>0</v>
      </c>
      <c r="G151" s="70">
        <v>0</v>
      </c>
      <c r="H151" s="24">
        <v>0</v>
      </c>
      <c r="I151" s="26">
        <f>SUM(F151:H151)</f>
        <v>0</v>
      </c>
      <c r="J151" s="22">
        <v>0</v>
      </c>
      <c r="K151" s="70">
        <v>0</v>
      </c>
      <c r="L151" s="25">
        <v>0</v>
      </c>
      <c r="M151" s="24">
        <v>0</v>
      </c>
      <c r="N151" s="23">
        <f>SUM(J151:M151)</f>
        <v>0</v>
      </c>
      <c r="O151" s="22">
        <v>0</v>
      </c>
      <c r="P151" s="32">
        <f>SUM(E151,I151,N151,O151)</f>
        <v>4002.498</v>
      </c>
    </row>
    <row r="152" spans="1:17" ht="15.5">
      <c r="A152" s="76" t="s">
        <v>8</v>
      </c>
      <c r="B152" s="75">
        <v>2119.0105192599999</v>
      </c>
      <c r="C152" s="74">
        <v>66.535269599999992</v>
      </c>
      <c r="D152" s="74">
        <v>32.296531139999914</v>
      </c>
      <c r="E152" s="33">
        <f>SUM(B152:D152)</f>
        <v>2217.8423199999997</v>
      </c>
      <c r="F152" s="27">
        <v>20673.304539999881</v>
      </c>
      <c r="G152" s="70">
        <v>0</v>
      </c>
      <c r="H152" s="24">
        <v>2526.4241400000001</v>
      </c>
      <c r="I152" s="26">
        <f>SUM(F152:H152)</f>
        <v>23199.72867999988</v>
      </c>
      <c r="J152" s="22">
        <v>928.37499000000003</v>
      </c>
      <c r="K152" s="70">
        <v>511.875</v>
      </c>
      <c r="L152" s="25">
        <v>346.66665999999799</v>
      </c>
      <c r="M152" s="24">
        <v>10</v>
      </c>
      <c r="N152" s="23">
        <f>SUM(J152:M152)</f>
        <v>1796.9166499999981</v>
      </c>
      <c r="O152" s="22">
        <v>0</v>
      </c>
      <c r="P152" s="32">
        <f>SUM(E152,I152,N152,O152)</f>
        <v>27214.487649999879</v>
      </c>
    </row>
    <row r="153" spans="1:17" ht="15.5">
      <c r="A153" s="76" t="s">
        <v>7</v>
      </c>
      <c r="B153" s="75">
        <v>4717.74096679596</v>
      </c>
      <c r="C153" s="74">
        <v>150.99672000000001</v>
      </c>
      <c r="D153" s="74">
        <v>164.4863132040399</v>
      </c>
      <c r="E153" s="33">
        <f>SUM(B153:D153)</f>
        <v>5033.2240000000002</v>
      </c>
      <c r="F153" s="27">
        <v>2645.0819999999999</v>
      </c>
      <c r="G153" s="70">
        <v>0</v>
      </c>
      <c r="H153" s="24">
        <v>38.337000000000003</v>
      </c>
      <c r="I153" s="26">
        <f>SUM(F153:H153)</f>
        <v>2683.4189999999999</v>
      </c>
      <c r="J153" s="22">
        <v>1510.53</v>
      </c>
      <c r="K153" s="70">
        <v>202.30500000000001</v>
      </c>
      <c r="L153" s="25">
        <v>111.902</v>
      </c>
      <c r="M153" s="24">
        <v>0</v>
      </c>
      <c r="N153" s="23">
        <f>SUM(J153:M153)</f>
        <v>1824.7370000000001</v>
      </c>
      <c r="O153" s="22">
        <v>1003.067</v>
      </c>
      <c r="P153" s="32">
        <f>SUM(E153,I153,N153,O153)</f>
        <v>10544.447</v>
      </c>
    </row>
    <row r="154" spans="1:17">
      <c r="A154" s="73"/>
      <c r="B154" s="39">
        <f>B137+B138+B140++B139+B141+B142+B144+B146+B145+B147+B148+B149+B150+B151+B152+B153+B143</f>
        <v>353444.98203749483</v>
      </c>
      <c r="C154" s="41">
        <f>C137+C138+C140++C139+C141+C142+C144+C146+C145+C147+C148+C149+C150+C151+C152+C153+C143</f>
        <v>11099.371666199993</v>
      </c>
      <c r="D154" s="41">
        <f>D137+D138+D140++D139+D141+D142+D144+D146+D145+D147+D148+D149+D150+D151+D152+D153+D143</f>
        <v>5434.7018363049337</v>
      </c>
      <c r="E154" s="40">
        <f>E137+E138+E140++E139+E141+E142+E144+E146+E145+E147+E148+E149+E150+E151+E152+E153+E143</f>
        <v>369979.0555399998</v>
      </c>
      <c r="F154" s="43">
        <f>F137+F138+F140++F139+F141+F142+F144+F146+F145+F147+F148+F149+F150+F151+F152+F153+F143</f>
        <v>139583.00463999977</v>
      </c>
      <c r="G154" s="41">
        <f>G137+G138+G140++G139+G141+G142+G144+G146+G145+G147+G148+G149+G150+G151+G152+G153+G143</f>
        <v>0</v>
      </c>
      <c r="H154" s="41">
        <f>H137+H138+H140++H139+H141+H142+H144+H146+H145+H147+H148+H149+H150+H151+H152+H153+H143</f>
        <v>2560.0261399999999</v>
      </c>
      <c r="I154" s="42">
        <f>I137+I138+I140++I139+I141+I142+I144+I146+I145+I147+I148+I149+I150+I151+I152+I153+I143</f>
        <v>142143.03077999974</v>
      </c>
      <c r="J154" s="39">
        <f>J137+J138+J140++J139+J141+J142+J144+J146+J145+J147+J148+J149+J150+J151+J152+J153+J143</f>
        <v>48441.141009999956</v>
      </c>
      <c r="K154" s="41">
        <f>K137+K138+K140++K139+K141+K142+K144+K146+K145+K147+K148+K149+K150+K151+K152+K153+K143</f>
        <v>9112.7828699999955</v>
      </c>
      <c r="L154" s="41">
        <f>L137+L138+L140++L139+L141+L142+L144+L146+L145+L147+L148+L149+L150+L151+L152+L153+L143</f>
        <v>7148.937439999997</v>
      </c>
      <c r="M154" s="41">
        <f>M137+M138+M140++M139+M141+M142+M144+M146+M145+M147+M148+M149+M150+M151+M152+M153+M143</f>
        <v>2944.1750000000002</v>
      </c>
      <c r="N154" s="40">
        <f>N137+N138+N140++N139+N141+N142+N144+N146+N145+N147+N148+N149+N150+N151+N152+N153+N143</f>
        <v>67647.036319999941</v>
      </c>
      <c r="O154" s="39">
        <f>O137+O138+O140++O139+O141+O142+O144+O146+O145+O147+O148+O149+O150+O151+O152+O153+O143</f>
        <v>25792.089439999971</v>
      </c>
      <c r="P154" s="38">
        <f>P137+P138+P140++P139+P141+P142+P144+P146+P145+P147+P148+P149+P150+P151+P152+P153+P143</f>
        <v>605561.21207999939</v>
      </c>
      <c r="Q154" s="9"/>
    </row>
    <row r="155" spans="1:17" ht="15">
      <c r="A155" s="31"/>
      <c r="B155" s="30"/>
      <c r="C155" s="29"/>
      <c r="D155" s="72"/>
      <c r="E155" s="28"/>
      <c r="F155" s="27"/>
      <c r="G155" s="70"/>
      <c r="H155" s="24"/>
      <c r="I155" s="26"/>
      <c r="J155" s="22"/>
      <c r="K155" s="24"/>
      <c r="L155" s="24"/>
      <c r="M155" s="24"/>
      <c r="N155" s="23">
        <f>SUM(J155:M155)</f>
        <v>0</v>
      </c>
      <c r="O155" s="22"/>
      <c r="P155" s="71"/>
    </row>
    <row r="156" spans="1:17" ht="15">
      <c r="A156" s="31"/>
      <c r="B156" s="30"/>
      <c r="C156" s="29"/>
      <c r="D156" s="72"/>
      <c r="E156" s="28"/>
      <c r="F156" s="27"/>
      <c r="G156" s="70"/>
      <c r="H156" s="24"/>
      <c r="I156" s="26"/>
      <c r="J156" s="22"/>
      <c r="K156" s="24"/>
      <c r="L156" s="24"/>
      <c r="M156" s="24"/>
      <c r="N156" s="23">
        <f>SUM(J156:M156)</f>
        <v>0</v>
      </c>
      <c r="O156" s="22"/>
      <c r="P156" s="71"/>
    </row>
    <row r="157" spans="1:17">
      <c r="A157" s="47" t="s">
        <v>6</v>
      </c>
      <c r="B157" s="46">
        <f>B134-B154</f>
        <v>-92625.177477422694</v>
      </c>
      <c r="C157" s="45">
        <f>C134-C154</f>
        <v>-8753.6496977362604</v>
      </c>
      <c r="D157" s="45">
        <f>D134-D154</f>
        <v>-2735.1900253582744</v>
      </c>
      <c r="E157" s="44">
        <f>E134-E154</f>
        <v>-104114.01720051735</v>
      </c>
      <c r="F157" s="43">
        <f>F134-F154</f>
        <v>-29691.612894454753</v>
      </c>
      <c r="G157" s="41">
        <f>G134-G154</f>
        <v>0</v>
      </c>
      <c r="H157" s="41">
        <f>H134-H154</f>
        <v>-682.02578553555395</v>
      </c>
      <c r="I157" s="42">
        <f>I134-I154</f>
        <v>-30373.638679990283</v>
      </c>
      <c r="J157" s="39">
        <f>J134-J154</f>
        <v>22129.641669393481</v>
      </c>
      <c r="K157" s="41">
        <f>K134-K154</f>
        <v>-4938.0819006297324</v>
      </c>
      <c r="L157" s="41">
        <f>L134-L154</f>
        <v>-2216.4340836211832</v>
      </c>
      <c r="M157" s="41">
        <f>M134-M154</f>
        <v>-3184.1750000000002</v>
      </c>
      <c r="N157" s="40">
        <f>N134-N154</f>
        <v>11790.950685142583</v>
      </c>
      <c r="O157" s="39">
        <f>O134-O154</f>
        <v>-6564.8281946350944</v>
      </c>
      <c r="P157" s="38">
        <f>P134-P154</f>
        <v>-129261.53339</v>
      </c>
    </row>
    <row r="158" spans="1:17" ht="15.5">
      <c r="A158" s="34"/>
      <c r="B158" s="30"/>
      <c r="C158" s="29"/>
      <c r="D158" s="29"/>
      <c r="E158" s="28"/>
      <c r="F158" s="27"/>
      <c r="G158" s="70"/>
      <c r="H158" s="24"/>
      <c r="I158" s="26"/>
      <c r="J158" s="22"/>
      <c r="K158" s="25"/>
      <c r="L158" s="25"/>
      <c r="M158" s="24"/>
      <c r="N158" s="23">
        <f>SUM(J158:M158)</f>
        <v>0</v>
      </c>
      <c r="O158" s="22"/>
      <c r="P158" s="21"/>
    </row>
    <row r="159" spans="1:17" ht="15.5">
      <c r="A159" s="34" t="s">
        <v>5</v>
      </c>
      <c r="B159" s="30">
        <v>32548.897252234139</v>
      </c>
      <c r="C159" s="29">
        <v>0</v>
      </c>
      <c r="D159" s="29">
        <v>1080.3888177658127</v>
      </c>
      <c r="E159" s="33">
        <f>SUM(B159:D159)</f>
        <v>33629.286069999951</v>
      </c>
      <c r="F159" s="27">
        <v>17833.658649999987</v>
      </c>
      <c r="G159" s="25">
        <v>585.97853999999984</v>
      </c>
      <c r="H159" s="24">
        <v>538.91853999999955</v>
      </c>
      <c r="I159" s="26">
        <f>SUM(F159:H159)</f>
        <v>18958.555729999985</v>
      </c>
      <c r="J159" s="22">
        <v>1297.7333199999989</v>
      </c>
      <c r="K159" s="25">
        <v>5002.8136399999948</v>
      </c>
      <c r="L159" s="25">
        <v>3046.6768499999976</v>
      </c>
      <c r="M159" s="24">
        <v>18.75</v>
      </c>
      <c r="N159" s="23">
        <f>SUM(J159:M159)</f>
        <v>9365.9738099999922</v>
      </c>
      <c r="O159" s="22">
        <v>479.53734999999887</v>
      </c>
      <c r="P159" s="32">
        <f>SUM(E159,I159,N159,O159)</f>
        <v>62433.352959999931</v>
      </c>
    </row>
    <row r="160" spans="1:17" ht="15.5">
      <c r="A160" s="34" t="s">
        <v>4</v>
      </c>
      <c r="B160" s="30">
        <v>36978.540359999992</v>
      </c>
      <c r="C160" s="29">
        <v>0</v>
      </c>
      <c r="D160" s="29">
        <v>0</v>
      </c>
      <c r="E160" s="33">
        <f>SUM(B160:D160)</f>
        <v>36978.540359999992</v>
      </c>
      <c r="F160" s="27">
        <v>5632.0909299999976</v>
      </c>
      <c r="G160" s="69">
        <v>0</v>
      </c>
      <c r="H160" s="24">
        <v>0</v>
      </c>
      <c r="I160" s="26">
        <f>SUM(F160:H160)</f>
        <v>5632.0909299999976</v>
      </c>
      <c r="J160" s="22">
        <v>16.618359999999978</v>
      </c>
      <c r="K160" s="68">
        <v>798.49988000000008</v>
      </c>
      <c r="L160" s="68">
        <v>477.75942000000003</v>
      </c>
      <c r="M160" s="24">
        <v>0</v>
      </c>
      <c r="N160" s="23">
        <f>SUM(J160:M160)</f>
        <v>1292.8776600000001</v>
      </c>
      <c r="O160" s="22">
        <v>16.618359999999978</v>
      </c>
      <c r="P160" s="32">
        <f>SUM(E160,I160,N160,O160)</f>
        <v>43920.127309999989</v>
      </c>
    </row>
    <row r="161" spans="1:18">
      <c r="A161" s="58"/>
      <c r="B161" s="67">
        <f>SUM(B159:B160)</f>
        <v>69527.437612234135</v>
      </c>
      <c r="C161" s="66">
        <f>SUM(C159:C160)</f>
        <v>0</v>
      </c>
      <c r="D161" s="66">
        <f>SUM(D159:D160)</f>
        <v>1080.3888177658127</v>
      </c>
      <c r="E161" s="65">
        <f>E159+E160</f>
        <v>70607.826429999943</v>
      </c>
      <c r="F161" s="64">
        <f>F159+F160</f>
        <v>23465.749579999985</v>
      </c>
      <c r="G161" s="52">
        <f>G159+G160</f>
        <v>585.97853999999984</v>
      </c>
      <c r="H161" s="62">
        <f>H159+H160</f>
        <v>538.91853999999955</v>
      </c>
      <c r="I161" s="63">
        <f>I159+I160</f>
        <v>24590.646659999984</v>
      </c>
      <c r="J161" s="60">
        <f>J159+J160</f>
        <v>1314.3516799999989</v>
      </c>
      <c r="K161" s="52">
        <f>K159+K160</f>
        <v>5801.3135199999952</v>
      </c>
      <c r="L161" s="52">
        <f>L159+L160</f>
        <v>3524.4362699999974</v>
      </c>
      <c r="M161" s="62">
        <f>M159+M160</f>
        <v>18.75</v>
      </c>
      <c r="N161" s="61">
        <f>N159+N160</f>
        <v>10658.851469999992</v>
      </c>
      <c r="O161" s="60">
        <f>O159+O160</f>
        <v>496.15570999999886</v>
      </c>
      <c r="P161" s="59">
        <f>P159+P160</f>
        <v>106353.48026999991</v>
      </c>
      <c r="Q161" s="9"/>
    </row>
    <row r="162" spans="1:18">
      <c r="A162" s="58"/>
      <c r="B162" s="57"/>
      <c r="C162" s="56"/>
      <c r="D162" s="56"/>
      <c r="E162" s="55"/>
      <c r="F162" s="54"/>
      <c r="G162" s="52"/>
      <c r="H162" s="51"/>
      <c r="I162" s="53"/>
      <c r="J162" s="49"/>
      <c r="K162" s="52"/>
      <c r="L162" s="52"/>
      <c r="M162" s="51"/>
      <c r="N162" s="50"/>
      <c r="O162" s="49"/>
      <c r="P162" s="48"/>
    </row>
    <row r="163" spans="1:18" ht="15.5">
      <c r="A163" s="34" t="s">
        <v>3</v>
      </c>
      <c r="B163" s="30">
        <v>-534.48275999999998</v>
      </c>
      <c r="C163" s="36">
        <v>0</v>
      </c>
      <c r="D163" s="36">
        <v>0</v>
      </c>
      <c r="E163" s="33">
        <f>SUM(B163:D163)</f>
        <v>-534.48275999999998</v>
      </c>
      <c r="F163" s="27"/>
      <c r="G163" s="25"/>
      <c r="H163" s="24"/>
      <c r="I163" s="26">
        <f>SUM(F163:H163)</f>
        <v>0</v>
      </c>
      <c r="J163" s="22">
        <v>0</v>
      </c>
      <c r="K163" s="25">
        <v>0</v>
      </c>
      <c r="L163" s="25">
        <v>0</v>
      </c>
      <c r="M163" s="24">
        <v>0</v>
      </c>
      <c r="N163" s="23">
        <f>SUM(J163:M163)</f>
        <v>0</v>
      </c>
      <c r="O163" s="22"/>
      <c r="P163" s="32">
        <f>SUM(E163,I163,N163,O163)</f>
        <v>-534.48275999999998</v>
      </c>
    </row>
    <row r="164" spans="1:18" ht="15">
      <c r="A164" s="37"/>
      <c r="B164" s="30"/>
      <c r="C164" s="36"/>
      <c r="D164" s="36"/>
      <c r="E164" s="28"/>
      <c r="F164" s="27"/>
      <c r="G164" s="25"/>
      <c r="H164" s="24"/>
      <c r="I164" s="26"/>
      <c r="J164" s="22"/>
      <c r="K164" s="25"/>
      <c r="L164" s="25"/>
      <c r="M164" s="24"/>
      <c r="N164" s="23">
        <f>SUM(J164:M164)</f>
        <v>0</v>
      </c>
      <c r="O164" s="22"/>
      <c r="P164" s="21"/>
    </row>
    <row r="165" spans="1:18">
      <c r="A165" s="47" t="s">
        <v>2</v>
      </c>
      <c r="B165" s="46">
        <f>+B157-B161-B163</f>
        <v>-161618.13232965683</v>
      </c>
      <c r="C165" s="45">
        <f>+C157-C161</f>
        <v>-8753.6496977362604</v>
      </c>
      <c r="D165" s="45">
        <f>+D157-D161</f>
        <v>-3815.5788431240871</v>
      </c>
      <c r="E165" s="44">
        <f>+E157-E161-E163</f>
        <v>-174187.3608705173</v>
      </c>
      <c r="F165" s="43">
        <f>+F157-F161-F163</f>
        <v>-53157.362474454741</v>
      </c>
      <c r="G165" s="41">
        <f>+G157-G161-G163</f>
        <v>-585.97853999999984</v>
      </c>
      <c r="H165" s="41">
        <f>+H157-H161-H163</f>
        <v>-1220.9443255355536</v>
      </c>
      <c r="I165" s="42">
        <f>+I157-I161-I163</f>
        <v>-54964.285339990267</v>
      </c>
      <c r="J165" s="39">
        <f>+J157-J161-J163</f>
        <v>20815.289989393481</v>
      </c>
      <c r="K165" s="41">
        <f>+K157-K161-K163</f>
        <v>-10739.395420629728</v>
      </c>
      <c r="L165" s="41">
        <f>+L157-L161-L163</f>
        <v>-5740.8703536211806</v>
      </c>
      <c r="M165" s="41">
        <f>+M157-M161-M163</f>
        <v>-3202.9250000000002</v>
      </c>
      <c r="N165" s="40">
        <f>+N157-N161-N163</f>
        <v>1132.0992151425908</v>
      </c>
      <c r="O165" s="39">
        <f>+O157-O161-O163</f>
        <v>-7060.9839046350935</v>
      </c>
      <c r="P165" s="38">
        <f>+P157-P161-P163</f>
        <v>-235080.5308999999</v>
      </c>
    </row>
    <row r="166" spans="1:18" ht="15">
      <c r="A166" s="37"/>
      <c r="B166" s="30"/>
      <c r="C166" s="36"/>
      <c r="D166" s="36"/>
      <c r="E166" s="28"/>
      <c r="F166" s="27"/>
      <c r="G166" s="25"/>
      <c r="H166" s="24"/>
      <c r="I166" s="26"/>
      <c r="J166" s="22"/>
      <c r="K166" s="25"/>
      <c r="L166" s="25"/>
      <c r="M166" s="24"/>
      <c r="N166" s="23">
        <f>SUM(J166:M166)</f>
        <v>0</v>
      </c>
      <c r="O166" s="22"/>
      <c r="P166" s="21"/>
    </row>
    <row r="167" spans="1:18" ht="15.5">
      <c r="A167" s="35"/>
      <c r="B167" s="30"/>
      <c r="C167" s="29"/>
      <c r="D167" s="29"/>
      <c r="E167" s="28"/>
      <c r="F167" s="27"/>
      <c r="G167" s="25"/>
      <c r="H167" s="24"/>
      <c r="I167" s="26"/>
      <c r="J167" s="22"/>
      <c r="K167" s="25"/>
      <c r="L167" s="25"/>
      <c r="M167" s="24"/>
      <c r="N167" s="23">
        <f>SUM(J167:M167)</f>
        <v>0</v>
      </c>
      <c r="O167" s="22"/>
      <c r="P167" s="21"/>
    </row>
    <row r="168" spans="1:18" ht="15.5">
      <c r="A168" s="34" t="s">
        <v>1</v>
      </c>
      <c r="B168" s="30">
        <v>4517.4878000000108</v>
      </c>
      <c r="C168" s="29">
        <v>0</v>
      </c>
      <c r="D168" s="29">
        <v>0</v>
      </c>
      <c r="E168" s="33">
        <f>SUM(B168:D168)</f>
        <v>4517.4878000000108</v>
      </c>
      <c r="F168" s="27">
        <v>407.83690000000001</v>
      </c>
      <c r="G168" s="25">
        <v>0</v>
      </c>
      <c r="H168" s="24">
        <v>-211.52661000000003</v>
      </c>
      <c r="I168" s="26">
        <f>SUM(F168:H168)</f>
        <v>196.31028999999998</v>
      </c>
      <c r="J168" s="22">
        <v>-48.928380000000004</v>
      </c>
      <c r="K168" s="25">
        <v>0</v>
      </c>
      <c r="L168" s="25">
        <v>0</v>
      </c>
      <c r="M168" s="24">
        <v>0</v>
      </c>
      <c r="N168" s="23">
        <f>SUM(J168:M168)</f>
        <v>-48.928380000000004</v>
      </c>
      <c r="O168" s="22">
        <v>11.5722</v>
      </c>
      <c r="P168" s="32">
        <f>SUM(E168,I168,N168,O168)</f>
        <v>4676.4419100000105</v>
      </c>
    </row>
    <row r="169" spans="1:18" ht="15">
      <c r="A169" s="31"/>
      <c r="B169" s="30"/>
      <c r="C169" s="29"/>
      <c r="D169" s="29"/>
      <c r="E169" s="28"/>
      <c r="F169" s="27"/>
      <c r="G169" s="25"/>
      <c r="H169" s="24"/>
      <c r="I169" s="26"/>
      <c r="J169" s="22"/>
      <c r="K169" s="25"/>
      <c r="L169" s="25"/>
      <c r="M169" s="24"/>
      <c r="N169" s="23">
        <f>SUM(J169:M169)</f>
        <v>0</v>
      </c>
      <c r="O169" s="22"/>
      <c r="P169" s="21"/>
    </row>
    <row r="170" spans="1:18" ht="15" thickBot="1">
      <c r="A170" s="20" t="s">
        <v>0</v>
      </c>
      <c r="B170" s="19">
        <f>B165-B168</f>
        <v>-166135.62012965683</v>
      </c>
      <c r="C170" s="15">
        <f>C165+C168</f>
        <v>-8753.6496977362604</v>
      </c>
      <c r="D170" s="15">
        <f>D165+D168</f>
        <v>-3815.5788431240871</v>
      </c>
      <c r="E170" s="18">
        <f>E165-E168</f>
        <v>-178704.8486705173</v>
      </c>
      <c r="F170" s="17">
        <f>F165-F168</f>
        <v>-53565.199374454744</v>
      </c>
      <c r="G170" s="16">
        <f>G165-G168</f>
        <v>-585.97853999999984</v>
      </c>
      <c r="H170" s="15">
        <f>H165-H168</f>
        <v>-1009.4177155355536</v>
      </c>
      <c r="I170" s="14">
        <f>I165-I168</f>
        <v>-55160.595629990268</v>
      </c>
      <c r="J170" s="11">
        <f>J165-J168</f>
        <v>20864.218369393482</v>
      </c>
      <c r="K170" s="13">
        <f>K165-K168</f>
        <v>-10739.395420629728</v>
      </c>
      <c r="L170" s="13">
        <f>L165-L168</f>
        <v>-5740.8703536211806</v>
      </c>
      <c r="M170" s="13">
        <f>M165-M168</f>
        <v>-3202.9250000000002</v>
      </c>
      <c r="N170" s="12">
        <f>N165-N168</f>
        <v>1181.0275951425908</v>
      </c>
      <c r="O170" s="11">
        <f>O165-O168</f>
        <v>-7072.5561046350931</v>
      </c>
      <c r="P170" s="10">
        <f>P165-P168</f>
        <v>-239756.97280999992</v>
      </c>
      <c r="Q170" s="9"/>
      <c r="R170" s="8"/>
    </row>
    <row r="173" spans="1:18">
      <c r="P173" s="7"/>
    </row>
  </sheetData>
  <mergeCells count="18">
    <mergeCell ref="B91:E91"/>
    <mergeCell ref="F91:I91"/>
    <mergeCell ref="J91:N91"/>
    <mergeCell ref="B92:E92"/>
    <mergeCell ref="F92:I92"/>
    <mergeCell ref="J92:N92"/>
    <mergeCell ref="B4:E4"/>
    <mergeCell ref="F4:I4"/>
    <mergeCell ref="J4:N4"/>
    <mergeCell ref="B90:E90"/>
    <mergeCell ref="F90:I90"/>
    <mergeCell ref="J90:N90"/>
    <mergeCell ref="B2:E2"/>
    <mergeCell ref="F2:I2"/>
    <mergeCell ref="J2:N2"/>
    <mergeCell ref="B3:E3"/>
    <mergeCell ref="F3:I3"/>
    <mergeCell ref="J3:N3"/>
  </mergeCells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rowBreaks count="1" manualBreakCount="1">
    <brk id="60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 P&amp;L</vt:lpstr>
      <vt:lpstr>'Products P&amp;L'!Print_Area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Ogangah</dc:creator>
  <cp:lastModifiedBy>Patrick Ogangah</cp:lastModifiedBy>
  <dcterms:created xsi:type="dcterms:W3CDTF">2022-05-09T08:42:55Z</dcterms:created>
  <dcterms:modified xsi:type="dcterms:W3CDTF">2022-05-09T08:43:21Z</dcterms:modified>
</cp:coreProperties>
</file>