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drawings/drawing5.xml" ContentType="application/vnd.openxmlformats-officedocument.drawingml.chartshape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drawings/drawing8.xml" ContentType="application/vnd.openxmlformats-officedocument.drawingml.chartshapes+xml"/>
  <Override PartName="/xl/charts/chart12.xml" ContentType="application/vnd.openxmlformats-officedocument.drawingml.chart+xml"/>
  <Override PartName="/xl/drawings/drawing9.xml" ContentType="application/vnd.openxmlformats-officedocument.drawingml.chartshapes+xml"/>
  <Override PartName="/xl/charts/chart13.xml" ContentType="application/vnd.openxmlformats-officedocument.drawingml.chart+xml"/>
  <Override PartName="/xl/drawings/drawing10.xml" ContentType="application/vnd.openxmlformats-officedocument.drawingml.chartshapes+xml"/>
  <Override PartName="/xl/charts/chart14.xml" ContentType="application/vnd.openxmlformats-officedocument.drawingml.chart+xml"/>
  <Override PartName="/xl/drawings/drawing11.xml" ContentType="application/vnd.openxmlformats-officedocument.drawingml.chartshapes+xml"/>
  <Override PartName="/xl/charts/chart15.xml" ContentType="application/vnd.openxmlformats-officedocument.drawingml.chart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795" yWindow="615" windowWidth="28755" windowHeight="12840" activeTab="2"/>
  </bookViews>
  <sheets>
    <sheet name="IPC" sheetId="1" r:id="rId1"/>
    <sheet name="fmax_IPS" sheetId="2" r:id="rId2"/>
    <sheet name="MPKI" sheetId="3" r:id="rId3"/>
  </sheets>
  <calcPr calcId="145621"/>
</workbook>
</file>

<file path=xl/calcChain.xml><?xml version="1.0" encoding="utf-8"?>
<calcChain xmlns="http://schemas.openxmlformats.org/spreadsheetml/2006/main">
  <c r="F38" i="3" l="1"/>
  <c r="H34" i="3" l="1"/>
  <c r="G34" i="3"/>
  <c r="I10" i="3" l="1"/>
  <c r="I6" i="3"/>
  <c r="H3" i="3" l="1"/>
  <c r="H4" i="3"/>
  <c r="H5" i="3"/>
  <c r="H6" i="3"/>
  <c r="H7" i="3"/>
  <c r="H8" i="3"/>
  <c r="H9" i="3"/>
  <c r="H10" i="3"/>
  <c r="C77" i="2"/>
  <c r="C78" i="2"/>
  <c r="C79" i="2"/>
  <c r="C80" i="2"/>
  <c r="C81" i="2"/>
  <c r="I9" i="2"/>
  <c r="H9" i="2"/>
  <c r="B39" i="1"/>
  <c r="C38" i="1"/>
  <c r="C37" i="1"/>
  <c r="C42" i="2"/>
  <c r="C43" i="2"/>
  <c r="H31" i="2"/>
  <c r="H32" i="2"/>
  <c r="B27" i="2"/>
  <c r="C27" i="2"/>
  <c r="D27" i="2"/>
  <c r="E27" i="2"/>
  <c r="F27" i="2"/>
  <c r="G27" i="2"/>
  <c r="B28" i="2"/>
  <c r="C28" i="2"/>
  <c r="D28" i="2"/>
  <c r="E28" i="2"/>
  <c r="F28" i="2"/>
  <c r="G28" i="2"/>
  <c r="B29" i="2"/>
  <c r="C29" i="2"/>
  <c r="D29" i="2"/>
  <c r="E29" i="2"/>
  <c r="F29" i="2"/>
  <c r="G29" i="2"/>
  <c r="G30" i="2"/>
  <c r="G31" i="2"/>
  <c r="G32" i="2"/>
  <c r="G33" i="2"/>
  <c r="H33" i="2" s="1"/>
  <c r="C26" i="2"/>
  <c r="D26" i="2"/>
  <c r="E26" i="2"/>
  <c r="F26" i="2"/>
  <c r="G26" i="2"/>
  <c r="B26" i="2"/>
  <c r="C53" i="1"/>
  <c r="B53" i="1"/>
  <c r="B52" i="1"/>
  <c r="C52" i="1"/>
  <c r="B51" i="1"/>
  <c r="B50" i="1"/>
  <c r="B37" i="1"/>
  <c r="H6" i="1"/>
  <c r="H7" i="1"/>
  <c r="B38" i="1"/>
  <c r="C56" i="2" l="1"/>
  <c r="D56" i="2"/>
  <c r="E56" i="2"/>
  <c r="F56" i="2"/>
  <c r="G56" i="2"/>
  <c r="H56" i="2"/>
  <c r="C55" i="2"/>
  <c r="D55" i="2"/>
  <c r="E55" i="2"/>
  <c r="F55" i="2"/>
  <c r="G55" i="2"/>
  <c r="H55" i="2"/>
  <c r="B56" i="2"/>
  <c r="B55" i="2"/>
  <c r="C39" i="2"/>
  <c r="C40" i="2"/>
  <c r="C41" i="2"/>
  <c r="C38" i="2"/>
  <c r="H30" i="2"/>
  <c r="H29" i="2" l="1"/>
  <c r="H27" i="2"/>
  <c r="H26" i="2"/>
  <c r="H28" i="2"/>
  <c r="C47" i="1"/>
  <c r="C48" i="1"/>
  <c r="C49" i="1"/>
  <c r="C50" i="1"/>
  <c r="C51" i="1"/>
  <c r="C46" i="1"/>
  <c r="H3" i="1"/>
  <c r="H4" i="1"/>
  <c r="H5" i="1"/>
  <c r="H8" i="1"/>
  <c r="H9" i="1"/>
  <c r="H2" i="1"/>
  <c r="G24" i="1"/>
</calcChain>
</file>

<file path=xl/sharedStrings.xml><?xml version="1.0" encoding="utf-8"?>
<sst xmlns="http://schemas.openxmlformats.org/spreadsheetml/2006/main" count="157" uniqueCount="42">
  <si>
    <t>1KB</t>
  </si>
  <si>
    <t>2KB</t>
  </si>
  <si>
    <t>4KB</t>
  </si>
  <si>
    <t>8KB</t>
  </si>
  <si>
    <t>16KB</t>
  </si>
  <si>
    <t>32KB</t>
  </si>
  <si>
    <t>GRselect</t>
  </si>
  <si>
    <t>Gshare</t>
  </si>
  <si>
    <t>Bimodal</t>
  </si>
  <si>
    <t>IPC</t>
  </si>
  <si>
    <t>8 HOB</t>
  </si>
  <si>
    <t>7 HOB</t>
  </si>
  <si>
    <t>6 HOB</t>
  </si>
  <si>
    <t>5 HOB</t>
  </si>
  <si>
    <t>4 HOB</t>
  </si>
  <si>
    <t>3 HOB</t>
  </si>
  <si>
    <t>2 HOB</t>
  </si>
  <si>
    <t>1 HOB</t>
  </si>
  <si>
    <t>per1024_16</t>
  </si>
  <si>
    <t>O-TAGE</t>
  </si>
  <si>
    <t>O-TAGE-SC</t>
  </si>
  <si>
    <t>Single-Cycle TAGE</t>
  </si>
  <si>
    <t>Perceptron</t>
  </si>
  <si>
    <t>Fmax</t>
  </si>
  <si>
    <t>GShare</t>
  </si>
  <si>
    <t>Gshare 1KB</t>
  </si>
  <si>
    <t>Bimodal 1KB</t>
  </si>
  <si>
    <t>Perceptron 1KB</t>
  </si>
  <si>
    <t>MIPS</t>
  </si>
  <si>
    <t>GRselect 1KB</t>
  </si>
  <si>
    <t>IPS</t>
  </si>
  <si>
    <t>Single-Cycle TAGE-SC</t>
  </si>
  <si>
    <t>MPKI</t>
  </si>
  <si>
    <t>Single-cycle TAGE</t>
  </si>
  <si>
    <t>Single-cycle TAGE-SC</t>
  </si>
  <si>
    <t>Area</t>
  </si>
  <si>
    <t>single-cycle TAGE</t>
  </si>
  <si>
    <t>single-cycle TAGE-SC</t>
  </si>
  <si>
    <t>naïve 1KB165.34</t>
  </si>
  <si>
    <t>3HOB189.5</t>
  </si>
  <si>
    <t>dump</t>
  </si>
  <si>
    <t>dums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</si>
</sst>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IPC!$A$17</c:f>
              <c:strCache>
                <c:ptCount val="1"/>
                <c:pt idx="0">
                  <c:v>IPC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IPC!$B$16:$G$16</c:f>
              <c:strCache>
                <c:ptCount val="6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</c:strCache>
            </c:strRef>
          </c:cat>
          <c:val>
            <c:numRef>
              <c:f>IPC!$B$17:$G$17</c:f>
              <c:numCache>
                <c:formatCode>General</c:formatCode>
                <c:ptCount val="6"/>
                <c:pt idx="0">
                  <c:v>0.32250000000000001</c:v>
                </c:pt>
                <c:pt idx="1">
                  <c:v>0.32400000000000001</c:v>
                </c:pt>
                <c:pt idx="2">
                  <c:v>0.32540000000000002</c:v>
                </c:pt>
                <c:pt idx="3">
                  <c:v>0.32650000000000001</c:v>
                </c:pt>
                <c:pt idx="4">
                  <c:v>0.32719999999999999</c:v>
                </c:pt>
                <c:pt idx="5">
                  <c:v>0.32719999999999999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492352"/>
        <c:axId val="115493888"/>
      </c:barChart>
      <c:catAx>
        <c:axId val="11549235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15493888"/>
        <c:crosses val="autoZero"/>
        <c:auto val="1"/>
        <c:lblAlgn val="ctr"/>
        <c:lblOffset val="100"/>
        <c:noMultiLvlLbl val="0"/>
      </c:catAx>
      <c:valAx>
        <c:axId val="115493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>
                    <a:latin typeface="Arial" pitchFamily="34" charset="0"/>
                    <a:cs typeface="Arial" pitchFamily="34" charset="0"/>
                  </a:rPr>
                  <a:t>IPC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15492352"/>
        <c:crosses val="autoZero"/>
        <c:crossBetween val="between"/>
        <c:majorUnit val="2.0000000000000009E-3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fmax_IPS!$A$77:$A$81</c:f>
              <c:strCache>
                <c:ptCount val="5"/>
                <c:pt idx="0">
                  <c:v>GRselect 1KB</c:v>
                </c:pt>
                <c:pt idx="1">
                  <c:v>Gshare 1KB</c:v>
                </c:pt>
                <c:pt idx="2">
                  <c:v>Bimodal 1KB</c:v>
                </c:pt>
                <c:pt idx="3">
                  <c:v>Perceptron 1KB</c:v>
                </c:pt>
                <c:pt idx="4">
                  <c:v>O-TAGE-SC</c:v>
                </c:pt>
              </c:strCache>
            </c:strRef>
          </c:cat>
          <c:val>
            <c:numRef>
              <c:f>fmax_IPS!$B$77:$B$81</c:f>
              <c:numCache>
                <c:formatCode>General</c:formatCode>
                <c:ptCount val="5"/>
                <c:pt idx="0">
                  <c:v>148</c:v>
                </c:pt>
                <c:pt idx="1">
                  <c:v>154</c:v>
                </c:pt>
                <c:pt idx="2">
                  <c:v>142</c:v>
                </c:pt>
                <c:pt idx="3">
                  <c:v>955</c:v>
                </c:pt>
                <c:pt idx="4">
                  <c:v>433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427200"/>
        <c:axId val="117433088"/>
      </c:barChart>
      <c:catAx>
        <c:axId val="1174272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17433088"/>
        <c:crosses val="autoZero"/>
        <c:auto val="1"/>
        <c:lblAlgn val="ctr"/>
        <c:lblOffset val="100"/>
        <c:noMultiLvlLbl val="0"/>
      </c:catAx>
      <c:valAx>
        <c:axId val="117433088"/>
        <c:scaling>
          <c:orientation val="minMax"/>
          <c:max val="1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Area (ALUTs)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17427200"/>
        <c:crosses val="autoZero"/>
        <c:crossBetween val="between"/>
        <c:majorUnit val="200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paperSize="9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96405861984062"/>
          <c:y val="5.4961175909611533E-2"/>
          <c:w val="0.85717692009169322"/>
          <c:h val="0.751429612770341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MPKI!$B$2</c:f>
              <c:strCache>
                <c:ptCount val="1"/>
                <c:pt idx="0">
                  <c:v>1KB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MPKI!$A$3:$A$10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MPKI!$B$3:$B$10</c:f>
              <c:numCache>
                <c:formatCode>General</c:formatCode>
                <c:ptCount val="8"/>
                <c:pt idx="0">
                  <c:v>12.6754</c:v>
                </c:pt>
                <c:pt idx="1">
                  <c:v>12.158200000000001</c:v>
                </c:pt>
                <c:pt idx="2">
                  <c:v>19.036799999999999</c:v>
                </c:pt>
                <c:pt idx="3">
                  <c:v>17.368500000000001</c:v>
                </c:pt>
              </c:numCache>
            </c:numRef>
          </c:val>
        </c:ser>
        <c:ser>
          <c:idx val="1"/>
          <c:order val="1"/>
          <c:tx>
            <c:strRef>
              <c:f>MPKI!$C$2</c:f>
              <c:strCache>
                <c:ptCount val="1"/>
                <c:pt idx="0">
                  <c:v>2KB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MPKI!$A$3:$A$10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MPKI!$C$3:$C$10</c:f>
              <c:numCache>
                <c:formatCode>General</c:formatCode>
                <c:ptCount val="8"/>
                <c:pt idx="0">
                  <c:v>11.963800000000001</c:v>
                </c:pt>
                <c:pt idx="1">
                  <c:v>11.3308</c:v>
                </c:pt>
                <c:pt idx="2">
                  <c:v>16.407299999999999</c:v>
                </c:pt>
                <c:pt idx="3">
                  <c:v>15.7182</c:v>
                </c:pt>
              </c:numCache>
            </c:numRef>
          </c:val>
        </c:ser>
        <c:ser>
          <c:idx val="2"/>
          <c:order val="2"/>
          <c:tx>
            <c:strRef>
              <c:f>MPKI!$D$2</c:f>
              <c:strCache>
                <c:ptCount val="1"/>
                <c:pt idx="0">
                  <c:v>4KB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MPKI!$A$3:$A$10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MPKI!$D$3:$D$10</c:f>
              <c:numCache>
                <c:formatCode>General</c:formatCode>
                <c:ptCount val="8"/>
                <c:pt idx="0">
                  <c:v>11.425000000000001</c:v>
                </c:pt>
                <c:pt idx="1">
                  <c:v>10.7309</c:v>
                </c:pt>
                <c:pt idx="2">
                  <c:v>16.189900000000002</c:v>
                </c:pt>
                <c:pt idx="3">
                  <c:v>13.776199999999999</c:v>
                </c:pt>
              </c:numCache>
            </c:numRef>
          </c:val>
        </c:ser>
        <c:ser>
          <c:idx val="3"/>
          <c:order val="3"/>
          <c:tx>
            <c:strRef>
              <c:f>MPKI!$E$2</c:f>
              <c:strCache>
                <c:ptCount val="1"/>
                <c:pt idx="0">
                  <c:v>8KB</c:v>
                </c:pt>
              </c:strCache>
            </c:strRef>
          </c:tx>
          <c:spPr>
            <a:pattFill prst="zigZ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MPKI!$A$3:$A$10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MPKI!$E$3:$E$10</c:f>
              <c:numCache>
                <c:formatCode>General</c:formatCode>
                <c:ptCount val="8"/>
                <c:pt idx="0">
                  <c:v>10.660500000000001</c:v>
                </c:pt>
                <c:pt idx="1">
                  <c:v>10.3986</c:v>
                </c:pt>
                <c:pt idx="2">
                  <c:v>15.980600000000001</c:v>
                </c:pt>
                <c:pt idx="3">
                  <c:v>13.1859</c:v>
                </c:pt>
              </c:numCache>
            </c:numRef>
          </c:val>
        </c:ser>
        <c:ser>
          <c:idx val="4"/>
          <c:order val="4"/>
          <c:tx>
            <c:strRef>
              <c:f>MPKI!$F$2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MPKI!$A$3:$A$10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MPKI!$F$3:$F$10</c:f>
              <c:numCache>
                <c:formatCode>General</c:formatCode>
                <c:ptCount val="8"/>
                <c:pt idx="0">
                  <c:v>10.4094</c:v>
                </c:pt>
                <c:pt idx="1">
                  <c:v>10.1152</c:v>
                </c:pt>
                <c:pt idx="2">
                  <c:v>15.837</c:v>
                </c:pt>
                <c:pt idx="3">
                  <c:v>12.6266</c:v>
                </c:pt>
              </c:numCache>
            </c:numRef>
          </c:val>
        </c:ser>
        <c:ser>
          <c:idx val="5"/>
          <c:order val="5"/>
          <c:tx>
            <c:strRef>
              <c:f>MPKI!$G$2</c:f>
              <c:strCache>
                <c:ptCount val="1"/>
                <c:pt idx="0">
                  <c:v>32KB</c:v>
                </c:pt>
              </c:strCache>
            </c:strRef>
          </c:tx>
          <c:spPr>
            <a:pattFill prst="lgConfetti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MPKI!$A$3:$A$10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MPKI!$G$3:$G$10</c:f>
              <c:numCache>
                <c:formatCode>General</c:formatCode>
                <c:ptCount val="8"/>
                <c:pt idx="0">
                  <c:v>9.8396000000000008</c:v>
                </c:pt>
                <c:pt idx="1">
                  <c:v>9.8455999999999992</c:v>
                </c:pt>
                <c:pt idx="2">
                  <c:v>15.635199999999999</c:v>
                </c:pt>
                <c:pt idx="3">
                  <c:v>12.232200000000001</c:v>
                </c:pt>
                <c:pt idx="4">
                  <c:v>10.149900000000001</c:v>
                </c:pt>
                <c:pt idx="5">
                  <c:v>10.154400000000001</c:v>
                </c:pt>
                <c:pt idx="6">
                  <c:v>4.2553999999999998</c:v>
                </c:pt>
                <c:pt idx="7">
                  <c:v>4.2526999999999999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18063872"/>
        <c:axId val="118065408"/>
      </c:barChart>
      <c:catAx>
        <c:axId val="1180638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18065408"/>
        <c:crosses val="autoZero"/>
        <c:auto val="1"/>
        <c:lblAlgn val="ctr"/>
        <c:lblOffset val="100"/>
        <c:noMultiLvlLbl val="0"/>
      </c:catAx>
      <c:valAx>
        <c:axId val="118065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MPKI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1806387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54238462379702534"/>
          <c:y val="4.5606975184439971E-2"/>
          <c:w val="0.45761547755202375"/>
          <c:h val="0.11833327893934073"/>
        </c:manualLayout>
      </c:layout>
      <c:overlay val="1"/>
      <c:txPr>
        <a:bodyPr/>
        <a:lstStyle/>
        <a:p>
          <a:pPr>
            <a:defRPr sz="16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 paperSize="9" orientation="landscape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473569043610366E-2"/>
          <c:y val="5.675058463787272E-2"/>
          <c:w val="0.70111336461730167"/>
          <c:h val="0.808020481690609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MPKI!$B$19</c:f>
              <c:strCache>
                <c:ptCount val="1"/>
                <c:pt idx="0">
                  <c:v>MPKI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MPKI!$A$20:$A$23</c:f>
              <c:strCache>
                <c:ptCount val="4"/>
                <c:pt idx="0">
                  <c:v>Single-cycle TAGE</c:v>
                </c:pt>
                <c:pt idx="1">
                  <c:v>O-TAGE</c:v>
                </c:pt>
                <c:pt idx="2">
                  <c:v>Single-cycle TAGE-SC</c:v>
                </c:pt>
                <c:pt idx="3">
                  <c:v>O-TAGE-SC</c:v>
                </c:pt>
              </c:strCache>
            </c:strRef>
          </c:cat>
          <c:val>
            <c:numRef>
              <c:f>MPKI!$B$20:$B$23</c:f>
              <c:numCache>
                <c:formatCode>General</c:formatCode>
                <c:ptCount val="4"/>
                <c:pt idx="0">
                  <c:v>10.149900000000001</c:v>
                </c:pt>
                <c:pt idx="1">
                  <c:v>10.154400000000001</c:v>
                </c:pt>
                <c:pt idx="2">
                  <c:v>4.2553999999999998</c:v>
                </c:pt>
                <c:pt idx="3">
                  <c:v>4.2526999999999999</c:v>
                </c:pt>
              </c:numCache>
            </c:numRef>
          </c:val>
        </c:ser>
        <c:ser>
          <c:idx val="1"/>
          <c:order val="1"/>
          <c:tx>
            <c:strRef>
              <c:f>MPKI!$C$19</c:f>
              <c:strCache>
                <c:ptCount val="1"/>
                <c:pt idx="0">
                  <c:v>dump</c:v>
                </c:pt>
              </c:strCache>
            </c:strRef>
          </c:tx>
          <c:invertIfNegative val="0"/>
          <c:cat>
            <c:strRef>
              <c:f>MPKI!$A$20:$A$23</c:f>
              <c:strCache>
                <c:ptCount val="4"/>
                <c:pt idx="0">
                  <c:v>Single-cycle TAGE</c:v>
                </c:pt>
                <c:pt idx="1">
                  <c:v>O-TAGE</c:v>
                </c:pt>
                <c:pt idx="2">
                  <c:v>Single-cycle TAGE-SC</c:v>
                </c:pt>
                <c:pt idx="3">
                  <c:v>O-TAGE-SC</c:v>
                </c:pt>
              </c:strCache>
            </c:strRef>
          </c:cat>
          <c:val>
            <c:numRef>
              <c:f>MPKI!$C$20:$C$23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931200"/>
        <c:axId val="116932992"/>
      </c:barChart>
      <c:barChart>
        <c:barDir val="col"/>
        <c:grouping val="clustered"/>
        <c:varyColors val="0"/>
        <c:ser>
          <c:idx val="2"/>
          <c:order val="2"/>
          <c:tx>
            <c:strRef>
              <c:f>MPKI!$D$19</c:f>
              <c:strCache>
                <c:ptCount val="1"/>
                <c:pt idx="0">
                  <c:v>dums</c:v>
                </c:pt>
              </c:strCache>
            </c:strRef>
          </c:tx>
          <c:invertIfNegative val="0"/>
          <c:cat>
            <c:strRef>
              <c:f>MPKI!$A$20:$A$23</c:f>
              <c:strCache>
                <c:ptCount val="4"/>
                <c:pt idx="0">
                  <c:v>Single-cycle TAGE</c:v>
                </c:pt>
                <c:pt idx="1">
                  <c:v>O-TAGE</c:v>
                </c:pt>
                <c:pt idx="2">
                  <c:v>Single-cycle TAGE-SC</c:v>
                </c:pt>
                <c:pt idx="3">
                  <c:v>O-TAGE-SC</c:v>
                </c:pt>
              </c:strCache>
            </c:strRef>
          </c:cat>
          <c:val>
            <c:numRef>
              <c:f>MPKI!$D$20:$D$23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strRef>
              <c:f>MPKI!$E$19</c:f>
              <c:strCache>
                <c:ptCount val="1"/>
                <c:pt idx="0">
                  <c:v>IPC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MPKI!$A$20:$A$23</c:f>
              <c:strCache>
                <c:ptCount val="4"/>
                <c:pt idx="0">
                  <c:v>Single-cycle TAGE</c:v>
                </c:pt>
                <c:pt idx="1">
                  <c:v>O-TAGE</c:v>
                </c:pt>
                <c:pt idx="2">
                  <c:v>Single-cycle TAGE-SC</c:v>
                </c:pt>
                <c:pt idx="3">
                  <c:v>O-TAGE-SC</c:v>
                </c:pt>
              </c:strCache>
            </c:strRef>
          </c:cat>
          <c:val>
            <c:numRef>
              <c:f>MPKI!$E$20:$E$23</c:f>
              <c:numCache>
                <c:formatCode>General</c:formatCode>
                <c:ptCount val="4"/>
                <c:pt idx="0">
                  <c:v>0.3296</c:v>
                </c:pt>
                <c:pt idx="1">
                  <c:v>0.32440000000000002</c:v>
                </c:pt>
                <c:pt idx="2">
                  <c:v>0.33104</c:v>
                </c:pt>
                <c:pt idx="3">
                  <c:v>0.32941999999999999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949376"/>
        <c:axId val="116934912"/>
      </c:barChart>
      <c:catAx>
        <c:axId val="1169312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16932992"/>
        <c:crosses val="autoZero"/>
        <c:auto val="1"/>
        <c:lblAlgn val="ctr"/>
        <c:lblOffset val="100"/>
        <c:noMultiLvlLbl val="0"/>
      </c:catAx>
      <c:valAx>
        <c:axId val="116932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MPKI</a:t>
                </a:r>
              </a:p>
            </c:rich>
          </c:tx>
          <c:layout>
            <c:manualLayout>
              <c:xMode val="edge"/>
              <c:yMode val="edge"/>
              <c:x val="3.2359426993871988E-2"/>
              <c:y val="0.31182925795570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16931200"/>
        <c:crosses val="autoZero"/>
        <c:crossBetween val="between"/>
      </c:valAx>
      <c:valAx>
        <c:axId val="116934912"/>
        <c:scaling>
          <c:orientation val="minMax"/>
          <c:max val="0.33200000000000007"/>
          <c:min val="0.32000000000000006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IPC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16949376"/>
        <c:crosses val="max"/>
        <c:crossBetween val="between"/>
        <c:majorUnit val="2.0000000000000005E-3"/>
      </c:valAx>
      <c:catAx>
        <c:axId val="116949376"/>
        <c:scaling>
          <c:orientation val="minMax"/>
        </c:scaling>
        <c:delete val="1"/>
        <c:axPos val="b"/>
        <c:majorTickMark val="out"/>
        <c:minorTickMark val="none"/>
        <c:tickLblPos val="nextTo"/>
        <c:crossAx val="116934912"/>
        <c:crosses val="autoZero"/>
        <c:auto val="1"/>
        <c:lblAlgn val="ctr"/>
        <c:lblOffset val="100"/>
        <c:noMultiLvlLbl val="0"/>
      </c:catAx>
    </c:plotArea>
    <c:legend>
      <c:legendPos val="t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64982005931743558"/>
          <c:y val="7.1468440809745876E-2"/>
          <c:w val="0.1263048363999773"/>
          <c:h val="0.11366750476508866"/>
        </c:manualLayout>
      </c:layout>
      <c:overlay val="1"/>
      <c:txPr>
        <a:bodyPr/>
        <a:lstStyle/>
        <a:p>
          <a:pPr>
            <a:defRPr sz="12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paperSize="9" orientation="landscape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71250832627197"/>
          <c:y val="6.517388451443569E-2"/>
          <c:w val="0.83315275912530884"/>
          <c:h val="0.794708660848642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MPKI!$B$19</c:f>
              <c:strCache>
                <c:ptCount val="1"/>
                <c:pt idx="0">
                  <c:v>MPKI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MPKI!$A$20:$A$23</c:f>
              <c:strCache>
                <c:ptCount val="4"/>
                <c:pt idx="0">
                  <c:v>Single-cycle TAGE</c:v>
                </c:pt>
                <c:pt idx="1">
                  <c:v>O-TAGE</c:v>
                </c:pt>
                <c:pt idx="2">
                  <c:v>Single-cycle TAGE-SC</c:v>
                </c:pt>
                <c:pt idx="3">
                  <c:v>O-TAGE-SC</c:v>
                </c:pt>
              </c:strCache>
            </c:strRef>
          </c:cat>
          <c:val>
            <c:numRef>
              <c:f>MPKI!$B$20:$B$23</c:f>
              <c:numCache>
                <c:formatCode>General</c:formatCode>
                <c:ptCount val="4"/>
                <c:pt idx="0">
                  <c:v>10.149900000000001</c:v>
                </c:pt>
                <c:pt idx="1">
                  <c:v>10.154400000000001</c:v>
                </c:pt>
                <c:pt idx="2">
                  <c:v>4.2553999999999998</c:v>
                </c:pt>
                <c:pt idx="3">
                  <c:v>4.2526999999999999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971776"/>
        <c:axId val="118095872"/>
      </c:barChart>
      <c:catAx>
        <c:axId val="1169717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18095872"/>
        <c:crosses val="autoZero"/>
        <c:auto val="1"/>
        <c:lblAlgn val="ctr"/>
        <c:lblOffset val="100"/>
        <c:noMultiLvlLbl val="0"/>
      </c:catAx>
      <c:valAx>
        <c:axId val="118095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MPKI</a:t>
                </a:r>
              </a:p>
            </c:rich>
          </c:tx>
          <c:layout>
            <c:manualLayout>
              <c:xMode val="edge"/>
              <c:yMode val="edge"/>
              <c:x val="6.567788687931643E-2"/>
              <c:y val="0.3658005249343832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1697177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paperSize="9" orientation="landscape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32822830135925"/>
          <c:y val="7.1101277253560469E-2"/>
          <c:w val="0.79547131350849187"/>
          <c:h val="0.703575933567363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MPKI!$A$33</c:f>
              <c:strCache>
                <c:ptCount val="1"/>
                <c:pt idx="0">
                  <c:v>MPKI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MPKI!$B$32:$I$32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cat>
          <c:val>
            <c:numRef>
              <c:f>MPKI!$B$33:$I$33</c:f>
              <c:numCache>
                <c:formatCode>General</c:formatCode>
                <c:ptCount val="8"/>
                <c:pt idx="0">
                  <c:v>12.62656</c:v>
                </c:pt>
                <c:pt idx="1">
                  <c:v>12.428699999999999</c:v>
                </c:pt>
                <c:pt idx="2">
                  <c:v>12.247909999999999</c:v>
                </c:pt>
                <c:pt idx="3">
                  <c:v>12.650180000000001</c:v>
                </c:pt>
                <c:pt idx="4">
                  <c:v>12.770709999999999</c:v>
                </c:pt>
                <c:pt idx="5">
                  <c:v>12.75118</c:v>
                </c:pt>
                <c:pt idx="6">
                  <c:v>25.37932</c:v>
                </c:pt>
                <c:pt idx="7">
                  <c:v>61.291469999999997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137216"/>
        <c:axId val="118139136"/>
      </c:barChart>
      <c:catAx>
        <c:axId val="118137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HOB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18139136"/>
        <c:crosses val="autoZero"/>
        <c:auto val="1"/>
        <c:lblAlgn val="ctr"/>
        <c:lblOffset val="100"/>
        <c:noMultiLvlLbl val="0"/>
      </c:catAx>
      <c:valAx>
        <c:axId val="118139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MPKI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1813721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paperSize="9" orientation="landscape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67082993936103"/>
          <c:y val="7.9221924670583685E-2"/>
          <c:w val="0.8000418137387999"/>
          <c:h val="0.736998814234515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MPKI!$A$37</c:f>
              <c:strCache>
                <c:ptCount val="1"/>
                <c:pt idx="0">
                  <c:v>MPKI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MPKI!$B$36:$G$36</c:f>
              <c:strCache>
                <c:ptCount val="6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</c:strCache>
            </c:strRef>
          </c:cat>
          <c:val>
            <c:numRef>
              <c:f>MPKI!$B$37:$G$37</c:f>
              <c:numCache>
                <c:formatCode>General</c:formatCode>
                <c:ptCount val="6"/>
                <c:pt idx="0">
                  <c:v>17.368480000000002</c:v>
                </c:pt>
                <c:pt idx="1">
                  <c:v>15.71823</c:v>
                </c:pt>
                <c:pt idx="2">
                  <c:v>13.77618</c:v>
                </c:pt>
                <c:pt idx="3">
                  <c:v>13.18591</c:v>
                </c:pt>
                <c:pt idx="4">
                  <c:v>12.62656</c:v>
                </c:pt>
                <c:pt idx="5">
                  <c:v>12.232239999999999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155904"/>
        <c:axId val="118493568"/>
      </c:barChart>
      <c:catAx>
        <c:axId val="1181559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18493568"/>
        <c:crosses val="autoZero"/>
        <c:auto val="1"/>
        <c:lblAlgn val="ctr"/>
        <c:lblOffset val="100"/>
        <c:noMultiLvlLbl val="0"/>
      </c:catAx>
      <c:valAx>
        <c:axId val="118493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MPKI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181559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paperSize="9"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IPC!$A$22</c:f>
              <c:strCache>
                <c:ptCount val="1"/>
                <c:pt idx="0">
                  <c:v>IPC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IPC!$B$21:$I$21</c:f>
              <c:strCache>
                <c:ptCount val="8"/>
                <c:pt idx="0">
                  <c:v>8 HOB</c:v>
                </c:pt>
                <c:pt idx="1">
                  <c:v>7 HOB</c:v>
                </c:pt>
                <c:pt idx="2">
                  <c:v>6 HOB</c:v>
                </c:pt>
                <c:pt idx="3">
                  <c:v>5 HOB</c:v>
                </c:pt>
                <c:pt idx="4">
                  <c:v>4 HOB</c:v>
                </c:pt>
                <c:pt idx="5">
                  <c:v>3 HOB</c:v>
                </c:pt>
                <c:pt idx="6">
                  <c:v>2 HOB</c:v>
                </c:pt>
                <c:pt idx="7">
                  <c:v>1 HOB</c:v>
                </c:pt>
              </c:strCache>
            </c:strRef>
          </c:cat>
          <c:val>
            <c:numRef>
              <c:f>IPC!$B$22:$I$22</c:f>
              <c:numCache>
                <c:formatCode>0.000</c:formatCode>
                <c:ptCount val="8"/>
                <c:pt idx="0">
                  <c:v>0.32747999999999999</c:v>
                </c:pt>
                <c:pt idx="1">
                  <c:v>0.32761000000000001</c:v>
                </c:pt>
                <c:pt idx="2">
                  <c:v>0.32762000000000002</c:v>
                </c:pt>
                <c:pt idx="3">
                  <c:v>0.32750000000000001</c:v>
                </c:pt>
                <c:pt idx="4">
                  <c:v>0.32735999999999998</c:v>
                </c:pt>
                <c:pt idx="5">
                  <c:v>0.32729000000000003</c:v>
                </c:pt>
                <c:pt idx="6">
                  <c:v>0.3206</c:v>
                </c:pt>
                <c:pt idx="7">
                  <c:v>0.30529000000000001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505792"/>
        <c:axId val="115515776"/>
      </c:barChart>
      <c:catAx>
        <c:axId val="1155057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15515776"/>
        <c:crosses val="autoZero"/>
        <c:auto val="1"/>
        <c:lblAlgn val="ctr"/>
        <c:lblOffset val="100"/>
        <c:noMultiLvlLbl val="0"/>
      </c:catAx>
      <c:valAx>
        <c:axId val="115515776"/>
        <c:scaling>
          <c:orientation val="minMax"/>
          <c:min val="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IPC</a:t>
                </a:r>
              </a:p>
            </c:rich>
          </c:tx>
          <c:layout>
            <c:manualLayout>
              <c:xMode val="edge"/>
              <c:yMode val="edge"/>
              <c:x val="2.0317456254476941E-2"/>
              <c:y val="0.39632327209098861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15505792"/>
        <c:crosses val="autoZero"/>
        <c:crossBetween val="between"/>
        <c:majorUnit val="1.0000000000000002E-2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IPC!$B$34</c:f>
              <c:strCache>
                <c:ptCount val="1"/>
                <c:pt idx="0">
                  <c:v>IPC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IPC!$A$35:$A$38</c:f>
              <c:strCache>
                <c:ptCount val="4"/>
                <c:pt idx="0">
                  <c:v>Single-Cycle TAGE</c:v>
                </c:pt>
                <c:pt idx="1">
                  <c:v>O-TAGE</c:v>
                </c:pt>
                <c:pt idx="2">
                  <c:v>Single-Cycle TAGE-SC</c:v>
                </c:pt>
                <c:pt idx="3">
                  <c:v>O-TAGE-SC</c:v>
                </c:pt>
              </c:strCache>
            </c:strRef>
          </c:cat>
          <c:val>
            <c:numRef>
              <c:f>IPC!$B$35:$B$38</c:f>
              <c:numCache>
                <c:formatCode>General</c:formatCode>
                <c:ptCount val="4"/>
                <c:pt idx="0">
                  <c:v>0.3296</c:v>
                </c:pt>
                <c:pt idx="1">
                  <c:v>0.32440000000000002</c:v>
                </c:pt>
                <c:pt idx="2">
                  <c:v>0.33104</c:v>
                </c:pt>
                <c:pt idx="3">
                  <c:v>0.32941999999999999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527680"/>
        <c:axId val="115529216"/>
      </c:barChart>
      <c:catAx>
        <c:axId val="1155276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15529216"/>
        <c:crosses val="autoZero"/>
        <c:auto val="1"/>
        <c:lblAlgn val="ctr"/>
        <c:lblOffset val="100"/>
        <c:noMultiLvlLbl val="0"/>
      </c:catAx>
      <c:valAx>
        <c:axId val="115529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IPC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15527680"/>
        <c:crosses val="autoZero"/>
        <c:crossBetween val="between"/>
        <c:majorUnit val="5.000000000000001E-3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IPC!$B$45</c:f>
              <c:strCache>
                <c:ptCount val="1"/>
                <c:pt idx="0">
                  <c:v>IPC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IPC!$A$46:$A$53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IPC!$B$46:$B$53</c:f>
              <c:numCache>
                <c:formatCode>General</c:formatCode>
                <c:ptCount val="8"/>
                <c:pt idx="0">
                  <c:v>0.3276</c:v>
                </c:pt>
                <c:pt idx="1">
                  <c:v>0.3286</c:v>
                </c:pt>
                <c:pt idx="2">
                  <c:v>0.32500000000000001</c:v>
                </c:pt>
                <c:pt idx="3">
                  <c:v>0.32719999999999999</c:v>
                </c:pt>
                <c:pt idx="4">
                  <c:v>0.3296</c:v>
                </c:pt>
                <c:pt idx="5">
                  <c:v>0.32440000000000002</c:v>
                </c:pt>
                <c:pt idx="6">
                  <c:v>0.33104</c:v>
                </c:pt>
                <c:pt idx="7">
                  <c:v>0.32941999999999999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045504"/>
        <c:axId val="115047040"/>
      </c:barChart>
      <c:catAx>
        <c:axId val="1150455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15047040"/>
        <c:crosses val="autoZero"/>
        <c:auto val="1"/>
        <c:lblAlgn val="ctr"/>
        <c:lblOffset val="100"/>
        <c:noMultiLvlLbl val="0"/>
      </c:catAx>
      <c:valAx>
        <c:axId val="115047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IPC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15045504"/>
        <c:crosses val="autoZero"/>
        <c:crossBetween val="between"/>
        <c:majorUnit val="2.0000000000000005E-3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7331996418595"/>
          <c:y val="6.3075030750307501E-2"/>
          <c:w val="0.82864734878537238"/>
          <c:h val="0.735407114701068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IPC!$B$1</c:f>
              <c:strCache>
                <c:ptCount val="1"/>
                <c:pt idx="0">
                  <c:v>1KB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IPC!$A$2:$A$9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IPC!$B$2:$B$9</c:f>
              <c:numCache>
                <c:formatCode>General</c:formatCode>
                <c:ptCount val="8"/>
                <c:pt idx="0">
                  <c:v>0.32550000000000001</c:v>
                </c:pt>
                <c:pt idx="1">
                  <c:v>0.32690000000000002</c:v>
                </c:pt>
                <c:pt idx="2">
                  <c:v>0.3236</c:v>
                </c:pt>
                <c:pt idx="3">
                  <c:v>0.32269999999999999</c:v>
                </c:pt>
              </c:numCache>
            </c:numRef>
          </c:val>
        </c:ser>
        <c:ser>
          <c:idx val="1"/>
          <c:order val="1"/>
          <c:tx>
            <c:strRef>
              <c:f>IPC!$C$1</c:f>
              <c:strCache>
                <c:ptCount val="1"/>
                <c:pt idx="0">
                  <c:v>2KB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IPC!$A$2:$A$9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IPC!$C$2:$C$9</c:f>
              <c:numCache>
                <c:formatCode>General</c:formatCode>
                <c:ptCount val="8"/>
                <c:pt idx="0">
                  <c:v>0.32590000000000002</c:v>
                </c:pt>
                <c:pt idx="1">
                  <c:v>0.3276</c:v>
                </c:pt>
                <c:pt idx="2">
                  <c:v>0.32450000000000001</c:v>
                </c:pt>
                <c:pt idx="3">
                  <c:v>0.32369999999999999</c:v>
                </c:pt>
              </c:numCache>
            </c:numRef>
          </c:val>
        </c:ser>
        <c:ser>
          <c:idx val="2"/>
          <c:order val="2"/>
          <c:tx>
            <c:strRef>
              <c:f>IPC!$D$1</c:f>
              <c:strCache>
                <c:ptCount val="1"/>
                <c:pt idx="0">
                  <c:v>4KB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IPC!$A$2:$A$9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IPC!$D$2:$D$9</c:f>
              <c:numCache>
                <c:formatCode>General</c:formatCode>
                <c:ptCount val="8"/>
                <c:pt idx="0">
                  <c:v>0.32640000000000002</c:v>
                </c:pt>
                <c:pt idx="1">
                  <c:v>0.32800000000000001</c:v>
                </c:pt>
                <c:pt idx="2">
                  <c:v>0.32469999999999999</c:v>
                </c:pt>
                <c:pt idx="3">
                  <c:v>0.3251</c:v>
                </c:pt>
              </c:numCache>
            </c:numRef>
          </c:val>
        </c:ser>
        <c:ser>
          <c:idx val="3"/>
          <c:order val="3"/>
          <c:tx>
            <c:strRef>
              <c:f>IPC!$E$1</c:f>
              <c:strCache>
                <c:ptCount val="1"/>
                <c:pt idx="0">
                  <c:v>8KB</c:v>
                </c:pt>
              </c:strCache>
            </c:strRef>
          </c:tx>
          <c:spPr>
            <a:pattFill prst="zigZ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IPC!$A$2:$A$9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IPC!$E$2:$E$9</c:f>
              <c:numCache>
                <c:formatCode>General</c:formatCode>
                <c:ptCount val="8"/>
                <c:pt idx="0">
                  <c:v>0.32690000000000002</c:v>
                </c:pt>
                <c:pt idx="1">
                  <c:v>0.32829999999999998</c:v>
                </c:pt>
                <c:pt idx="2">
                  <c:v>0.32479999999999998</c:v>
                </c:pt>
                <c:pt idx="3">
                  <c:v>0.32619999999999999</c:v>
                </c:pt>
              </c:numCache>
            </c:numRef>
          </c:val>
        </c:ser>
        <c:ser>
          <c:idx val="4"/>
          <c:order val="4"/>
          <c:tx>
            <c:strRef>
              <c:f>IPC!$F$1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IPC!$A$2:$A$9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IPC!$F$2:$F$9</c:f>
              <c:numCache>
                <c:formatCode>General</c:formatCode>
                <c:ptCount val="8"/>
                <c:pt idx="0">
                  <c:v>0.32719999999999999</c:v>
                </c:pt>
                <c:pt idx="1">
                  <c:v>0.32840000000000003</c:v>
                </c:pt>
                <c:pt idx="2">
                  <c:v>0.32479999999999998</c:v>
                </c:pt>
                <c:pt idx="3">
                  <c:v>0.32719999999999999</c:v>
                </c:pt>
              </c:numCache>
            </c:numRef>
          </c:val>
        </c:ser>
        <c:ser>
          <c:idx val="5"/>
          <c:order val="5"/>
          <c:tx>
            <c:strRef>
              <c:f>IPC!$G$1</c:f>
              <c:strCache>
                <c:ptCount val="1"/>
                <c:pt idx="0">
                  <c:v>32KB</c:v>
                </c:pt>
              </c:strCache>
            </c:strRef>
          </c:tx>
          <c:spPr>
            <a:pattFill prst="lgConfetti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IPC!$A$2:$A$9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IPC!$G$2:$G$9</c:f>
              <c:numCache>
                <c:formatCode>General</c:formatCode>
                <c:ptCount val="8"/>
                <c:pt idx="0">
                  <c:v>0.3276</c:v>
                </c:pt>
                <c:pt idx="1">
                  <c:v>0.3286</c:v>
                </c:pt>
                <c:pt idx="2">
                  <c:v>0.32500000000000001</c:v>
                </c:pt>
                <c:pt idx="3">
                  <c:v>0.32719999999999999</c:v>
                </c:pt>
                <c:pt idx="4">
                  <c:v>0.3296</c:v>
                </c:pt>
                <c:pt idx="5">
                  <c:v>0.32668999999999998</c:v>
                </c:pt>
                <c:pt idx="6">
                  <c:v>0.33104</c:v>
                </c:pt>
                <c:pt idx="7">
                  <c:v>0.32941999999999999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8"/>
        <c:axId val="115110272"/>
        <c:axId val="115111808"/>
      </c:barChart>
      <c:catAx>
        <c:axId val="1151102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15111808"/>
        <c:crosses val="autoZero"/>
        <c:auto val="1"/>
        <c:lblAlgn val="ctr"/>
        <c:lblOffset val="100"/>
        <c:noMultiLvlLbl val="0"/>
      </c:catAx>
      <c:valAx>
        <c:axId val="115111808"/>
        <c:scaling>
          <c:orientation val="minMax"/>
          <c:min val="0.3220000000000000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IPC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15110272"/>
        <c:crosses val="autoZero"/>
        <c:crossBetween val="between"/>
        <c:majorUnit val="2.0000000000000005E-3"/>
      </c:valAx>
    </c:plotArea>
    <c:legend>
      <c:legendPos val="t"/>
      <c:layout>
        <c:manualLayout>
          <c:xMode val="edge"/>
          <c:yMode val="edge"/>
          <c:x val="0.24115728843637327"/>
          <c:y val="5.0212395037336197E-2"/>
          <c:w val="0.56696015284477508"/>
          <c:h val="0.12747305110846385"/>
        </c:manualLayout>
      </c:layout>
      <c:overlay val="1"/>
      <c:txPr>
        <a:bodyPr/>
        <a:lstStyle/>
        <a:p>
          <a:pPr>
            <a:defRPr sz="18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paperSize="9"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50416162047774"/>
          <c:y val="5.7802663555944399E-2"/>
          <c:w val="0.84138187703771905"/>
          <c:h val="0.739933119471177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fmax_IPS!$B$2</c:f>
              <c:strCache>
                <c:ptCount val="1"/>
                <c:pt idx="0">
                  <c:v>1KB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fmax_IPS!$B$3:$B$10</c:f>
              <c:numCache>
                <c:formatCode>General</c:formatCode>
                <c:ptCount val="8"/>
                <c:pt idx="0">
                  <c:v>259.60000000000002</c:v>
                </c:pt>
                <c:pt idx="1">
                  <c:v>238.3</c:v>
                </c:pt>
                <c:pt idx="2">
                  <c:v>252</c:v>
                </c:pt>
                <c:pt idx="3">
                  <c:v>262.48200000000003</c:v>
                </c:pt>
              </c:numCache>
            </c:numRef>
          </c:val>
        </c:ser>
        <c:ser>
          <c:idx val="1"/>
          <c:order val="1"/>
          <c:tx>
            <c:strRef>
              <c:f>fmax_IPS!$C$2</c:f>
              <c:strCache>
                <c:ptCount val="1"/>
                <c:pt idx="0">
                  <c:v>2KB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fmax_IPS!$C$3:$C$10</c:f>
              <c:numCache>
                <c:formatCode>General</c:formatCode>
                <c:ptCount val="8"/>
                <c:pt idx="0">
                  <c:v>258.3</c:v>
                </c:pt>
                <c:pt idx="1">
                  <c:v>235.7</c:v>
                </c:pt>
                <c:pt idx="2">
                  <c:v>243.5</c:v>
                </c:pt>
                <c:pt idx="3">
                  <c:v>235.84200000000001</c:v>
                </c:pt>
              </c:numCache>
            </c:numRef>
          </c:val>
        </c:ser>
        <c:ser>
          <c:idx val="2"/>
          <c:order val="2"/>
          <c:tx>
            <c:strRef>
              <c:f>fmax_IPS!$D$2</c:f>
              <c:strCache>
                <c:ptCount val="1"/>
                <c:pt idx="0">
                  <c:v>4KB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fmax_IPS!$D$3:$D$10</c:f>
              <c:numCache>
                <c:formatCode>General</c:formatCode>
                <c:ptCount val="8"/>
                <c:pt idx="0">
                  <c:v>255</c:v>
                </c:pt>
                <c:pt idx="1">
                  <c:v>228.4</c:v>
                </c:pt>
                <c:pt idx="2">
                  <c:v>234.9</c:v>
                </c:pt>
                <c:pt idx="3">
                  <c:v>227.55</c:v>
                </c:pt>
              </c:numCache>
            </c:numRef>
          </c:val>
        </c:ser>
        <c:ser>
          <c:idx val="3"/>
          <c:order val="3"/>
          <c:tx>
            <c:strRef>
              <c:f>fmax_IPS!$E$2</c:f>
              <c:strCache>
                <c:ptCount val="1"/>
                <c:pt idx="0">
                  <c:v>8KB</c:v>
                </c:pt>
              </c:strCache>
            </c:strRef>
          </c:tx>
          <c:spPr>
            <a:pattFill prst="zigZ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fmax_IPS!$E$3:$E$10</c:f>
              <c:numCache>
                <c:formatCode>General</c:formatCode>
                <c:ptCount val="8"/>
                <c:pt idx="0">
                  <c:v>254.2</c:v>
                </c:pt>
                <c:pt idx="1">
                  <c:v>219.6</c:v>
                </c:pt>
                <c:pt idx="2">
                  <c:v>229.7</c:v>
                </c:pt>
                <c:pt idx="3">
                  <c:v>213.74</c:v>
                </c:pt>
              </c:numCache>
            </c:numRef>
          </c:val>
        </c:ser>
        <c:ser>
          <c:idx val="4"/>
          <c:order val="4"/>
          <c:tx>
            <c:strRef>
              <c:f>fmax_IPS!$F$2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fmax_IPS!$F$3:$F$10</c:f>
              <c:numCache>
                <c:formatCode>General</c:formatCode>
                <c:ptCount val="8"/>
                <c:pt idx="0">
                  <c:v>255.8</c:v>
                </c:pt>
                <c:pt idx="1">
                  <c:v>217.9</c:v>
                </c:pt>
                <c:pt idx="2">
                  <c:v>217.2</c:v>
                </c:pt>
                <c:pt idx="3">
                  <c:v>206.97200000000001</c:v>
                </c:pt>
              </c:numCache>
            </c:numRef>
          </c:val>
        </c:ser>
        <c:ser>
          <c:idx val="5"/>
          <c:order val="5"/>
          <c:tx>
            <c:strRef>
              <c:f>fmax_IPS!$G$2</c:f>
              <c:strCache>
                <c:ptCount val="1"/>
                <c:pt idx="0">
                  <c:v>32KB</c:v>
                </c:pt>
              </c:strCache>
            </c:strRef>
          </c:tx>
          <c:spPr>
            <a:pattFill prst="lgConfetti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fmax_IPS!$G$3:$G$10</c:f>
              <c:numCache>
                <c:formatCode>General</c:formatCode>
                <c:ptCount val="8"/>
                <c:pt idx="0">
                  <c:v>248.94800000000001</c:v>
                </c:pt>
                <c:pt idx="1">
                  <c:v>197.11199999999999</c:v>
                </c:pt>
                <c:pt idx="2">
                  <c:v>200.99199999999999</c:v>
                </c:pt>
                <c:pt idx="3">
                  <c:v>165.018</c:v>
                </c:pt>
                <c:pt idx="4">
                  <c:v>221.874</c:v>
                </c:pt>
                <c:pt idx="5">
                  <c:v>270</c:v>
                </c:pt>
                <c:pt idx="6">
                  <c:v>223.66399999999999</c:v>
                </c:pt>
                <c:pt idx="7">
                  <c:v>270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17262208"/>
        <c:axId val="117263744"/>
      </c:barChart>
      <c:catAx>
        <c:axId val="117262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17263744"/>
        <c:crosses val="autoZero"/>
        <c:auto val="1"/>
        <c:lblAlgn val="ctr"/>
        <c:lblOffset val="100"/>
        <c:noMultiLvlLbl val="0"/>
      </c:catAx>
      <c:valAx>
        <c:axId val="117263744"/>
        <c:scaling>
          <c:orientation val="minMax"/>
          <c:max val="280"/>
          <c:min val="1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FMax (MHz)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26220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6746965487620494"/>
          <c:y val="0"/>
          <c:w val="0.55218631162404264"/>
          <c:h val="0.11701837270341207"/>
        </c:manualLayout>
      </c:layout>
      <c:overlay val="1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41470926853467"/>
          <c:y val="4.1673488244832232E-2"/>
          <c:w val="0.80389887794350112"/>
          <c:h val="0.812501822202386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fmax_IPS!$B$37</c:f>
              <c:strCache>
                <c:ptCount val="1"/>
                <c:pt idx="0">
                  <c:v>MIPS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fmax_IPS!$A$38:$A$43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fmax_IPS!$B$38:$B$43</c:f>
              <c:numCache>
                <c:formatCode>General</c:formatCode>
                <c:ptCount val="6"/>
                <c:pt idx="0">
                  <c:v>84.499800000000008</c:v>
                </c:pt>
                <c:pt idx="1">
                  <c:v>77.900270000000006</c:v>
                </c:pt>
                <c:pt idx="2">
                  <c:v>81.547200000000004</c:v>
                </c:pt>
                <c:pt idx="3">
                  <c:v>84.7029414</c:v>
                </c:pt>
                <c:pt idx="4">
                  <c:v>74.041730559999991</c:v>
                </c:pt>
                <c:pt idx="5">
                  <c:v>89.179264720000006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301632"/>
        <c:axId val="117303168"/>
      </c:barChart>
      <c:catAx>
        <c:axId val="1173016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17303168"/>
        <c:crosses val="autoZero"/>
        <c:auto val="1"/>
        <c:lblAlgn val="ctr"/>
        <c:lblOffset val="100"/>
        <c:noMultiLvlLbl val="0"/>
      </c:catAx>
      <c:valAx>
        <c:axId val="117303168"/>
        <c:scaling>
          <c:orientation val="minMax"/>
          <c:min val="7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Million Instructions Per Second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173016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fmax_IPS!$A$55</c:f>
              <c:strCache>
                <c:ptCount val="1"/>
                <c:pt idx="0">
                  <c:v>O-TAGE-SC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fmax_IPS!$B$54:$H$54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cat>
          <c:val>
            <c:numRef>
              <c:f>fmax_IPS!$B$55:$H$55</c:f>
              <c:numCache>
                <c:formatCode>General</c:formatCode>
                <c:ptCount val="7"/>
                <c:pt idx="0">
                  <c:v>88.460099999999997</c:v>
                </c:pt>
                <c:pt idx="1">
                  <c:v>88.065899999999999</c:v>
                </c:pt>
                <c:pt idx="2">
                  <c:v>87.674400000000006</c:v>
                </c:pt>
                <c:pt idx="3">
                  <c:v>87.288300000000007</c:v>
                </c:pt>
                <c:pt idx="4">
                  <c:v>86.902199999999993</c:v>
                </c:pt>
                <c:pt idx="5">
                  <c:v>86.532299999999992</c:v>
                </c:pt>
                <c:pt idx="6">
                  <c:v>86.175899999999999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fmax_IPS!$A$56</c:f>
              <c:strCache>
                <c:ptCount val="1"/>
                <c:pt idx="0">
                  <c:v>GRselect 1KB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fmax_IPS!$B$54:$H$54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cat>
          <c:val>
            <c:numRef>
              <c:f>fmax_IPS!$B$56:$H$56</c:f>
              <c:numCache>
                <c:formatCode>General</c:formatCode>
                <c:ptCount val="7"/>
                <c:pt idx="0">
                  <c:v>83.957235999999995</c:v>
                </c:pt>
                <c:pt idx="1">
                  <c:v>83.41467200000001</c:v>
                </c:pt>
                <c:pt idx="2">
                  <c:v>82.887684000000007</c:v>
                </c:pt>
                <c:pt idx="3">
                  <c:v>82.371080000000021</c:v>
                </c:pt>
                <c:pt idx="4">
                  <c:v>81.859668000000013</c:v>
                </c:pt>
                <c:pt idx="5">
                  <c:v>81.356044000000011</c:v>
                </c:pt>
                <c:pt idx="6">
                  <c:v>80.867996000000005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332224"/>
        <c:axId val="117347072"/>
      </c:lineChart>
      <c:catAx>
        <c:axId val="11733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Branch Resolve Latency (cycles)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17347072"/>
        <c:crosses val="autoZero"/>
        <c:auto val="1"/>
        <c:lblAlgn val="ctr"/>
        <c:lblOffset val="100"/>
        <c:noMultiLvlLbl val="0"/>
      </c:catAx>
      <c:valAx>
        <c:axId val="117347072"/>
        <c:scaling>
          <c:orientation val="minMax"/>
          <c:min val="8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Million Instructions Per Second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17332224"/>
        <c:crosses val="autoZero"/>
        <c:crossBetween val="between"/>
      </c:valAx>
    </c:plotArea>
    <c:legend>
      <c:legendPos val="t"/>
      <c:overlay val="0"/>
      <c:txPr>
        <a:bodyPr/>
        <a:lstStyle/>
        <a:p>
          <a:pPr>
            <a:defRPr sz="14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354812731553082"/>
          <c:y val="5.1337891974029562E-2"/>
          <c:w val="0.81035235020759966"/>
          <c:h val="0.718698024589031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fmax_IPS!$B$25</c:f>
              <c:strCache>
                <c:ptCount val="1"/>
                <c:pt idx="0">
                  <c:v>1KB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(fmax_IPS!$A$26:$A$29,fmax_IPS!$A$32:$A$33)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(fmax_IPS!$B$26:$B$29,fmax_IPS!$B$32:$B$33)</c:f>
              <c:numCache>
                <c:formatCode>General</c:formatCode>
                <c:ptCount val="6"/>
                <c:pt idx="0">
                  <c:v>84.499800000000008</c:v>
                </c:pt>
                <c:pt idx="1">
                  <c:v>77.900270000000006</c:v>
                </c:pt>
                <c:pt idx="2">
                  <c:v>81.547200000000004</c:v>
                </c:pt>
                <c:pt idx="3">
                  <c:v>84.7029414</c:v>
                </c:pt>
              </c:numCache>
            </c:numRef>
          </c:val>
        </c:ser>
        <c:ser>
          <c:idx val="1"/>
          <c:order val="1"/>
          <c:tx>
            <c:strRef>
              <c:f>fmax_IPS!$C$25</c:f>
              <c:strCache>
                <c:ptCount val="1"/>
                <c:pt idx="0">
                  <c:v>2KB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(fmax_IPS!$A$26:$A$29,fmax_IPS!$A$32:$A$33)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(fmax_IPS!$C$26:$C$29,fmax_IPS!$C$32:$C$33)</c:f>
              <c:numCache>
                <c:formatCode>General</c:formatCode>
                <c:ptCount val="6"/>
                <c:pt idx="0">
                  <c:v>84.179970000000012</c:v>
                </c:pt>
                <c:pt idx="1">
                  <c:v>77.215319999999991</c:v>
                </c:pt>
                <c:pt idx="2">
                  <c:v>79.015749999999997</c:v>
                </c:pt>
                <c:pt idx="3">
                  <c:v>76.342055400000007</c:v>
                </c:pt>
              </c:numCache>
            </c:numRef>
          </c:val>
        </c:ser>
        <c:ser>
          <c:idx val="2"/>
          <c:order val="2"/>
          <c:tx>
            <c:strRef>
              <c:f>fmax_IPS!$D$25</c:f>
              <c:strCache>
                <c:ptCount val="1"/>
                <c:pt idx="0">
                  <c:v>4KB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(fmax_IPS!$A$26:$A$29,fmax_IPS!$A$32:$A$33)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(fmax_IPS!$D$26:$D$29,fmax_IPS!$D$32:$D$33)</c:f>
              <c:numCache>
                <c:formatCode>General</c:formatCode>
                <c:ptCount val="6"/>
                <c:pt idx="0">
                  <c:v>83.231999999999999</c:v>
                </c:pt>
                <c:pt idx="1">
                  <c:v>74.915199999999999</c:v>
                </c:pt>
                <c:pt idx="2">
                  <c:v>76.272030000000001</c:v>
                </c:pt>
                <c:pt idx="3">
                  <c:v>73.976505000000003</c:v>
                </c:pt>
              </c:numCache>
            </c:numRef>
          </c:val>
        </c:ser>
        <c:ser>
          <c:idx val="3"/>
          <c:order val="3"/>
          <c:tx>
            <c:strRef>
              <c:f>fmax_IPS!$E$25</c:f>
              <c:strCache>
                <c:ptCount val="1"/>
                <c:pt idx="0">
                  <c:v>8KB</c:v>
                </c:pt>
              </c:strCache>
            </c:strRef>
          </c:tx>
          <c:spPr>
            <a:pattFill prst="zigZ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(fmax_IPS!$A$26:$A$29,fmax_IPS!$A$32:$A$33)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(fmax_IPS!$E$26:$E$29,fmax_IPS!$E$32:$E$33)</c:f>
              <c:numCache>
                <c:formatCode>General</c:formatCode>
                <c:ptCount val="6"/>
                <c:pt idx="0">
                  <c:v>83.097980000000007</c:v>
                </c:pt>
                <c:pt idx="1">
                  <c:v>72.094679999999997</c:v>
                </c:pt>
                <c:pt idx="2">
                  <c:v>74.606559999999988</c:v>
                </c:pt>
                <c:pt idx="3">
                  <c:v>69.721987999999996</c:v>
                </c:pt>
              </c:numCache>
            </c:numRef>
          </c:val>
        </c:ser>
        <c:ser>
          <c:idx val="4"/>
          <c:order val="4"/>
          <c:tx>
            <c:strRef>
              <c:f>fmax_IPS!$F$25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(fmax_IPS!$A$26:$A$29,fmax_IPS!$A$32:$A$33)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(fmax_IPS!$F$26:$F$29,fmax_IPS!$F$32:$F$33)</c:f>
              <c:numCache>
                <c:formatCode>General</c:formatCode>
                <c:ptCount val="6"/>
                <c:pt idx="0">
                  <c:v>83.697760000000002</c:v>
                </c:pt>
                <c:pt idx="1">
                  <c:v>71.558360000000008</c:v>
                </c:pt>
                <c:pt idx="2">
                  <c:v>70.546559999999985</c:v>
                </c:pt>
                <c:pt idx="3">
                  <c:v>67.721238400000004</c:v>
                </c:pt>
              </c:numCache>
            </c:numRef>
          </c:val>
        </c:ser>
        <c:ser>
          <c:idx val="5"/>
          <c:order val="5"/>
          <c:tx>
            <c:strRef>
              <c:f>fmax_IPS!$G$25</c:f>
              <c:strCache>
                <c:ptCount val="1"/>
                <c:pt idx="0">
                  <c:v>32KB</c:v>
                </c:pt>
              </c:strCache>
            </c:strRef>
          </c:tx>
          <c:spPr>
            <a:pattFill prst="lgConfetti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(fmax_IPS!$A$26:$A$29,fmax_IPS!$A$32:$A$33)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(fmax_IPS!$G$26:$G$29,fmax_IPS!$G$32:$G$33)</c:f>
              <c:numCache>
                <c:formatCode>General</c:formatCode>
                <c:ptCount val="6"/>
                <c:pt idx="0">
                  <c:v>81.555364800000007</c:v>
                </c:pt>
                <c:pt idx="1">
                  <c:v>64.771003199999996</c:v>
                </c:pt>
                <c:pt idx="2">
                  <c:v>65.322400000000002</c:v>
                </c:pt>
                <c:pt idx="3">
                  <c:v>53.993889599999996</c:v>
                </c:pt>
                <c:pt idx="4">
                  <c:v>74.041730559999991</c:v>
                </c:pt>
                <c:pt idx="5">
                  <c:v>88.943399999999997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8"/>
        <c:axId val="117396224"/>
        <c:axId val="117397760"/>
      </c:barChart>
      <c:catAx>
        <c:axId val="1173962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17397760"/>
        <c:crosses val="autoZero"/>
        <c:auto val="1"/>
        <c:lblAlgn val="ctr"/>
        <c:lblOffset val="100"/>
        <c:noMultiLvlLbl val="0"/>
      </c:catAx>
      <c:valAx>
        <c:axId val="117397760"/>
        <c:scaling>
          <c:orientation val="minMax"/>
          <c:max val="90"/>
          <c:min val="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Million Instructions Per Second</a:t>
                </a:r>
                <a:endParaRPr lang="en-US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39622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4637397727120816"/>
          <c:y val="4.4717093290168E-2"/>
          <c:w val="0.58438592940918321"/>
          <c:h val="0.11363551595524243"/>
        </c:manualLayout>
      </c:layout>
      <c:overlay val="1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3</xdr:row>
      <xdr:rowOff>95250</xdr:rowOff>
    </xdr:from>
    <xdr:to>
      <xdr:col>17</xdr:col>
      <xdr:colOff>400050</xdr:colOff>
      <xdr:row>12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38099</xdr:colOff>
      <xdr:row>14</xdr:row>
      <xdr:rowOff>152400</xdr:rowOff>
    </xdr:from>
    <xdr:to>
      <xdr:col>18</xdr:col>
      <xdr:colOff>161925</xdr:colOff>
      <xdr:row>24</xdr:row>
      <xdr:rowOff>176211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266700</xdr:colOff>
      <xdr:row>27</xdr:row>
      <xdr:rowOff>133350</xdr:rowOff>
    </xdr:from>
    <xdr:to>
      <xdr:col>10</xdr:col>
      <xdr:colOff>571500</xdr:colOff>
      <xdr:row>37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361948</xdr:colOff>
      <xdr:row>42</xdr:row>
      <xdr:rowOff>23812</xdr:rowOff>
    </xdr:from>
    <xdr:to>
      <xdr:col>17</xdr:col>
      <xdr:colOff>323849</xdr:colOff>
      <xdr:row>56</xdr:row>
      <xdr:rowOff>100012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571499</xdr:colOff>
      <xdr:row>58</xdr:row>
      <xdr:rowOff>47624</xdr:rowOff>
    </xdr:from>
    <xdr:to>
      <xdr:col>16</xdr:col>
      <xdr:colOff>304800</xdr:colOff>
      <xdr:row>71</xdr:row>
      <xdr:rowOff>152399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0.06002</cdr:x>
      <cdr:y>0.26782</cdr:y>
    </cdr:from>
    <cdr:to>
      <cdr:x>0.06037</cdr:x>
      <cdr:y>0.56682</cdr:y>
    </cdr:to>
    <cdr:cxnSp macro="">
      <cdr:nvCxnSpPr>
        <cdr:cNvPr id="2" name="Straight Arrow Connector 1"/>
        <cdr:cNvCxnSpPr/>
      </cdr:nvCxnSpPr>
      <cdr:spPr>
        <a:xfrm xmlns:a="http://schemas.openxmlformats.org/drawingml/2006/main" flipH="1">
          <a:off x="378822" y="588066"/>
          <a:ext cx="2178" cy="656522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0.02905</cdr:x>
      <cdr:y>0.5696</cdr:y>
    </cdr:from>
    <cdr:to>
      <cdr:x>0.11221</cdr:x>
      <cdr:y>0.84201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183320" y="1198776"/>
          <a:ext cx="524892" cy="5733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0.06829</cdr:x>
      <cdr:y>0.18295</cdr:y>
    </cdr:from>
    <cdr:to>
      <cdr:x>0.06869</cdr:x>
      <cdr:y>0.48394</cdr:y>
    </cdr:to>
    <cdr:cxnSp macro="">
      <cdr:nvCxnSpPr>
        <cdr:cNvPr id="2" name="Straight Arrow Connector 1"/>
        <cdr:cNvCxnSpPr/>
      </cdr:nvCxnSpPr>
      <cdr:spPr>
        <a:xfrm xmlns:a="http://schemas.openxmlformats.org/drawingml/2006/main" flipH="1">
          <a:off x="378587" y="352881"/>
          <a:ext cx="2197" cy="580541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0.03494</cdr:x>
      <cdr:y>0.49383</cdr:y>
    </cdr:from>
    <cdr:to>
      <cdr:x>0.12912</cdr:x>
      <cdr:y>0.83009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193674" y="952501"/>
          <a:ext cx="522097" cy="6485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0.06508</cdr:x>
      <cdr:y>0.17428</cdr:y>
    </cdr:from>
    <cdr:to>
      <cdr:x>0.06548</cdr:x>
      <cdr:y>0.48367</cdr:y>
    </cdr:to>
    <cdr:cxnSp macro="">
      <cdr:nvCxnSpPr>
        <cdr:cNvPr id="2" name="Straight Arrow Connector 1"/>
        <cdr:cNvCxnSpPr/>
      </cdr:nvCxnSpPr>
      <cdr:spPr>
        <a:xfrm xmlns:a="http://schemas.openxmlformats.org/drawingml/2006/main" flipH="1">
          <a:off x="359538" y="327025"/>
          <a:ext cx="2197" cy="580541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0.03161</cdr:x>
      <cdr:y>0.49384</cdr:y>
    </cdr:from>
    <cdr:to>
      <cdr:x>0.12611</cdr:x>
      <cdr:y>0.83948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174625" y="926645"/>
          <a:ext cx="522097" cy="6485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0.05132</cdr:x>
      <cdr:y>0.3635</cdr:y>
    </cdr:from>
    <cdr:to>
      <cdr:x>0.05153</cdr:x>
      <cdr:y>0.62485</cdr:y>
    </cdr:to>
    <cdr:cxnSp macro="">
      <cdr:nvCxnSpPr>
        <cdr:cNvPr id="2" name="Straight Arrow Connector 1"/>
        <cdr:cNvCxnSpPr/>
      </cdr:nvCxnSpPr>
      <cdr:spPr>
        <a:xfrm xmlns:a="http://schemas.openxmlformats.org/drawingml/2006/main" flipH="1" flipV="1">
          <a:off x="458980" y="938301"/>
          <a:ext cx="1941" cy="674598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0.02804</cdr:x>
      <cdr:y>0.13776</cdr:y>
    </cdr:from>
    <cdr:to>
      <cdr:x>0.07797</cdr:x>
      <cdr:y>0.35638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250825" y="355600"/>
          <a:ext cx="446564" cy="5643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4</xdr:row>
      <xdr:rowOff>66675</xdr:rowOff>
    </xdr:from>
    <xdr:to>
      <xdr:col>23</xdr:col>
      <xdr:colOff>257175</xdr:colOff>
      <xdr:row>17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66674</xdr:colOff>
      <xdr:row>22</xdr:row>
      <xdr:rowOff>171451</xdr:rowOff>
    </xdr:from>
    <xdr:to>
      <xdr:col>22</xdr:col>
      <xdr:colOff>114299</xdr:colOff>
      <xdr:row>41</xdr:row>
      <xdr:rowOff>119063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41</xdr:row>
      <xdr:rowOff>138112</xdr:rowOff>
    </xdr:from>
    <xdr:to>
      <xdr:col>19</xdr:col>
      <xdr:colOff>38100</xdr:colOff>
      <xdr:row>60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371474</xdr:colOff>
      <xdr:row>63</xdr:row>
      <xdr:rowOff>28576</xdr:rowOff>
    </xdr:from>
    <xdr:to>
      <xdr:col>23</xdr:col>
      <xdr:colOff>514350</xdr:colOff>
      <xdr:row>78</xdr:row>
      <xdr:rowOff>66676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161923</xdr:colOff>
      <xdr:row>80</xdr:row>
      <xdr:rowOff>123825</xdr:rowOff>
    </xdr:from>
    <xdr:to>
      <xdr:col>16</xdr:col>
      <xdr:colOff>361950</xdr:colOff>
      <xdr:row>91</xdr:row>
      <xdr:rowOff>147636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0.05273</cdr:x>
      <cdr:y>0.27596</cdr:y>
    </cdr:from>
    <cdr:to>
      <cdr:x>0.05296</cdr:x>
      <cdr:y>0.53827</cdr:y>
    </cdr:to>
    <cdr:cxnSp macro="">
      <cdr:nvCxnSpPr>
        <cdr:cNvPr id="2" name="Straight Arrow Connector 1"/>
        <cdr:cNvCxnSpPr/>
      </cdr:nvCxnSpPr>
      <cdr:spPr>
        <a:xfrm xmlns:a="http://schemas.openxmlformats.org/drawingml/2006/main" flipH="1" flipV="1">
          <a:off x="430405" y="709701"/>
          <a:ext cx="1941" cy="674598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0.02723</cdr:x>
      <cdr:y>0.04938</cdr:y>
    </cdr:from>
    <cdr:to>
      <cdr:x>0.08193</cdr:x>
      <cdr:y>0.26881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222250" y="127000"/>
          <a:ext cx="446564" cy="5643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0.06373</cdr:x>
      <cdr:y>0.4099</cdr:y>
    </cdr:from>
    <cdr:to>
      <cdr:x>0.06402</cdr:x>
      <cdr:y>0.59902</cdr:y>
    </cdr:to>
    <cdr:cxnSp macro="">
      <cdr:nvCxnSpPr>
        <cdr:cNvPr id="2" name="Straight Arrow Connector 1"/>
        <cdr:cNvCxnSpPr/>
      </cdr:nvCxnSpPr>
      <cdr:spPr>
        <a:xfrm xmlns:a="http://schemas.openxmlformats.org/drawingml/2006/main" flipH="1" flipV="1">
          <a:off x="430405" y="1462176"/>
          <a:ext cx="1941" cy="674598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0.03291</cdr:x>
      <cdr:y>0.24655</cdr:y>
    </cdr:from>
    <cdr:to>
      <cdr:x>0.09904</cdr:x>
      <cdr:y>0.40475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222250" y="879475"/>
          <a:ext cx="446564" cy="5643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0.0496</cdr:x>
      <cdr:y>0.39641</cdr:y>
    </cdr:from>
    <cdr:to>
      <cdr:x>0.04983</cdr:x>
      <cdr:y>0.62939</cdr:y>
    </cdr:to>
    <cdr:cxnSp macro="">
      <cdr:nvCxnSpPr>
        <cdr:cNvPr id="2" name="Straight Arrow Connector 1"/>
        <cdr:cNvCxnSpPr/>
      </cdr:nvCxnSpPr>
      <cdr:spPr>
        <a:xfrm xmlns:a="http://schemas.openxmlformats.org/drawingml/2006/main" flipH="1" flipV="1">
          <a:off x="430405" y="1147851"/>
          <a:ext cx="1941" cy="674598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0.02561</cdr:x>
      <cdr:y>0.19518</cdr:y>
    </cdr:from>
    <cdr:to>
      <cdr:x>0.07708</cdr:x>
      <cdr:y>0.39006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222250" y="565150"/>
          <a:ext cx="446564" cy="5643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574456</xdr:colOff>
      <xdr:row>2</xdr:row>
      <xdr:rowOff>28575</xdr:rowOff>
    </xdr:from>
    <xdr:to>
      <xdr:col>23</xdr:col>
      <xdr:colOff>590550</xdr:colOff>
      <xdr:row>15</xdr:row>
      <xdr:rowOff>95248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173107</xdr:colOff>
      <xdr:row>16</xdr:row>
      <xdr:rowOff>10561</xdr:rowOff>
    </xdr:from>
    <xdr:to>
      <xdr:col>31</xdr:col>
      <xdr:colOff>458857</xdr:colOff>
      <xdr:row>27</xdr:row>
      <xdr:rowOff>68746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589308</xdr:colOff>
      <xdr:row>15</xdr:row>
      <xdr:rowOff>121754</xdr:rowOff>
    </xdr:from>
    <xdr:to>
      <xdr:col>16</xdr:col>
      <xdr:colOff>161926</xdr:colOff>
      <xdr:row>26</xdr:row>
      <xdr:rowOff>130863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485775</xdr:colOff>
      <xdr:row>27</xdr:row>
      <xdr:rowOff>152399</xdr:rowOff>
    </xdr:from>
    <xdr:to>
      <xdr:col>18</xdr:col>
      <xdr:colOff>542925</xdr:colOff>
      <xdr:row>37</xdr:row>
      <xdr:rowOff>176210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514350</xdr:colOff>
      <xdr:row>38</xdr:row>
      <xdr:rowOff>19050</xdr:rowOff>
    </xdr:from>
    <xdr:to>
      <xdr:col>18</xdr:col>
      <xdr:colOff>552450</xdr:colOff>
      <xdr:row>47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0.03985</cdr:x>
      <cdr:y>0.18477</cdr:y>
    </cdr:from>
    <cdr:to>
      <cdr:x>0.03985</cdr:x>
      <cdr:y>0.52758</cdr:y>
    </cdr:to>
    <cdr:cxnSp macro="">
      <cdr:nvCxnSpPr>
        <cdr:cNvPr id="3" name="Straight Arrow Connector 2"/>
        <cdr:cNvCxnSpPr/>
      </cdr:nvCxnSpPr>
      <cdr:spPr>
        <a:xfrm xmlns:a="http://schemas.openxmlformats.org/drawingml/2006/main">
          <a:off x="316414" y="469897"/>
          <a:ext cx="0" cy="871825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0.01252</cdr:x>
      <cdr:y>0.43928</cdr:y>
    </cdr:from>
    <cdr:to>
      <cdr:x>0.0618</cdr:x>
      <cdr:y>0.73221</cdr:y>
    </cdr:to>
    <cdr:sp macro="" textlink="">
      <cdr:nvSpPr>
        <cdr:cNvPr id="6" name="TextBox 5"/>
        <cdr:cNvSpPr txBox="1"/>
      </cdr:nvSpPr>
      <cdr:spPr>
        <a:xfrm xmlns:a="http://schemas.openxmlformats.org/drawingml/2006/main" rot="10800000">
          <a:off x="99389" y="1117167"/>
          <a:ext cx="391353" cy="7449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/>
        <a:lstStyle xmlns:a="http://schemas.openxmlformats.org/drawingml/2006/main"/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0.02859</cdr:x>
      <cdr:y>0.25211</cdr:y>
    </cdr:from>
    <cdr:to>
      <cdr:x>0.02859</cdr:x>
      <cdr:y>0.55875</cdr:y>
    </cdr:to>
    <cdr:cxnSp macro="">
      <cdr:nvCxnSpPr>
        <cdr:cNvPr id="2" name="Straight Arrow Connector 1"/>
        <cdr:cNvCxnSpPr/>
      </cdr:nvCxnSpPr>
      <cdr:spPr>
        <a:xfrm xmlns:a="http://schemas.openxmlformats.org/drawingml/2006/main">
          <a:off x="253479" y="542968"/>
          <a:ext cx="0" cy="660393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0.00374</cdr:x>
      <cdr:y>0.55098</cdr:y>
    </cdr:from>
    <cdr:to>
      <cdr:x>0.06294</cdr:x>
      <cdr:y>0.81299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33130" y="1186630"/>
          <a:ext cx="524892" cy="5643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  <cdr:relSizeAnchor xmlns:cdr="http://schemas.openxmlformats.org/drawingml/2006/chartDrawing">
    <cdr:from>
      <cdr:x>0.88418</cdr:x>
      <cdr:y>0.38418</cdr:y>
    </cdr:from>
    <cdr:to>
      <cdr:x>0.8844</cdr:x>
      <cdr:y>0.69741</cdr:y>
    </cdr:to>
    <cdr:cxnSp macro="">
      <cdr:nvCxnSpPr>
        <cdr:cNvPr id="4" name="Straight Arrow Connector 3"/>
        <cdr:cNvCxnSpPr/>
      </cdr:nvCxnSpPr>
      <cdr:spPr>
        <a:xfrm xmlns:a="http://schemas.openxmlformats.org/drawingml/2006/main" flipH="1" flipV="1">
          <a:off x="7839596" y="827400"/>
          <a:ext cx="1950" cy="674605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0.86058</cdr:x>
      <cdr:y>0.11362</cdr:y>
    </cdr:from>
    <cdr:to>
      <cdr:x>0.91121</cdr:x>
      <cdr:y>0.37564</cdr:y>
    </cdr:to>
    <cdr:sp macro="" textlink="">
      <cdr:nvSpPr>
        <cdr:cNvPr id="5" name="TextBox 2"/>
        <cdr:cNvSpPr txBox="1"/>
      </cdr:nvSpPr>
      <cdr:spPr>
        <a:xfrm xmlns:a="http://schemas.openxmlformats.org/drawingml/2006/main" rot="10800000">
          <a:off x="7630370" y="244708"/>
          <a:ext cx="448935" cy="5643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opLeftCell="A43" zoomScaleNormal="100" workbookViewId="0">
      <selection activeCell="E74" sqref="E74"/>
    </sheetView>
  </sheetViews>
  <sheetFormatPr defaultRowHeight="15" x14ac:dyDescent="0.25"/>
  <cols>
    <col min="1" max="1" width="20" bestFit="1" customWidth="1"/>
    <col min="2" max="2" width="10.140625" bestFit="1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8" x14ac:dyDescent="0.25">
      <c r="A2" t="s">
        <v>6</v>
      </c>
      <c r="B2">
        <v>0.32550000000000001</v>
      </c>
      <c r="C2">
        <v>0.32590000000000002</v>
      </c>
      <c r="D2">
        <v>0.32640000000000002</v>
      </c>
      <c r="E2">
        <v>0.32690000000000002</v>
      </c>
      <c r="F2">
        <v>0.32719999999999999</v>
      </c>
      <c r="G2">
        <v>0.3276</v>
      </c>
      <c r="H2">
        <f>MAX(B2:G2)</f>
        <v>0.3276</v>
      </c>
    </row>
    <row r="3" spans="1:8" x14ac:dyDescent="0.25">
      <c r="A3" t="s">
        <v>7</v>
      </c>
      <c r="B3">
        <v>0.32690000000000002</v>
      </c>
      <c r="C3">
        <v>0.3276</v>
      </c>
      <c r="D3">
        <v>0.32800000000000001</v>
      </c>
      <c r="E3">
        <v>0.32829999999999998</v>
      </c>
      <c r="F3">
        <v>0.32840000000000003</v>
      </c>
      <c r="G3">
        <v>0.3286</v>
      </c>
      <c r="H3">
        <f t="shared" ref="H3:H9" si="0">MAX(B3:G3)</f>
        <v>0.3286</v>
      </c>
    </row>
    <row r="4" spans="1:8" x14ac:dyDescent="0.25">
      <c r="A4" t="s">
        <v>8</v>
      </c>
      <c r="B4">
        <v>0.3236</v>
      </c>
      <c r="C4">
        <v>0.32450000000000001</v>
      </c>
      <c r="D4">
        <v>0.32469999999999999</v>
      </c>
      <c r="E4">
        <v>0.32479999999999998</v>
      </c>
      <c r="F4">
        <v>0.32479999999999998</v>
      </c>
      <c r="G4">
        <v>0.32500000000000001</v>
      </c>
      <c r="H4">
        <f t="shared" si="0"/>
        <v>0.32500000000000001</v>
      </c>
    </row>
    <row r="5" spans="1:8" x14ac:dyDescent="0.25">
      <c r="A5" t="s">
        <v>22</v>
      </c>
      <c r="B5">
        <v>0.32269999999999999</v>
      </c>
      <c r="C5">
        <v>0.32369999999999999</v>
      </c>
      <c r="D5">
        <v>0.3251</v>
      </c>
      <c r="E5">
        <v>0.32619999999999999</v>
      </c>
      <c r="F5">
        <v>0.32719999999999999</v>
      </c>
      <c r="G5">
        <v>0.32719999999999999</v>
      </c>
      <c r="H5">
        <f t="shared" si="0"/>
        <v>0.32719999999999999</v>
      </c>
    </row>
    <row r="6" spans="1:8" x14ac:dyDescent="0.25">
      <c r="A6" t="s">
        <v>33</v>
      </c>
      <c r="G6">
        <v>0.3296</v>
      </c>
      <c r="H6">
        <f t="shared" si="0"/>
        <v>0.3296</v>
      </c>
    </row>
    <row r="7" spans="1:8" x14ac:dyDescent="0.25">
      <c r="A7" t="s">
        <v>19</v>
      </c>
      <c r="G7">
        <v>0.32668999999999998</v>
      </c>
      <c r="H7">
        <f t="shared" si="0"/>
        <v>0.32668999999999998</v>
      </c>
    </row>
    <row r="8" spans="1:8" x14ac:dyDescent="0.25">
      <c r="A8" t="s">
        <v>34</v>
      </c>
      <c r="G8">
        <v>0.33104</v>
      </c>
      <c r="H8">
        <f t="shared" si="0"/>
        <v>0.33104</v>
      </c>
    </row>
    <row r="9" spans="1:8" x14ac:dyDescent="0.25">
      <c r="A9" t="s">
        <v>20</v>
      </c>
      <c r="G9">
        <v>0.32941999999999999</v>
      </c>
      <c r="H9">
        <f t="shared" si="0"/>
        <v>0.32941999999999999</v>
      </c>
    </row>
    <row r="16" spans="1:8" x14ac:dyDescent="0.25">
      <c r="B16" t="s">
        <v>0</v>
      </c>
      <c r="C16" t="s">
        <v>1</v>
      </c>
      <c r="D16" t="s">
        <v>2</v>
      </c>
      <c r="E16" t="s">
        <v>3</v>
      </c>
      <c r="F16" t="s">
        <v>4</v>
      </c>
      <c r="G16" t="s">
        <v>5</v>
      </c>
    </row>
    <row r="17" spans="1:9" x14ac:dyDescent="0.25">
      <c r="A17" t="s">
        <v>9</v>
      </c>
      <c r="B17">
        <v>0.32250000000000001</v>
      </c>
      <c r="C17">
        <v>0.32400000000000001</v>
      </c>
      <c r="D17">
        <v>0.32540000000000002</v>
      </c>
      <c r="E17">
        <v>0.32650000000000001</v>
      </c>
      <c r="F17">
        <v>0.32719999999999999</v>
      </c>
      <c r="G17">
        <v>0.32719999999999999</v>
      </c>
    </row>
    <row r="20" spans="1:9" x14ac:dyDescent="0.25">
      <c r="A20" t="s">
        <v>4</v>
      </c>
      <c r="B20" t="s">
        <v>18</v>
      </c>
    </row>
    <row r="21" spans="1:9" x14ac:dyDescent="0.25">
      <c r="B21" t="s">
        <v>10</v>
      </c>
      <c r="C21" t="s">
        <v>11</v>
      </c>
      <c r="D21" t="s">
        <v>12</v>
      </c>
      <c r="E21" t="s">
        <v>13</v>
      </c>
      <c r="F21" t="s">
        <v>14</v>
      </c>
      <c r="G21" t="s">
        <v>15</v>
      </c>
      <c r="H21" t="s">
        <v>16</v>
      </c>
      <c r="I21" t="s">
        <v>17</v>
      </c>
    </row>
    <row r="22" spans="1:9" x14ac:dyDescent="0.25">
      <c r="A22" t="s">
        <v>9</v>
      </c>
      <c r="B22" s="1">
        <v>0.32747999999999999</v>
      </c>
      <c r="C22" s="1">
        <v>0.32761000000000001</v>
      </c>
      <c r="D22" s="1">
        <v>0.32762000000000002</v>
      </c>
      <c r="E22" s="1">
        <v>0.32750000000000001</v>
      </c>
      <c r="F22" s="1">
        <v>0.32735999999999998</v>
      </c>
      <c r="G22" s="1">
        <v>0.32729000000000003</v>
      </c>
      <c r="H22" s="1">
        <v>0.3206</v>
      </c>
      <c r="I22" s="1">
        <v>0.30529000000000001</v>
      </c>
    </row>
    <row r="24" spans="1:9" x14ac:dyDescent="0.25">
      <c r="G24" s="2">
        <f>G22/B22</f>
        <v>0.99941981189690987</v>
      </c>
    </row>
    <row r="34" spans="1:3" x14ac:dyDescent="0.25">
      <c r="B34" t="s">
        <v>9</v>
      </c>
    </row>
    <row r="35" spans="1:3" x14ac:dyDescent="0.25">
      <c r="A35" t="s">
        <v>21</v>
      </c>
      <c r="B35">
        <v>0.3296</v>
      </c>
    </row>
    <row r="36" spans="1:3" x14ac:dyDescent="0.25">
      <c r="A36" t="s">
        <v>19</v>
      </c>
      <c r="B36">
        <v>0.32440000000000002</v>
      </c>
    </row>
    <row r="37" spans="1:3" x14ac:dyDescent="0.25">
      <c r="A37" t="s">
        <v>31</v>
      </c>
      <c r="B37">
        <f>G8</f>
        <v>0.33104</v>
      </c>
      <c r="C37">
        <f>B37/B35</f>
        <v>1.0043689320388349</v>
      </c>
    </row>
    <row r="38" spans="1:3" x14ac:dyDescent="0.25">
      <c r="A38" t="s">
        <v>20</v>
      </c>
      <c r="B38">
        <f>G9</f>
        <v>0.32941999999999999</v>
      </c>
      <c r="C38">
        <f>B38/B36</f>
        <v>1.0154747225647347</v>
      </c>
    </row>
    <row r="39" spans="1:3" x14ac:dyDescent="0.25">
      <c r="B39" s="2">
        <f>B38/B37</f>
        <v>0.99510633156114059</v>
      </c>
    </row>
    <row r="45" spans="1:3" x14ac:dyDescent="0.25">
      <c r="B45" t="s">
        <v>9</v>
      </c>
    </row>
    <row r="46" spans="1:3" x14ac:dyDescent="0.25">
      <c r="A46" t="s">
        <v>6</v>
      </c>
      <c r="B46">
        <v>0.3276</v>
      </c>
      <c r="C46">
        <f>B46/$B$46</f>
        <v>1</v>
      </c>
    </row>
    <row r="47" spans="1:3" x14ac:dyDescent="0.25">
      <c r="A47" t="s">
        <v>7</v>
      </c>
      <c r="B47">
        <v>0.3286</v>
      </c>
      <c r="C47">
        <f t="shared" ref="C47:C53" si="1">B47/$B$46</f>
        <v>1.003052503052503</v>
      </c>
    </row>
    <row r="48" spans="1:3" x14ac:dyDescent="0.25">
      <c r="A48" t="s">
        <v>8</v>
      </c>
      <c r="B48">
        <v>0.32500000000000001</v>
      </c>
      <c r="C48">
        <f t="shared" si="1"/>
        <v>0.99206349206349209</v>
      </c>
    </row>
    <row r="49" spans="1:3" x14ac:dyDescent="0.25">
      <c r="A49" t="s">
        <v>22</v>
      </c>
      <c r="B49">
        <v>0.32719999999999999</v>
      </c>
      <c r="C49">
        <f t="shared" si="1"/>
        <v>0.99877899877899878</v>
      </c>
    </row>
    <row r="50" spans="1:3" x14ac:dyDescent="0.25">
      <c r="A50" t="s">
        <v>33</v>
      </c>
      <c r="B50">
        <f>B35</f>
        <v>0.3296</v>
      </c>
      <c r="C50">
        <f t="shared" si="1"/>
        <v>1.0061050061050061</v>
      </c>
    </row>
    <row r="51" spans="1:3" x14ac:dyDescent="0.25">
      <c r="A51" t="s">
        <v>19</v>
      </c>
      <c r="B51">
        <f>B36</f>
        <v>0.32440000000000002</v>
      </c>
      <c r="C51">
        <f t="shared" si="1"/>
        <v>0.99023199023199027</v>
      </c>
    </row>
    <row r="52" spans="1:3" x14ac:dyDescent="0.25">
      <c r="A52" t="s">
        <v>34</v>
      </c>
      <c r="B52">
        <f>B37</f>
        <v>0.33104</v>
      </c>
      <c r="C52">
        <f t="shared" si="1"/>
        <v>1.0105006105006105</v>
      </c>
    </row>
    <row r="53" spans="1:3" x14ac:dyDescent="0.25">
      <c r="A53" t="s">
        <v>20</v>
      </c>
      <c r="B53">
        <f>B38</f>
        <v>0.32941999999999999</v>
      </c>
      <c r="C53">
        <f t="shared" si="1"/>
        <v>1.0055555555555555</v>
      </c>
    </row>
  </sheetData>
  <pageMargins left="0.7" right="0.7" top="0.75" bottom="0.75" header="0.3" footer="0.3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opLeftCell="A61" workbookViewId="0">
      <selection activeCell="B86" sqref="B86"/>
    </sheetView>
  </sheetViews>
  <sheetFormatPr defaultRowHeight="15" x14ac:dyDescent="0.25"/>
  <cols>
    <col min="1" max="1" width="19.7109375" bestFit="1" customWidth="1"/>
    <col min="8" max="8" width="14.28515625" customWidth="1"/>
  </cols>
  <sheetData>
    <row r="1" spans="1:9" x14ac:dyDescent="0.25">
      <c r="A1" t="s">
        <v>23</v>
      </c>
    </row>
    <row r="2" spans="1:9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9" x14ac:dyDescent="0.25">
      <c r="A3" t="s">
        <v>6</v>
      </c>
      <c r="B3">
        <v>259.60000000000002</v>
      </c>
      <c r="C3">
        <v>258.3</v>
      </c>
      <c r="D3">
        <v>255</v>
      </c>
      <c r="E3">
        <v>254.2</v>
      </c>
      <c r="F3">
        <v>255.8</v>
      </c>
      <c r="G3">
        <v>248.94800000000001</v>
      </c>
    </row>
    <row r="4" spans="1:9" x14ac:dyDescent="0.25">
      <c r="A4" t="s">
        <v>24</v>
      </c>
      <c r="B4">
        <v>238.3</v>
      </c>
      <c r="C4">
        <v>235.7</v>
      </c>
      <c r="D4">
        <v>228.4</v>
      </c>
      <c r="E4">
        <v>219.6</v>
      </c>
      <c r="F4">
        <v>217.9</v>
      </c>
      <c r="G4">
        <v>197.11199999999999</v>
      </c>
    </row>
    <row r="5" spans="1:9" x14ac:dyDescent="0.25">
      <c r="A5" t="s">
        <v>8</v>
      </c>
      <c r="B5">
        <v>252</v>
      </c>
      <c r="C5">
        <v>243.5</v>
      </c>
      <c r="D5">
        <v>234.9</v>
      </c>
      <c r="E5">
        <v>229.7</v>
      </c>
      <c r="F5">
        <v>217.2</v>
      </c>
      <c r="G5">
        <v>200.99199999999999</v>
      </c>
    </row>
    <row r="6" spans="1:9" x14ac:dyDescent="0.25">
      <c r="A6" t="s">
        <v>22</v>
      </c>
      <c r="B6">
        <v>262.48200000000003</v>
      </c>
      <c r="C6">
        <v>235.84200000000001</v>
      </c>
      <c r="D6">
        <v>227.55</v>
      </c>
      <c r="E6">
        <v>213.74</v>
      </c>
      <c r="F6">
        <v>206.97200000000001</v>
      </c>
      <c r="G6">
        <v>165.018</v>
      </c>
      <c r="H6" t="s">
        <v>38</v>
      </c>
      <c r="I6" t="s">
        <v>39</v>
      </c>
    </row>
    <row r="7" spans="1:9" x14ac:dyDescent="0.25">
      <c r="A7" t="s">
        <v>33</v>
      </c>
      <c r="G7">
        <v>221.874</v>
      </c>
    </row>
    <row r="8" spans="1:9" x14ac:dyDescent="0.25">
      <c r="A8" t="s">
        <v>19</v>
      </c>
      <c r="G8">
        <v>270</v>
      </c>
    </row>
    <row r="9" spans="1:9" x14ac:dyDescent="0.25">
      <c r="A9" t="s">
        <v>34</v>
      </c>
      <c r="G9">
        <v>223.66399999999999</v>
      </c>
      <c r="H9">
        <f>G9/B3</f>
        <v>0.86157164869029268</v>
      </c>
      <c r="I9">
        <f>G9/G10</f>
        <v>0.82838518518518511</v>
      </c>
    </row>
    <row r="10" spans="1:9" x14ac:dyDescent="0.25">
      <c r="A10" t="s">
        <v>20</v>
      </c>
      <c r="G10">
        <v>270</v>
      </c>
    </row>
    <row r="12" spans="1:9" x14ac:dyDescent="0.25">
      <c r="A12" t="s">
        <v>9</v>
      </c>
    </row>
    <row r="13" spans="1:9" x14ac:dyDescent="0.25">
      <c r="B13" t="s">
        <v>0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</row>
    <row r="14" spans="1:9" x14ac:dyDescent="0.25">
      <c r="A14" t="s">
        <v>6</v>
      </c>
      <c r="B14">
        <v>0.32550000000000001</v>
      </c>
      <c r="C14">
        <v>0.32590000000000002</v>
      </c>
      <c r="D14">
        <v>0.32640000000000002</v>
      </c>
      <c r="E14">
        <v>0.32690000000000002</v>
      </c>
      <c r="F14">
        <v>0.32719999999999999</v>
      </c>
      <c r="G14">
        <v>0.3276</v>
      </c>
    </row>
    <row r="15" spans="1:9" x14ac:dyDescent="0.25">
      <c r="A15" t="s">
        <v>7</v>
      </c>
      <c r="B15">
        <v>0.32690000000000002</v>
      </c>
      <c r="C15">
        <v>0.3276</v>
      </c>
      <c r="D15">
        <v>0.32800000000000001</v>
      </c>
      <c r="E15">
        <v>0.32829999999999998</v>
      </c>
      <c r="F15">
        <v>0.32840000000000003</v>
      </c>
      <c r="G15">
        <v>0.3286</v>
      </c>
    </row>
    <row r="16" spans="1:9" x14ac:dyDescent="0.25">
      <c r="A16" t="s">
        <v>8</v>
      </c>
      <c r="B16">
        <v>0.3236</v>
      </c>
      <c r="C16">
        <v>0.32450000000000001</v>
      </c>
      <c r="D16">
        <v>0.32469999999999999</v>
      </c>
      <c r="E16">
        <v>0.32479999999999998</v>
      </c>
      <c r="F16">
        <v>0.32479999999999998</v>
      </c>
      <c r="G16">
        <v>0.32500000000000001</v>
      </c>
    </row>
    <row r="17" spans="1:8" x14ac:dyDescent="0.25">
      <c r="A17" t="s">
        <v>22</v>
      </c>
      <c r="B17">
        <v>0.32269999999999999</v>
      </c>
      <c r="C17">
        <v>0.32369999999999999</v>
      </c>
      <c r="D17">
        <v>0.3251</v>
      </c>
      <c r="E17">
        <v>0.32619999999999999</v>
      </c>
      <c r="F17">
        <v>0.32719999999999999</v>
      </c>
      <c r="G17">
        <v>0.32719999999999999</v>
      </c>
    </row>
    <row r="18" spans="1:8" x14ac:dyDescent="0.25">
      <c r="A18" t="s">
        <v>33</v>
      </c>
      <c r="G18">
        <v>0.3296</v>
      </c>
    </row>
    <row r="19" spans="1:8" x14ac:dyDescent="0.25">
      <c r="A19" t="s">
        <v>19</v>
      </c>
      <c r="G19">
        <v>0.32668999999999998</v>
      </c>
    </row>
    <row r="20" spans="1:8" x14ac:dyDescent="0.25">
      <c r="A20" t="s">
        <v>34</v>
      </c>
      <c r="G20">
        <v>0.33104</v>
      </c>
    </row>
    <row r="21" spans="1:8" x14ac:dyDescent="0.25">
      <c r="A21" t="s">
        <v>20</v>
      </c>
      <c r="G21">
        <v>0.32941999999999999</v>
      </c>
    </row>
    <row r="24" spans="1:8" x14ac:dyDescent="0.25">
      <c r="A24" t="s">
        <v>30</v>
      </c>
    </row>
    <row r="25" spans="1:8" x14ac:dyDescent="0.25">
      <c r="B25" t="s">
        <v>0</v>
      </c>
      <c r="C25" t="s">
        <v>1</v>
      </c>
      <c r="D25" t="s">
        <v>2</v>
      </c>
      <c r="E25" t="s">
        <v>3</v>
      </c>
      <c r="F25" t="s">
        <v>4</v>
      </c>
      <c r="G25" t="s">
        <v>5</v>
      </c>
    </row>
    <row r="26" spans="1:8" x14ac:dyDescent="0.25">
      <c r="A26" t="s">
        <v>6</v>
      </c>
      <c r="B26">
        <f t="shared" ref="B26:G29" si="0">B3*B14</f>
        <v>84.499800000000008</v>
      </c>
      <c r="C26">
        <f t="shared" si="0"/>
        <v>84.179970000000012</v>
      </c>
      <c r="D26">
        <f t="shared" si="0"/>
        <v>83.231999999999999</v>
      </c>
      <c r="E26">
        <f t="shared" si="0"/>
        <v>83.097980000000007</v>
      </c>
      <c r="F26">
        <f t="shared" si="0"/>
        <v>83.697760000000002</v>
      </c>
      <c r="G26">
        <f t="shared" si="0"/>
        <v>81.555364800000007</v>
      </c>
      <c r="H26">
        <f>MAX(B26:G26)</f>
        <v>84.499800000000008</v>
      </c>
    </row>
    <row r="27" spans="1:8" x14ac:dyDescent="0.25">
      <c r="A27" t="s">
        <v>7</v>
      </c>
      <c r="B27">
        <f t="shared" si="0"/>
        <v>77.900270000000006</v>
      </c>
      <c r="C27">
        <f t="shared" si="0"/>
        <v>77.215319999999991</v>
      </c>
      <c r="D27">
        <f t="shared" si="0"/>
        <v>74.915199999999999</v>
      </c>
      <c r="E27">
        <f t="shared" si="0"/>
        <v>72.094679999999997</v>
      </c>
      <c r="F27">
        <f t="shared" si="0"/>
        <v>71.558360000000008</v>
      </c>
      <c r="G27">
        <f t="shared" si="0"/>
        <v>64.771003199999996</v>
      </c>
      <c r="H27">
        <f t="shared" ref="H27:H33" si="1">MAX(B27:G27)</f>
        <v>77.900270000000006</v>
      </c>
    </row>
    <row r="28" spans="1:8" x14ac:dyDescent="0.25">
      <c r="A28" t="s">
        <v>8</v>
      </c>
      <c r="B28">
        <f t="shared" si="0"/>
        <v>81.547200000000004</v>
      </c>
      <c r="C28">
        <f t="shared" si="0"/>
        <v>79.015749999999997</v>
      </c>
      <c r="D28">
        <f t="shared" si="0"/>
        <v>76.272030000000001</v>
      </c>
      <c r="E28">
        <f t="shared" si="0"/>
        <v>74.606559999999988</v>
      </c>
      <c r="F28">
        <f t="shared" si="0"/>
        <v>70.546559999999985</v>
      </c>
      <c r="G28">
        <f t="shared" si="0"/>
        <v>65.322400000000002</v>
      </c>
      <c r="H28">
        <f t="shared" si="1"/>
        <v>81.547200000000004</v>
      </c>
    </row>
    <row r="29" spans="1:8" x14ac:dyDescent="0.25">
      <c r="A29" t="s">
        <v>22</v>
      </c>
      <c r="B29">
        <f t="shared" si="0"/>
        <v>84.7029414</v>
      </c>
      <c r="C29">
        <f t="shared" si="0"/>
        <v>76.342055400000007</v>
      </c>
      <c r="D29">
        <f t="shared" si="0"/>
        <v>73.976505000000003</v>
      </c>
      <c r="E29">
        <f t="shared" si="0"/>
        <v>69.721987999999996</v>
      </c>
      <c r="F29">
        <f t="shared" si="0"/>
        <v>67.721238400000004</v>
      </c>
      <c r="G29">
        <f t="shared" si="0"/>
        <v>53.993889599999996</v>
      </c>
      <c r="H29">
        <f t="shared" si="1"/>
        <v>84.7029414</v>
      </c>
    </row>
    <row r="30" spans="1:8" x14ac:dyDescent="0.25">
      <c r="A30" t="s">
        <v>33</v>
      </c>
      <c r="G30">
        <f>G7*G18</f>
        <v>73.129670399999995</v>
      </c>
      <c r="H30">
        <f t="shared" si="1"/>
        <v>73.129670399999995</v>
      </c>
    </row>
    <row r="31" spans="1:8" x14ac:dyDescent="0.25">
      <c r="A31" t="s">
        <v>19</v>
      </c>
      <c r="G31">
        <f>G8*G19</f>
        <v>88.206299999999999</v>
      </c>
      <c r="H31">
        <f t="shared" si="1"/>
        <v>88.206299999999999</v>
      </c>
    </row>
    <row r="32" spans="1:8" x14ac:dyDescent="0.25">
      <c r="A32" t="s">
        <v>34</v>
      </c>
      <c r="G32">
        <f>G9*G20</f>
        <v>74.041730559999991</v>
      </c>
      <c r="H32">
        <f t="shared" si="1"/>
        <v>74.041730559999991</v>
      </c>
    </row>
    <row r="33" spans="1:8" x14ac:dyDescent="0.25">
      <c r="A33" t="s">
        <v>20</v>
      </c>
      <c r="G33">
        <f>G10*G21</f>
        <v>88.943399999999997</v>
      </c>
      <c r="H33">
        <f t="shared" si="1"/>
        <v>88.943399999999997</v>
      </c>
    </row>
    <row r="37" spans="1:8" x14ac:dyDescent="0.25">
      <c r="B37" t="s">
        <v>28</v>
      </c>
    </row>
    <row r="38" spans="1:8" x14ac:dyDescent="0.25">
      <c r="A38" t="s">
        <v>6</v>
      </c>
      <c r="B38">
        <v>84.499800000000008</v>
      </c>
      <c r="C38">
        <f>B38/$B$38</f>
        <v>1</v>
      </c>
    </row>
    <row r="39" spans="1:8" x14ac:dyDescent="0.25">
      <c r="A39" t="s">
        <v>7</v>
      </c>
      <c r="B39">
        <v>77.900270000000006</v>
      </c>
      <c r="C39">
        <f>B39/$B$38</f>
        <v>0.92189886839968849</v>
      </c>
    </row>
    <row r="40" spans="1:8" x14ac:dyDescent="0.25">
      <c r="A40" t="s">
        <v>8</v>
      </c>
      <c r="B40">
        <v>81.547200000000004</v>
      </c>
      <c r="C40">
        <f>B40/$B$38</f>
        <v>0.96505790546249814</v>
      </c>
    </row>
    <row r="41" spans="1:8" x14ac:dyDescent="0.25">
      <c r="A41" t="s">
        <v>22</v>
      </c>
      <c r="B41">
        <v>84.7029414</v>
      </c>
      <c r="C41">
        <f>B41/$B$38</f>
        <v>1.0024040459267358</v>
      </c>
    </row>
    <row r="42" spans="1:8" x14ac:dyDescent="0.25">
      <c r="A42" t="s">
        <v>34</v>
      </c>
      <c r="B42">
        <v>74.041730559999991</v>
      </c>
      <c r="C42">
        <f t="shared" ref="C42:C43" si="2">B42/$B$38</f>
        <v>0.87623557168182631</v>
      </c>
    </row>
    <row r="43" spans="1:8" x14ac:dyDescent="0.25">
      <c r="A43" t="s">
        <v>20</v>
      </c>
      <c r="B43">
        <v>89.179264720000006</v>
      </c>
      <c r="C43">
        <f t="shared" si="2"/>
        <v>1.0553784117832232</v>
      </c>
    </row>
    <row r="50" spans="1:10" x14ac:dyDescent="0.25">
      <c r="B50">
        <v>3</v>
      </c>
      <c r="C50">
        <v>4</v>
      </c>
      <c r="D50">
        <v>5</v>
      </c>
      <c r="E50">
        <v>6</v>
      </c>
      <c r="F50">
        <v>7</v>
      </c>
      <c r="G50">
        <v>8</v>
      </c>
      <c r="H50">
        <v>9</v>
      </c>
    </row>
    <row r="51" spans="1:10" x14ac:dyDescent="0.25">
      <c r="A51" t="s">
        <v>20</v>
      </c>
      <c r="B51">
        <v>0.32762999999999998</v>
      </c>
      <c r="C51">
        <v>0.32617000000000002</v>
      </c>
      <c r="D51">
        <v>0.32472000000000001</v>
      </c>
      <c r="E51">
        <v>0.32329000000000002</v>
      </c>
      <c r="F51">
        <v>0.32185999999999998</v>
      </c>
      <c r="G51">
        <v>0.32049</v>
      </c>
      <c r="H51">
        <v>0.31917000000000001</v>
      </c>
    </row>
    <row r="52" spans="1:10" x14ac:dyDescent="0.25">
      <c r="A52" t="s">
        <v>29</v>
      </c>
      <c r="B52">
        <v>0.32340999999999998</v>
      </c>
      <c r="C52">
        <v>0.32131999999999999</v>
      </c>
      <c r="D52">
        <v>0.31929000000000002</v>
      </c>
      <c r="E52">
        <v>0.31730000000000003</v>
      </c>
      <c r="F52">
        <v>0.31533</v>
      </c>
      <c r="G52">
        <v>0.31339</v>
      </c>
      <c r="H52">
        <v>0.31151000000000001</v>
      </c>
    </row>
    <row r="54" spans="1:10" x14ac:dyDescent="0.25">
      <c r="B54">
        <v>3</v>
      </c>
      <c r="C54">
        <v>4</v>
      </c>
      <c r="D54">
        <v>5</v>
      </c>
      <c r="E54">
        <v>6</v>
      </c>
      <c r="F54">
        <v>7</v>
      </c>
      <c r="G54">
        <v>8</v>
      </c>
      <c r="H54">
        <v>9</v>
      </c>
    </row>
    <row r="55" spans="1:10" x14ac:dyDescent="0.25">
      <c r="A55" t="s">
        <v>20</v>
      </c>
      <c r="B55">
        <f t="shared" ref="B55:H55" si="3">B51*$J$55</f>
        <v>88.460099999999997</v>
      </c>
      <c r="C55">
        <f t="shared" si="3"/>
        <v>88.065899999999999</v>
      </c>
      <c r="D55">
        <f t="shared" si="3"/>
        <v>87.674400000000006</v>
      </c>
      <c r="E55">
        <f t="shared" si="3"/>
        <v>87.288300000000007</v>
      </c>
      <c r="F55">
        <f t="shared" si="3"/>
        <v>86.902199999999993</v>
      </c>
      <c r="G55">
        <f t="shared" si="3"/>
        <v>86.532299999999992</v>
      </c>
      <c r="H55">
        <f t="shared" si="3"/>
        <v>86.175899999999999</v>
      </c>
      <c r="J55">
        <v>270</v>
      </c>
    </row>
    <row r="56" spans="1:10" x14ac:dyDescent="0.25">
      <c r="A56" t="s">
        <v>29</v>
      </c>
      <c r="B56">
        <f t="shared" ref="B56:H56" si="4">B52*$J$56</f>
        <v>83.957235999999995</v>
      </c>
      <c r="C56">
        <f t="shared" si="4"/>
        <v>83.41467200000001</v>
      </c>
      <c r="D56">
        <f t="shared" si="4"/>
        <v>82.887684000000007</v>
      </c>
      <c r="E56">
        <f t="shared" si="4"/>
        <v>82.371080000000021</v>
      </c>
      <c r="F56">
        <f t="shared" si="4"/>
        <v>81.859668000000013</v>
      </c>
      <c r="G56">
        <f t="shared" si="4"/>
        <v>81.356044000000011</v>
      </c>
      <c r="H56">
        <f t="shared" si="4"/>
        <v>80.867996000000005</v>
      </c>
      <c r="J56">
        <v>259.60000000000002</v>
      </c>
    </row>
    <row r="63" spans="1:10" x14ac:dyDescent="0.25">
      <c r="A63" t="s">
        <v>35</v>
      </c>
    </row>
    <row r="64" spans="1:10" x14ac:dyDescent="0.25">
      <c r="B64" t="s">
        <v>0</v>
      </c>
      <c r="C64" t="s">
        <v>1</v>
      </c>
      <c r="D64" t="s">
        <v>2</v>
      </c>
      <c r="E64" t="s">
        <v>3</v>
      </c>
      <c r="F64" t="s">
        <v>4</v>
      </c>
      <c r="G64" t="s">
        <v>5</v>
      </c>
    </row>
    <row r="65" spans="1:7" x14ac:dyDescent="0.25">
      <c r="A65" t="s">
        <v>6</v>
      </c>
      <c r="B65">
        <v>147.80000000000001</v>
      </c>
      <c r="C65">
        <v>149.19999999999999</v>
      </c>
      <c r="D65">
        <v>147.80000000000001</v>
      </c>
      <c r="E65">
        <v>150.80000000000001</v>
      </c>
      <c r="F65">
        <v>150</v>
      </c>
      <c r="G65">
        <v>172</v>
      </c>
    </row>
    <row r="66" spans="1:7" x14ac:dyDescent="0.25">
      <c r="A66" t="s">
        <v>24</v>
      </c>
      <c r="B66">
        <v>154.4</v>
      </c>
      <c r="C66">
        <v>158.19999999999999</v>
      </c>
      <c r="D66">
        <v>158</v>
      </c>
      <c r="E66">
        <v>164</v>
      </c>
      <c r="F66">
        <v>168.2</v>
      </c>
      <c r="G66">
        <v>210</v>
      </c>
    </row>
    <row r="67" spans="1:7" x14ac:dyDescent="0.25">
      <c r="A67" t="s">
        <v>8</v>
      </c>
      <c r="B67">
        <v>141.6</v>
      </c>
      <c r="C67">
        <v>144.80000000000001</v>
      </c>
      <c r="D67">
        <v>142.4</v>
      </c>
      <c r="E67">
        <v>149.19999999999999</v>
      </c>
      <c r="F67">
        <v>155.19999999999999</v>
      </c>
      <c r="G67">
        <v>188</v>
      </c>
    </row>
    <row r="68" spans="1:7" x14ac:dyDescent="0.25">
      <c r="A68" t="s">
        <v>22</v>
      </c>
      <c r="B68">
        <v>955.2</v>
      </c>
      <c r="C68">
        <v>1135.8</v>
      </c>
      <c r="D68">
        <v>1134.8</v>
      </c>
      <c r="E68">
        <v>994.6</v>
      </c>
      <c r="F68">
        <v>957.6</v>
      </c>
      <c r="G68">
        <v>1908</v>
      </c>
    </row>
    <row r="69" spans="1:7" x14ac:dyDescent="0.25">
      <c r="A69" t="s">
        <v>36</v>
      </c>
      <c r="G69">
        <v>676.6</v>
      </c>
    </row>
    <row r="70" spans="1:7" x14ac:dyDescent="0.25">
      <c r="A70" t="s">
        <v>19</v>
      </c>
      <c r="G70">
        <v>432.6</v>
      </c>
    </row>
    <row r="71" spans="1:7" x14ac:dyDescent="0.25">
      <c r="A71" t="s">
        <v>37</v>
      </c>
      <c r="G71">
        <v>748</v>
      </c>
    </row>
    <row r="72" spans="1:7" x14ac:dyDescent="0.25">
      <c r="A72" t="s">
        <v>20</v>
      </c>
      <c r="G72">
        <v>433</v>
      </c>
    </row>
    <row r="77" spans="1:7" x14ac:dyDescent="0.25">
      <c r="A77" t="s">
        <v>29</v>
      </c>
      <c r="B77">
        <v>148</v>
      </c>
      <c r="C77">
        <f t="shared" ref="C77:C80" si="5">B77/$B$77</f>
        <v>1</v>
      </c>
    </row>
    <row r="78" spans="1:7" x14ac:dyDescent="0.25">
      <c r="A78" t="s">
        <v>25</v>
      </c>
      <c r="B78">
        <v>154</v>
      </c>
      <c r="C78" s="3">
        <f t="shared" si="5"/>
        <v>1.0405405405405406</v>
      </c>
    </row>
    <row r="79" spans="1:7" x14ac:dyDescent="0.25">
      <c r="A79" t="s">
        <v>26</v>
      </c>
      <c r="B79">
        <v>142</v>
      </c>
      <c r="C79" s="3">
        <f t="shared" si="5"/>
        <v>0.95945945945945943</v>
      </c>
    </row>
    <row r="80" spans="1:7" x14ac:dyDescent="0.25">
      <c r="A80" t="s">
        <v>27</v>
      </c>
      <c r="B80">
        <v>955</v>
      </c>
      <c r="C80" s="3">
        <f t="shared" si="5"/>
        <v>6.4527027027027026</v>
      </c>
    </row>
    <row r="81" spans="1:3" x14ac:dyDescent="0.25">
      <c r="A81" t="s">
        <v>20</v>
      </c>
      <c r="B81">
        <v>433</v>
      </c>
      <c r="C81" s="3">
        <f>B81/$B$77</f>
        <v>2.9256756756756759</v>
      </c>
    </row>
  </sheetData>
  <pageMargins left="0.7" right="0.7" top="0.75" bottom="0.75" header="0.3" footer="0.3"/>
  <pageSetup paperSize="9" scale="9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topLeftCell="B13" zoomScaleNormal="100" workbookViewId="0">
      <selection activeCell="F39" sqref="F39"/>
    </sheetView>
  </sheetViews>
  <sheetFormatPr defaultRowHeight="15" x14ac:dyDescent="0.25"/>
  <cols>
    <col min="1" max="1" width="19.7109375" bestFit="1" customWidth="1"/>
  </cols>
  <sheetData>
    <row r="1" spans="1:9" x14ac:dyDescent="0.25">
      <c r="A1" t="s">
        <v>32</v>
      </c>
    </row>
    <row r="2" spans="1:9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9" x14ac:dyDescent="0.25">
      <c r="A3" t="s">
        <v>6</v>
      </c>
      <c r="B3">
        <v>12.6754</v>
      </c>
      <c r="C3">
        <v>11.963800000000001</v>
      </c>
      <c r="D3">
        <v>11.425000000000001</v>
      </c>
      <c r="E3">
        <v>10.660500000000001</v>
      </c>
      <c r="F3">
        <v>10.4094</v>
      </c>
      <c r="G3">
        <v>9.8396000000000008</v>
      </c>
      <c r="H3">
        <f t="shared" ref="H3:H9" si="0">G3/$G$10</f>
        <v>2.3137301008770899</v>
      </c>
    </row>
    <row r="4" spans="1:9" x14ac:dyDescent="0.25">
      <c r="A4" t="s">
        <v>24</v>
      </c>
      <c r="B4">
        <v>12.158200000000001</v>
      </c>
      <c r="C4">
        <v>11.3308</v>
      </c>
      <c r="D4">
        <v>10.7309</v>
      </c>
      <c r="E4">
        <v>10.3986</v>
      </c>
      <c r="F4">
        <v>10.1152</v>
      </c>
      <c r="G4">
        <v>9.8455999999999992</v>
      </c>
      <c r="H4">
        <f t="shared" si="0"/>
        <v>2.3151409692665834</v>
      </c>
    </row>
    <row r="5" spans="1:9" x14ac:dyDescent="0.25">
      <c r="A5" t="s">
        <v>8</v>
      </c>
      <c r="B5">
        <v>19.036799999999999</v>
      </c>
      <c r="C5">
        <v>16.407299999999999</v>
      </c>
      <c r="D5">
        <v>16.189900000000002</v>
      </c>
      <c r="E5">
        <v>15.980600000000001</v>
      </c>
      <c r="F5">
        <v>15.837</v>
      </c>
      <c r="G5">
        <v>15.635199999999999</v>
      </c>
      <c r="H5">
        <f t="shared" si="0"/>
        <v>3.6765349072354034</v>
      </c>
    </row>
    <row r="6" spans="1:9" x14ac:dyDescent="0.25">
      <c r="A6" t="s">
        <v>22</v>
      </c>
      <c r="B6">
        <v>17.368500000000001</v>
      </c>
      <c r="C6">
        <v>15.7182</v>
      </c>
      <c r="D6">
        <v>13.776199999999999</v>
      </c>
      <c r="E6">
        <v>13.1859</v>
      </c>
      <c r="F6">
        <v>12.6266</v>
      </c>
      <c r="G6">
        <v>12.232200000000001</v>
      </c>
      <c r="H6">
        <f t="shared" si="0"/>
        <v>2.8763373856608743</v>
      </c>
      <c r="I6">
        <f>G3/G6</f>
        <v>0.80440149768643421</v>
      </c>
    </row>
    <row r="7" spans="1:9" x14ac:dyDescent="0.25">
      <c r="A7" t="s">
        <v>33</v>
      </c>
      <c r="G7">
        <v>10.149900000000001</v>
      </c>
      <c r="H7">
        <f t="shared" si="0"/>
        <v>2.3866955110870745</v>
      </c>
    </row>
    <row r="8" spans="1:9" x14ac:dyDescent="0.25">
      <c r="A8" t="s">
        <v>19</v>
      </c>
      <c r="G8">
        <v>10.154400000000001</v>
      </c>
      <c r="H8">
        <f t="shared" si="0"/>
        <v>2.3877536623791946</v>
      </c>
    </row>
    <row r="9" spans="1:9" x14ac:dyDescent="0.25">
      <c r="A9" t="s">
        <v>34</v>
      </c>
      <c r="G9">
        <v>4.2553999999999998</v>
      </c>
      <c r="H9">
        <f t="shared" si="0"/>
        <v>1.0006348907752722</v>
      </c>
    </row>
    <row r="10" spans="1:9" x14ac:dyDescent="0.25">
      <c r="A10" t="s">
        <v>20</v>
      </c>
      <c r="G10">
        <v>4.2526999999999999</v>
      </c>
      <c r="H10">
        <f>G10/$G$10</f>
        <v>1</v>
      </c>
      <c r="I10">
        <f>G3/G10</f>
        <v>2.3137301008770899</v>
      </c>
    </row>
    <row r="19" spans="1:9" x14ac:dyDescent="0.25">
      <c r="B19" t="s">
        <v>32</v>
      </c>
      <c r="C19" t="s">
        <v>40</v>
      </c>
      <c r="D19" t="s">
        <v>41</v>
      </c>
      <c r="E19" t="s">
        <v>9</v>
      </c>
    </row>
    <row r="20" spans="1:9" x14ac:dyDescent="0.25">
      <c r="A20" t="s">
        <v>33</v>
      </c>
      <c r="B20">
        <v>10.149900000000001</v>
      </c>
      <c r="C20">
        <v>0</v>
      </c>
      <c r="D20">
        <v>0</v>
      </c>
      <c r="E20">
        <v>0.3296</v>
      </c>
    </row>
    <row r="21" spans="1:9" x14ac:dyDescent="0.25">
      <c r="A21" t="s">
        <v>19</v>
      </c>
      <c r="B21">
        <v>10.154400000000001</v>
      </c>
      <c r="C21">
        <v>0</v>
      </c>
      <c r="D21">
        <v>0</v>
      </c>
      <c r="E21">
        <v>0.32440000000000002</v>
      </c>
    </row>
    <row r="22" spans="1:9" x14ac:dyDescent="0.25">
      <c r="A22" t="s">
        <v>34</v>
      </c>
      <c r="B22">
        <v>4.2553999999999998</v>
      </c>
      <c r="C22">
        <v>0</v>
      </c>
      <c r="D22">
        <v>0</v>
      </c>
      <c r="E22">
        <v>0.33104</v>
      </c>
    </row>
    <row r="23" spans="1:9" x14ac:dyDescent="0.25">
      <c r="A23" t="s">
        <v>20</v>
      </c>
      <c r="B23">
        <v>4.2526999999999999</v>
      </c>
      <c r="C23">
        <v>0</v>
      </c>
      <c r="D23">
        <v>0</v>
      </c>
      <c r="E23">
        <v>0.32941999999999999</v>
      </c>
    </row>
    <row r="31" spans="1:9" x14ac:dyDescent="0.25">
      <c r="A31" t="s">
        <v>4</v>
      </c>
      <c r="B31" t="s">
        <v>18</v>
      </c>
    </row>
    <row r="32" spans="1:9" x14ac:dyDescent="0.25">
      <c r="B32">
        <v>8</v>
      </c>
      <c r="C32">
        <v>7</v>
      </c>
      <c r="D32">
        <v>6</v>
      </c>
      <c r="E32">
        <v>5</v>
      </c>
      <c r="F32">
        <v>4</v>
      </c>
      <c r="G32">
        <v>3</v>
      </c>
      <c r="H32">
        <v>2</v>
      </c>
      <c r="I32">
        <v>1</v>
      </c>
    </row>
    <row r="33" spans="1:9" x14ac:dyDescent="0.25">
      <c r="A33" t="s">
        <v>32</v>
      </c>
      <c r="B33">
        <v>12.62656</v>
      </c>
      <c r="C33">
        <v>12.428699999999999</v>
      </c>
      <c r="D33">
        <v>12.247909999999999</v>
      </c>
      <c r="E33">
        <v>12.650180000000001</v>
      </c>
      <c r="F33">
        <v>12.770709999999999</v>
      </c>
      <c r="G33">
        <v>12.75118</v>
      </c>
      <c r="H33">
        <v>25.37932</v>
      </c>
      <c r="I33">
        <v>61.291469999999997</v>
      </c>
    </row>
    <row r="34" spans="1:9" x14ac:dyDescent="0.25">
      <c r="G34">
        <f>G33/$B$33</f>
        <v>1.0098696715494957</v>
      </c>
      <c r="H34">
        <f>H33/$B$33</f>
        <v>2.0099948046023619</v>
      </c>
    </row>
    <row r="36" spans="1:9" x14ac:dyDescent="0.25">
      <c r="B36" t="s">
        <v>0</v>
      </c>
      <c r="C36" t="s">
        <v>1</v>
      </c>
      <c r="D36" t="s">
        <v>2</v>
      </c>
      <c r="E36" t="s">
        <v>3</v>
      </c>
      <c r="F36" t="s">
        <v>4</v>
      </c>
      <c r="G36" t="s">
        <v>5</v>
      </c>
    </row>
    <row r="37" spans="1:9" x14ac:dyDescent="0.25">
      <c r="A37" t="s">
        <v>32</v>
      </c>
      <c r="B37">
        <v>17.368480000000002</v>
      </c>
      <c r="C37">
        <v>15.71823</v>
      </c>
      <c r="D37">
        <v>13.77618</v>
      </c>
      <c r="E37">
        <v>13.18591</v>
      </c>
      <c r="F37">
        <v>12.62656</v>
      </c>
      <c r="G37">
        <v>12.232239999999999</v>
      </c>
    </row>
    <row r="38" spans="1:9" x14ac:dyDescent="0.25">
      <c r="F38">
        <f>F37/G37</f>
        <v>1.0322361235554567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IPC</vt:lpstr>
      <vt:lpstr>fmax_IPS</vt:lpstr>
      <vt:lpstr>MPKI</vt:lpstr>
    </vt:vector>
  </TitlesOfParts>
  <Company>University of Toronto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Wu</dc:creator>
  <cp:lastModifiedBy>Di Wu</cp:lastModifiedBy>
  <cp:lastPrinted>2014-07-18T02:58:46Z</cp:lastPrinted>
  <dcterms:created xsi:type="dcterms:W3CDTF">2014-07-09T20:37:47Z</dcterms:created>
  <dcterms:modified xsi:type="dcterms:W3CDTF">2014-07-18T03:53:52Z</dcterms:modified>
</cp:coreProperties>
</file>