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\Documents\麗山高中\探究與實作\生物\W3 物質的平衡_利用重量比較法測量植物組織的水勢\"/>
    </mc:Choice>
  </mc:AlternateContent>
  <xr:revisionPtr revIDLastSave="0" documentId="13_ncr:1_{10637FBB-D178-4623-B01B-06BB6BE3B84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第一學期" sheetId="1" r:id="rId1"/>
    <sheet name="第二學期" sheetId="2" r:id="rId2"/>
    <sheet name="跨時空比較" sheetId="5" r:id="rId3"/>
    <sheet name="第一學期圖表" sheetId="4" r:id="rId4"/>
    <sheet name="第二學期圖表" sheetId="3" r:id="rId5"/>
  </sheets>
  <definedNames>
    <definedName name="_xlchart.v1.0" hidden="1">第一學期!$F$19</definedName>
    <definedName name="_xlchart.v1.1" hidden="1">第一學期!$G$17:$P$17</definedName>
    <definedName name="_xlchart.v1.2" hidden="1">第一學期!$G$19:$P$19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F25" i="2" a="1"/>
  <c r="F25" i="2" s="1"/>
  <c r="F26" i="2" a="1"/>
  <c r="F26" i="2" s="1"/>
  <c r="Q6" i="1"/>
  <c r="Q7" i="1"/>
  <c r="Q8" i="1"/>
  <c r="Q9" i="1"/>
  <c r="Q10" i="1"/>
  <c r="Q11" i="1"/>
  <c r="Q12" i="1"/>
  <c r="Q13" i="1"/>
  <c r="Q14" i="1"/>
  <c r="Q5" i="1"/>
  <c r="N6" i="1"/>
  <c r="N7" i="1"/>
  <c r="N8" i="1"/>
  <c r="N9" i="1"/>
  <c r="N10" i="1"/>
  <c r="N11" i="1"/>
  <c r="N12" i="1"/>
  <c r="N13" i="1"/>
  <c r="N14" i="1"/>
  <c r="N5" i="1"/>
  <c r="N6" i="2"/>
  <c r="N7" i="2"/>
  <c r="N8" i="2"/>
  <c r="N9" i="2"/>
  <c r="N10" i="2"/>
  <c r="N11" i="2"/>
  <c r="N12" i="2"/>
  <c r="N13" i="2"/>
  <c r="N14" i="2"/>
  <c r="N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<sst xmlns="http://schemas.openxmlformats.org/spreadsheetml/2006/main" count="53" uniqueCount="22">
  <si>
    <t>室溫=27度C</t>
  </si>
  <si>
    <t>蔗糖水原液=0.53M</t>
  </si>
  <si>
    <t>第一組</t>
  </si>
  <si>
    <t>第二組</t>
  </si>
  <si>
    <t>第三組</t>
  </si>
  <si>
    <t>第四組</t>
  </si>
  <si>
    <t>第五組</t>
  </si>
  <si>
    <t>莫耳濃度 (M)</t>
  </si>
  <si>
    <t>水勢 (atm)</t>
  </si>
  <si>
    <t>馬鈴薯改變重量 (mg)</t>
  </si>
  <si>
    <t>重量改變 ﹪</t>
  </si>
  <si>
    <t>室溫=21度C</t>
  </si>
  <si>
    <t>蔗糖水原液=1M</t>
  </si>
  <si>
    <r>
      <rPr>
        <sz val="12"/>
        <color theme="1"/>
        <rFont val="微軟正黑體"/>
        <family val="2"/>
        <charset val="136"/>
      </rPr>
      <t>重量改變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﹪</t>
    </r>
    <phoneticPr fontId="6" type="noConversion"/>
  </si>
  <si>
    <r>
      <rPr>
        <sz val="12"/>
        <color theme="1"/>
        <rFont val="新細明體"/>
        <family val="2"/>
      </rPr>
      <t>平均</t>
    </r>
    <r>
      <rPr>
        <sz val="12"/>
        <color theme="1"/>
        <rFont val="新細明體"/>
        <family val="2"/>
        <charset val="136"/>
      </rPr>
      <t>重量改變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icrosoft JhengHei UI"/>
        <family val="2"/>
        <charset val="1"/>
      </rPr>
      <t>﹪</t>
    </r>
    <phoneticPr fontId="6" type="noConversion"/>
  </si>
  <si>
    <t>平均重量改變 ﹪</t>
  </si>
  <si>
    <t>平均全班重量改變 ﹪</t>
    <phoneticPr fontId="6" type="noConversion"/>
  </si>
  <si>
    <t>此次實驗重量改變 ﹪</t>
    <phoneticPr fontId="6" type="noConversion"/>
  </si>
  <si>
    <t>重量改變為0</t>
    <phoneticPr fontId="6" type="noConversion"/>
  </si>
  <si>
    <t>水勢</t>
    <phoneticPr fontId="6" type="noConversion"/>
  </si>
  <si>
    <t>平均全班水勢</t>
    <phoneticPr fontId="6" type="noConversion"/>
  </si>
  <si>
    <t>此次實驗水勢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</si>
</sst>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MingLiu"/>
      <family val="3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"/>
    </font>
    <font>
      <sz val="12"/>
      <color theme="1"/>
      <name val="新細明體"/>
      <family val="2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  <charset val="136"/>
    </font>
    <font>
      <sz val="12"/>
      <color theme="1"/>
      <name val="新細明體"/>
      <family val="2"/>
      <charset val="136"/>
    </font>
    <font>
      <b/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9" fontId="0" fillId="0" borderId="0" xfId="0" applyNumberFormat="1"/>
    <xf numFmtId="9" fontId="4" fillId="0" borderId="1" xfId="0" applyNumberFormat="1" applyFont="1" applyBorder="1" applyAlignment="1">
      <alignment horizontal="right" wrapText="1"/>
    </xf>
    <xf numFmtId="10" fontId="4" fillId="0" borderId="1" xfId="0" applyNumberFormat="1" applyFont="1" applyBorder="1" applyAlignment="1">
      <alignment horizontal="right" wrapText="1"/>
    </xf>
    <xf numFmtId="10" fontId="5" fillId="0" borderId="1" xfId="0" applyNumberFormat="1" applyFont="1" applyBorder="1" applyAlignment="1">
      <alignment horizontal="right" wrapText="1"/>
    </xf>
    <xf numFmtId="0" fontId="4" fillId="0" borderId="4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0" xfId="1" applyFont="1" applyAlignment="1"/>
    <xf numFmtId="0" fontId="12" fillId="0" borderId="0" xfId="0" applyFont="1"/>
    <xf numFmtId="0" fontId="13" fillId="0" borderId="0" xfId="0" applyFont="1"/>
    <xf numFmtId="176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莫耳濃度對馬鈴薯圓柱重量改變的影響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(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第</a:t>
            </a:r>
            <a:r>
              <a:rPr lang="zh-TW" altLang="en-US" sz="1400" b="1" i="0" baseline="0">
                <a:solidFill>
                  <a:sysClr val="windowText" lastClr="000000"/>
                </a:solidFill>
                <a:effectLst/>
              </a:rPr>
              <a:t>一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學期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)</a:t>
            </a:r>
            <a:endParaRPr lang="zh-TW" altLang="zh-TW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4881076485157659E-2"/>
          <c:y val="3.3856571252693139E-2"/>
          <c:w val="0.82805781671657253"/>
          <c:h val="0.86265525673556731"/>
        </c:manualLayout>
      </c:layout>
      <c:lineChart>
        <c:grouping val="standard"/>
        <c:varyColors val="0"/>
        <c:ser>
          <c:idx val="0"/>
          <c:order val="0"/>
          <c:tx>
            <c:strRef>
              <c:f>第一學期!$F$19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第一學期!$G$17:$P$17</c:f>
              <c:numCache>
                <c:formatCode>General</c:formatCode>
                <c:ptCount val="10"/>
                <c:pt idx="0">
                  <c:v>0</c:v>
                </c:pt>
                <c:pt idx="1">
                  <c:v>5.2999999999999999E-2</c:v>
                </c:pt>
                <c:pt idx="2" formatCode="0.000">
                  <c:v>7.9500000000000001E-2</c:v>
                </c:pt>
                <c:pt idx="3">
                  <c:v>0.106</c:v>
                </c:pt>
                <c:pt idx="4">
                  <c:v>0.13250000000000001</c:v>
                </c:pt>
                <c:pt idx="5">
                  <c:v>0.159</c:v>
                </c:pt>
                <c:pt idx="6">
                  <c:v>0.1855</c:v>
                </c:pt>
                <c:pt idx="7">
                  <c:v>0.21199999999999999</c:v>
                </c:pt>
                <c:pt idx="8">
                  <c:v>0.23849999999999999</c:v>
                </c:pt>
                <c:pt idx="9">
                  <c:v>0.26500000000000001</c:v>
                </c:pt>
              </c:numCache>
            </c:numRef>
          </c:cat>
          <c:val>
            <c:numRef>
              <c:f>第一學期!$G$19:$P$19</c:f>
              <c:numCache>
                <c:formatCode>0%</c:formatCode>
                <c:ptCount val="10"/>
                <c:pt idx="0">
                  <c:v>0.10864000000000001</c:v>
                </c:pt>
                <c:pt idx="1">
                  <c:v>0.11903999999999999</c:v>
                </c:pt>
                <c:pt idx="2">
                  <c:v>0.10427999999999998</c:v>
                </c:pt>
                <c:pt idx="3">
                  <c:v>9.3099999999999988E-2</c:v>
                </c:pt>
                <c:pt idx="4">
                  <c:v>0.13066</c:v>
                </c:pt>
                <c:pt idx="5">
                  <c:v>9.4180000000000014E-2</c:v>
                </c:pt>
                <c:pt idx="6">
                  <c:v>6.4880000000000007E-2</c:v>
                </c:pt>
                <c:pt idx="7">
                  <c:v>0.10337999999999999</c:v>
                </c:pt>
                <c:pt idx="8">
                  <c:v>5.4659999999999993E-2</c:v>
                </c:pt>
                <c:pt idx="9">
                  <c:v>5.5960000000000003E-2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A-40DE-8059-D433D9891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560223"/>
        <c:axId val="1111573951"/>
      </c:lineChart>
      <c:catAx>
        <c:axId val="111156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莫耳濃度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(M)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573951"/>
        <c:crosses val="autoZero"/>
        <c:auto val="1"/>
        <c:lblAlgn val="ctr"/>
        <c:lblOffset val="100"/>
        <c:noMultiLvlLbl val="0"/>
      </c:catAx>
      <c:valAx>
        <c:axId val="1111573951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重量改變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﹪</a:t>
                </a: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56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72762559609621"/>
          <c:y val="2.1583382409608769E-2"/>
          <c:w val="0.21227237440390373"/>
          <c:h val="5.193942169971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1" i="0" baseline="0">
                <a:solidFill>
                  <a:sysClr val="windowText" lastClr="000000"/>
                </a:solidFill>
                <a:effectLst/>
              </a:rPr>
              <a:t>水勢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對馬鈴薯圓柱重量改變的影響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(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第一學期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)</a:t>
            </a:r>
            <a:endParaRPr lang="zh-TW" altLang="zh-TW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第一學期!$F$19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85139982502187"/>
                  <c:y val="0.348722659667541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400" b="1" baseline="0">
                        <a:solidFill>
                          <a:sysClr val="windowText" lastClr="000000"/>
                        </a:solidFill>
                      </a:rPr>
                      <a:t>y = 0.009x + 0.1245</a:t>
                    </a:r>
                    <a:endParaRPr lang="en-US" altLang="zh-TW" sz="14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第一學期!$G$18:$P$18</c:f>
              <c:numCache>
                <c:formatCode>General</c:formatCode>
                <c:ptCount val="10"/>
                <c:pt idx="0">
                  <c:v>0</c:v>
                </c:pt>
                <c:pt idx="1">
                  <c:v>-1.3038000000000001</c:v>
                </c:pt>
                <c:pt idx="2">
                  <c:v>-1.9557</c:v>
                </c:pt>
                <c:pt idx="3">
                  <c:v>-2.6076000000000001</c:v>
                </c:pt>
                <c:pt idx="4">
                  <c:v>-3.2595000000000001</c:v>
                </c:pt>
                <c:pt idx="5">
                  <c:v>-3.9114</c:v>
                </c:pt>
                <c:pt idx="6">
                  <c:v>-4.5632999999999999</c:v>
                </c:pt>
                <c:pt idx="7">
                  <c:v>-5.2152000000000003</c:v>
                </c:pt>
                <c:pt idx="8">
                  <c:v>-5.8670999999999998</c:v>
                </c:pt>
                <c:pt idx="9">
                  <c:v>-6.5190000000000001</c:v>
                </c:pt>
              </c:numCache>
            </c:numRef>
          </c:xVal>
          <c:yVal>
            <c:numRef>
              <c:f>第一學期!$G$19:$P$19</c:f>
              <c:numCache>
                <c:formatCode>0%</c:formatCode>
                <c:ptCount val="10"/>
                <c:pt idx="0">
                  <c:v>0.10864000000000001</c:v>
                </c:pt>
                <c:pt idx="1">
                  <c:v>0.11903999999999999</c:v>
                </c:pt>
                <c:pt idx="2">
                  <c:v>0.10427999999999998</c:v>
                </c:pt>
                <c:pt idx="3">
                  <c:v>9.3099999999999988E-2</c:v>
                </c:pt>
                <c:pt idx="4">
                  <c:v>0.13066</c:v>
                </c:pt>
                <c:pt idx="5">
                  <c:v>9.4180000000000014E-2</c:v>
                </c:pt>
                <c:pt idx="6">
                  <c:v>6.4880000000000007E-2</c:v>
                </c:pt>
                <c:pt idx="7">
                  <c:v>0.10337999999999999</c:v>
                </c:pt>
                <c:pt idx="8">
                  <c:v>5.4659999999999993E-2</c:v>
                </c:pt>
                <c:pt idx="9">
                  <c:v>5.5960000000000003E-2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13-43B0-AEF2-6222AA3A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544240"/>
        <c:axId val="1077545072"/>
      </c:scatterChart>
      <c:valAx>
        <c:axId val="107754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400" b="1">
                    <a:solidFill>
                      <a:sysClr val="windowText" lastClr="000000"/>
                    </a:solidFill>
                  </a:rPr>
                  <a:t>馬鈴薯外部水勢</a:t>
                </a:r>
                <a:r>
                  <a:rPr lang="en-US" altLang="zh-TW" sz="1400" b="1">
                    <a:solidFill>
                      <a:sysClr val="windowText" lastClr="000000"/>
                    </a:solidFill>
                  </a:rPr>
                  <a:t>(atm)</a:t>
                </a:r>
                <a:endParaRPr lang="zh-TW" altLang="en-US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545072"/>
        <c:crosses val="autoZero"/>
        <c:crossBetween val="midCat"/>
      </c:valAx>
      <c:valAx>
        <c:axId val="107754507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重量改變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﹪</a:t>
                </a: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5442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莫耳濃度對馬鈴薯圓柱重量改變的影響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(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第</a:t>
            </a:r>
            <a:r>
              <a:rPr lang="zh-TW" altLang="en-US" sz="1400" b="1" i="0" baseline="0">
                <a:solidFill>
                  <a:sysClr val="windowText" lastClr="000000"/>
                </a:solidFill>
                <a:effectLst/>
              </a:rPr>
              <a:t>一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學期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)</a:t>
            </a:r>
            <a:endParaRPr lang="zh-TW" altLang="zh-TW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4881076485157659E-2"/>
          <c:y val="3.3856571252693139E-2"/>
          <c:w val="0.82805781671657253"/>
          <c:h val="0.86265525673556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第一學期!$F$19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第一學期!$G$17:$P$17</c:f>
              <c:numCache>
                <c:formatCode>General</c:formatCode>
                <c:ptCount val="10"/>
                <c:pt idx="0">
                  <c:v>0</c:v>
                </c:pt>
                <c:pt idx="1">
                  <c:v>5.2999999999999999E-2</c:v>
                </c:pt>
                <c:pt idx="2" formatCode="0.000">
                  <c:v>7.9500000000000001E-2</c:v>
                </c:pt>
                <c:pt idx="3">
                  <c:v>0.106</c:v>
                </c:pt>
                <c:pt idx="4">
                  <c:v>0.13250000000000001</c:v>
                </c:pt>
                <c:pt idx="5">
                  <c:v>0.159</c:v>
                </c:pt>
                <c:pt idx="6">
                  <c:v>0.1855</c:v>
                </c:pt>
                <c:pt idx="7">
                  <c:v>0.21199999999999999</c:v>
                </c:pt>
                <c:pt idx="8">
                  <c:v>0.23849999999999999</c:v>
                </c:pt>
                <c:pt idx="9">
                  <c:v>0.26500000000000001</c:v>
                </c:pt>
              </c:numCache>
            </c:numRef>
          </c:xVal>
          <c:yVal>
            <c:numRef>
              <c:f>第一學期!$G$19:$P$19</c:f>
              <c:numCache>
                <c:formatCode>0%</c:formatCode>
                <c:ptCount val="10"/>
                <c:pt idx="0">
                  <c:v>0.10864000000000001</c:v>
                </c:pt>
                <c:pt idx="1">
                  <c:v>0.11903999999999999</c:v>
                </c:pt>
                <c:pt idx="2">
                  <c:v>0.10427999999999998</c:v>
                </c:pt>
                <c:pt idx="3">
                  <c:v>9.3099999999999988E-2</c:v>
                </c:pt>
                <c:pt idx="4">
                  <c:v>0.13066</c:v>
                </c:pt>
                <c:pt idx="5">
                  <c:v>9.4180000000000014E-2</c:v>
                </c:pt>
                <c:pt idx="6">
                  <c:v>6.4880000000000007E-2</c:v>
                </c:pt>
                <c:pt idx="7">
                  <c:v>0.10337999999999999</c:v>
                </c:pt>
                <c:pt idx="8">
                  <c:v>5.4659999999999993E-2</c:v>
                </c:pt>
                <c:pt idx="9">
                  <c:v>5.5960000000000003E-2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B-4154-BD3A-709D9AD08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60223"/>
        <c:axId val="1111573951"/>
      </c:scatterChart>
      <c:valAx>
        <c:axId val="111156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莫耳濃度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(M)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573951"/>
        <c:crosses val="autoZero"/>
        <c:crossBetween val="midCat"/>
      </c:valAx>
      <c:valAx>
        <c:axId val="1111573951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重量改變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﹪</a:t>
                </a: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560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72762559609621"/>
          <c:y val="2.1583382409608769E-2"/>
          <c:w val="0.21227242585599645"/>
          <c:h val="9.8858336908237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ysClr val="windowText" lastClr="000000"/>
                </a:solidFill>
              </a:rPr>
              <a:t>莫耳濃度對馬鈴薯圓柱重量改變的影響</a:t>
            </a:r>
            <a:r>
              <a:rPr lang="en-US" altLang="zh-TW" b="1">
                <a:solidFill>
                  <a:sysClr val="windowText" lastClr="000000"/>
                </a:solidFill>
              </a:rPr>
              <a:t>(</a:t>
            </a:r>
            <a:r>
              <a:rPr lang="zh-TW" altLang="en-US" b="1">
                <a:solidFill>
                  <a:sysClr val="windowText" lastClr="000000"/>
                </a:solidFill>
              </a:rPr>
              <a:t>第二學期</a:t>
            </a:r>
            <a:r>
              <a:rPr lang="en-US" altLang="zh-TW" b="1">
                <a:solidFill>
                  <a:sysClr val="windowText" lastClr="000000"/>
                </a:solidFill>
              </a:rPr>
              <a:t>)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7974094474205645E-2"/>
          <c:y val="9.1077182425367567E-2"/>
          <c:w val="0.82737657260077435"/>
          <c:h val="0.76513080681987922"/>
        </c:manualLayout>
      </c:layout>
      <c:lineChart>
        <c:grouping val="stacked"/>
        <c:varyColors val="0"/>
        <c:ser>
          <c:idx val="0"/>
          <c:order val="0"/>
          <c:tx>
            <c:strRef>
              <c:f>第二學期!$D$20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第二學期!$E$18:$N$18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第二學期!$E$20:$N$20</c:f>
              <c:numCache>
                <c:formatCode>0%</c:formatCode>
                <c:ptCount val="10"/>
                <c:pt idx="0">
                  <c:v>5.9400000000000008E-2</c:v>
                </c:pt>
                <c:pt idx="1">
                  <c:v>2.6800000000000001E-2</c:v>
                </c:pt>
                <c:pt idx="2">
                  <c:v>1.1799999999999998E-2</c:v>
                </c:pt>
                <c:pt idx="3">
                  <c:v>-1.9199999999999998E-2</c:v>
                </c:pt>
                <c:pt idx="4">
                  <c:v>-4.4600000000000001E-2</c:v>
                </c:pt>
                <c:pt idx="5">
                  <c:v>-6.7799999999999999E-2</c:v>
                </c:pt>
                <c:pt idx="6">
                  <c:v>-9.0599999999999986E-2</c:v>
                </c:pt>
                <c:pt idx="7">
                  <c:v>-0.10819999999999999</c:v>
                </c:pt>
                <c:pt idx="8">
                  <c:v>-0.1028</c:v>
                </c:pt>
                <c:pt idx="9">
                  <c:v>-0.14960000000000001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9-4459-81EA-6240A71A9752}"/>
            </c:ext>
          </c:extLst>
        </c:ser>
        <c:ser>
          <c:idx val="1"/>
          <c:order val="1"/>
          <c:tx>
            <c:strRef>
              <c:f>第二學期!$D$21</c:f>
              <c:strCache>
                <c:ptCount val="1"/>
                <c:pt idx="0">
                  <c:v>此次實驗重量改變 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第二學期!$E$18:$N$18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第二學期!$E$21:$N$21</c:f>
              <c:numCache>
                <c:formatCode>0.00%</c:formatCode>
                <c:ptCount val="10"/>
                <c:pt idx="0">
                  <c:v>6.8000000000000005E-2</c:v>
                </c:pt>
                <c:pt idx="1">
                  <c:v>2.9000000000000001E-2</c:v>
                </c:pt>
                <c:pt idx="2">
                  <c:v>2.7E-2</c:v>
                </c:pt>
                <c:pt idx="3">
                  <c:v>2.4E-2</c:v>
                </c:pt>
                <c:pt idx="4">
                  <c:v>2E-3</c:v>
                </c:pt>
                <c:pt idx="5">
                  <c:v>-7.8E-2</c:v>
                </c:pt>
                <c:pt idx="6">
                  <c:v>-5.0999999999999997E-2</c:v>
                </c:pt>
                <c:pt idx="7">
                  <c:v>-8.5999999999999993E-2</c:v>
                </c:pt>
                <c:pt idx="8">
                  <c:v>-0.10100000000000001</c:v>
                </c:pt>
                <c:pt idx="9">
                  <c:v>-0.14399999999999999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9-4459-81EA-6240A71A9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139599"/>
        <c:axId val="1111416991"/>
      </c:lineChart>
      <c:catAx>
        <c:axId val="101013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effectLst/>
                  </a:rPr>
                  <a:t>莫耳濃度 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  <a:effectLst/>
                  </a:rPr>
                  <a:t>(M)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</a:rPr>
                  <a:t> </a:t>
                </a:r>
                <a:endParaRPr lang="zh-TW" altLang="en-US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chemeClr val="bg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416991"/>
        <c:crosses val="autoZero"/>
        <c:auto val="1"/>
        <c:lblAlgn val="ctr"/>
        <c:lblOffset val="100"/>
        <c:noMultiLvlLbl val="0"/>
      </c:catAx>
      <c:valAx>
        <c:axId val="1111416991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rPr>
                  <a:t>重量改變 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rPr>
                  <a:t>﹪</a:t>
                </a: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</a:t>
                </a:r>
                <a:endParaRPr lang="zh-TW" altLang="en-US" sz="14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013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77262468589934519"/>
          <c:y val="4.114148183767103E-2"/>
          <c:w val="0.1847883592775523"/>
          <c:h val="0.10255313345631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水勢對馬鈴薯圓柱重量改變的影響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(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第</a:t>
            </a:r>
            <a:r>
              <a:rPr lang="zh-TW" altLang="en-US" sz="1400" b="1" i="0" baseline="0">
                <a:solidFill>
                  <a:sysClr val="windowText" lastClr="000000"/>
                </a:solidFill>
                <a:effectLst/>
              </a:rPr>
              <a:t>二</a:t>
            </a:r>
            <a:r>
              <a:rPr lang="zh-TW" altLang="zh-TW" sz="1400" b="1" i="0" baseline="0">
                <a:solidFill>
                  <a:sysClr val="windowText" lastClr="000000"/>
                </a:solidFill>
                <a:effectLst/>
              </a:rPr>
              <a:t>學期</a:t>
            </a:r>
            <a:r>
              <a:rPr lang="en-US" altLang="zh-TW" sz="1400" b="1" i="0" baseline="0">
                <a:solidFill>
                  <a:sysClr val="windowText" lastClr="000000"/>
                </a:solidFill>
                <a:effectLst/>
              </a:rPr>
              <a:t>)</a:t>
            </a:r>
            <a:endParaRPr lang="zh-TW" altLang="zh-TW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第二學期!$D$20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55025242419922"/>
                  <c:y val="0.35129067882908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400" b="1" baseline="0">
                        <a:solidFill>
                          <a:sysClr val="windowText" lastClr="000000"/>
                        </a:solidFill>
                      </a:rPr>
                      <a:t>y = 0.0172x + 0.0638</a:t>
                    </a:r>
                    <a:endParaRPr lang="en-US" altLang="zh-TW" sz="14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第二學期!$E$19:$N$19</c:f>
              <c:numCache>
                <c:formatCode>General</c:formatCode>
                <c:ptCount val="10"/>
                <c:pt idx="0">
                  <c:v>0</c:v>
                </c:pt>
                <c:pt idx="1">
                  <c:v>-2.4108000000000001</c:v>
                </c:pt>
                <c:pt idx="2">
                  <c:v>-3.6162000000000001</c:v>
                </c:pt>
                <c:pt idx="3">
                  <c:v>-4.8216000000000001</c:v>
                </c:pt>
                <c:pt idx="4">
                  <c:v>-6.0270000000000001</c:v>
                </c:pt>
                <c:pt idx="5">
                  <c:v>-7.2324000000000002</c:v>
                </c:pt>
                <c:pt idx="6">
                  <c:v>-8.4377999999999993</c:v>
                </c:pt>
                <c:pt idx="7">
                  <c:v>-9.6432000000000002</c:v>
                </c:pt>
                <c:pt idx="8">
                  <c:v>-10.848599999999999</c:v>
                </c:pt>
                <c:pt idx="9">
                  <c:v>-12.054</c:v>
                </c:pt>
              </c:numCache>
            </c:numRef>
          </c:xVal>
          <c:yVal>
            <c:numRef>
              <c:f>第二學期!$E$20:$N$20</c:f>
              <c:numCache>
                <c:formatCode>0%</c:formatCode>
                <c:ptCount val="10"/>
                <c:pt idx="0">
                  <c:v>5.9400000000000008E-2</c:v>
                </c:pt>
                <c:pt idx="1">
                  <c:v>2.6800000000000001E-2</c:v>
                </c:pt>
                <c:pt idx="2">
                  <c:v>1.1799999999999998E-2</c:v>
                </c:pt>
                <c:pt idx="3">
                  <c:v>-1.9199999999999998E-2</c:v>
                </c:pt>
                <c:pt idx="4">
                  <c:v>-4.4600000000000001E-2</c:v>
                </c:pt>
                <c:pt idx="5">
                  <c:v>-6.7799999999999999E-2</c:v>
                </c:pt>
                <c:pt idx="6">
                  <c:v>-9.0599999999999986E-2</c:v>
                </c:pt>
                <c:pt idx="7">
                  <c:v>-0.10819999999999999</c:v>
                </c:pt>
                <c:pt idx="8">
                  <c:v>-0.1028</c:v>
                </c:pt>
                <c:pt idx="9">
                  <c:v>-0.14960000000000001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3-484E-A31B-6D5C4F710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555792"/>
        <c:axId val="1077557456"/>
      </c:scatterChart>
      <c:valAx>
        <c:axId val="107755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馬鈴薯外部水勢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(atm)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557456"/>
        <c:crosses val="autoZero"/>
        <c:crossBetween val="midCat"/>
      </c:valAx>
      <c:valAx>
        <c:axId val="10775574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重量改變 </a:t>
                </a:r>
                <a:r>
                  <a:rPr lang="en-US" altLang="zh-TW" sz="1400" b="1" i="0" baseline="0">
                    <a:solidFill>
                      <a:sysClr val="windowText" lastClr="000000"/>
                    </a:solidFill>
                    <a:effectLst/>
                  </a:rPr>
                  <a:t>﹪</a:t>
                </a:r>
                <a:r>
                  <a:rPr lang="zh-TW" altLang="zh-TW" sz="1400" b="1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5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ysClr val="windowText" lastClr="000000"/>
                </a:solidFill>
              </a:rPr>
              <a:t>莫耳濃度對馬鈴薯圓柱重量改變的影響</a:t>
            </a:r>
            <a:r>
              <a:rPr lang="en-US" altLang="zh-TW" b="1">
                <a:solidFill>
                  <a:sysClr val="windowText" lastClr="000000"/>
                </a:solidFill>
              </a:rPr>
              <a:t>(</a:t>
            </a:r>
            <a:r>
              <a:rPr lang="zh-TW" altLang="en-US" b="1">
                <a:solidFill>
                  <a:sysClr val="windowText" lastClr="000000"/>
                </a:solidFill>
              </a:rPr>
              <a:t>第二學期</a:t>
            </a:r>
            <a:r>
              <a:rPr lang="en-US" altLang="zh-TW" b="1">
                <a:solidFill>
                  <a:sysClr val="windowText" lastClr="000000"/>
                </a:solidFill>
              </a:rPr>
              <a:t>)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7974094474205645E-2"/>
          <c:y val="9.1077182425367567E-2"/>
          <c:w val="0.82737657260077435"/>
          <c:h val="0.7651308068198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第二學期!$D$20</c:f>
              <c:strCache>
                <c:ptCount val="1"/>
                <c:pt idx="0">
                  <c:v>平均全班重量改變 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第二學期!$E$18:$N$18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第二學期!$E$20:$N$20</c:f>
              <c:numCache>
                <c:formatCode>0%</c:formatCode>
                <c:ptCount val="10"/>
                <c:pt idx="0">
                  <c:v>5.9400000000000008E-2</c:v>
                </c:pt>
                <c:pt idx="1">
                  <c:v>2.6800000000000001E-2</c:v>
                </c:pt>
                <c:pt idx="2">
                  <c:v>1.1799999999999998E-2</c:v>
                </c:pt>
                <c:pt idx="3">
                  <c:v>-1.9199999999999998E-2</c:v>
                </c:pt>
                <c:pt idx="4">
                  <c:v>-4.4600000000000001E-2</c:v>
                </c:pt>
                <c:pt idx="5">
                  <c:v>-6.7799999999999999E-2</c:v>
                </c:pt>
                <c:pt idx="6">
                  <c:v>-9.0599999999999986E-2</c:v>
                </c:pt>
                <c:pt idx="7">
                  <c:v>-0.10819999999999999</c:v>
                </c:pt>
                <c:pt idx="8">
                  <c:v>-0.1028</c:v>
                </c:pt>
                <c:pt idx="9">
                  <c:v>-0.14960000000000001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3-4705-83EC-826546F37BC1}"/>
            </c:ext>
          </c:extLst>
        </c:ser>
        <c:ser>
          <c:idx val="1"/>
          <c:order val="1"/>
          <c:tx>
            <c:strRef>
              <c:f>第二學期!$D$21</c:f>
              <c:strCache>
                <c:ptCount val="1"/>
                <c:pt idx="0">
                  <c:v>此次實驗重量改變 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第二學期!$E$18:$N$18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第二學期!$E$21:$N$21</c:f>
              <c:numCache>
                <c:formatCode>0.00%</c:formatCode>
                <c:ptCount val="10"/>
                <c:pt idx="0">
                  <c:v>6.8000000000000005E-2</c:v>
                </c:pt>
                <c:pt idx="1">
                  <c:v>2.9000000000000001E-2</c:v>
                </c:pt>
                <c:pt idx="2">
                  <c:v>2.7E-2</c:v>
                </c:pt>
                <c:pt idx="3">
                  <c:v>2.4E-2</c:v>
                </c:pt>
                <c:pt idx="4">
                  <c:v>2E-3</c:v>
                </c:pt>
                <c:pt idx="5">
                  <c:v>-7.8E-2</c:v>
                </c:pt>
                <c:pt idx="6">
                  <c:v>-5.0999999999999997E-2</c:v>
                </c:pt>
                <c:pt idx="7">
                  <c:v>-8.5999999999999993E-2</c:v>
                </c:pt>
                <c:pt idx="8">
                  <c:v>-0.10100000000000001</c:v>
                </c:pt>
                <c:pt idx="9">
                  <c:v>-0.14399999999999999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83-4705-83EC-826546F37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39599"/>
        <c:axId val="1111416991"/>
      </c:scatterChart>
      <c:valAx>
        <c:axId val="101013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effectLst/>
                  </a:rPr>
                  <a:t>莫耳濃度 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  <a:effectLst/>
                  </a:rPr>
                  <a:t>(M)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</a:rPr>
                  <a:t> </a:t>
                </a:r>
                <a:endParaRPr lang="zh-TW" altLang="en-US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chemeClr val="bg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1416991"/>
        <c:crosses val="autoZero"/>
        <c:crossBetween val="midCat"/>
      </c:valAx>
      <c:valAx>
        <c:axId val="1111416991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rPr>
                  <a:t>重量改變 </a:t>
                </a:r>
                <a:r>
                  <a:rPr lang="en-US" altLang="zh-TW" sz="1400" b="1" i="0" u="none" strike="noStrike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rPr>
                  <a:t>﹪</a:t>
                </a:r>
                <a:r>
                  <a:rPr lang="zh-TW" altLang="en-US" sz="1400" b="1" i="0" u="none" strike="noStrike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</a:t>
                </a:r>
                <a:endParaRPr lang="zh-TW" altLang="en-US" sz="14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013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77262468589934519"/>
          <c:y val="4.114148183767103E-2"/>
          <c:w val="0.22737536670103584"/>
          <c:h val="0.153829700184468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</xdr:row>
      <xdr:rowOff>41910</xdr:rowOff>
    </xdr:from>
    <xdr:to>
      <xdr:col>13</xdr:col>
      <xdr:colOff>219075</xdr:colOff>
      <xdr:row>22</xdr:row>
      <xdr:rowOff>177165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BC3599-0E36-4D9D-BC33-D1167A1D4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509585</xdr:colOff>
      <xdr:row>9</xdr:row>
      <xdr:rowOff>9526</xdr:rowOff>
    </xdr:from>
    <xdr:to>
      <xdr:col>24</xdr:col>
      <xdr:colOff>390524</xdr:colOff>
      <xdr:row>30</xdr:row>
      <xdr:rowOff>123825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98B9B0-EB1F-452D-B4A4-DDC16744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10</xdr:row>
      <xdr:rowOff>19050</xdr:rowOff>
    </xdr:from>
    <xdr:to>
      <xdr:col>15</xdr:col>
      <xdr:colOff>325755</xdr:colOff>
      <xdr:row>31</xdr:row>
      <xdr:rowOff>154305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47713C6-3FD3-43C4-BEB8-2D1EB6AB7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139065</xdr:colOff>
      <xdr:row>5</xdr:row>
      <xdr:rowOff>0</xdr:rowOff>
    </xdr:from>
    <xdr:to>
      <xdr:col>16</xdr:col>
      <xdr:colOff>592455</xdr:colOff>
      <xdr:row>25</xdr:row>
      <xdr:rowOff>179070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92C2E25-0DE3-4704-81A0-45941E236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338136</xdr:colOff>
      <xdr:row>9</xdr:row>
      <xdr:rowOff>114300</xdr:rowOff>
    </xdr:from>
    <xdr:to>
      <xdr:col>27</xdr:col>
      <xdr:colOff>228600</xdr:colOff>
      <xdr:row>28</xdr:row>
      <xdr:rowOff>28575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B1CABDB-A760-44EE-8237-7F0B0F2AD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9</xdr:row>
      <xdr:rowOff>114300</xdr:rowOff>
    </xdr:from>
    <xdr:to>
      <xdr:col>21</xdr:col>
      <xdr:colOff>281940</xdr:colOff>
      <xdr:row>30</xdr:row>
      <xdr:rowOff>93345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A7CBACA-FADD-4FC3-8079-C6B7584B5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25" sqref="I25"/>
    </sheetView>
  </sheetViews>
  <sheetFormatPr defaultRowHeight="15.75"/>
  <cols>
    <col min="6" max="6" width="22.7109375" customWidth="1"/>
    <col min="9" max="9" width="13" customWidth="1"/>
    <col min="14" max="14" width="9.42578125" bestFit="1" customWidth="1"/>
  </cols>
  <sheetData>
    <row r="1" spans="1:18" ht="17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ht="17.25" thickBo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 ht="16.5" thickBot="1">
      <c r="A3" s="2"/>
      <c r="B3" s="2"/>
      <c r="C3" s="16" t="s">
        <v>2</v>
      </c>
      <c r="D3" s="17"/>
      <c r="E3" s="16" t="s">
        <v>3</v>
      </c>
      <c r="F3" s="17"/>
      <c r="G3" s="16" t="s">
        <v>4</v>
      </c>
      <c r="H3" s="17"/>
      <c r="I3" s="16" t="s">
        <v>5</v>
      </c>
      <c r="J3" s="17"/>
      <c r="K3" s="16" t="s">
        <v>6</v>
      </c>
      <c r="L3" s="17"/>
      <c r="M3" s="16"/>
      <c r="N3" s="17"/>
    </row>
    <row r="4" spans="1:18" ht="45.75" thickBot="1">
      <c r="A4" s="3" t="s">
        <v>7</v>
      </c>
      <c r="B4" s="3" t="s">
        <v>8</v>
      </c>
      <c r="C4" s="3" t="s">
        <v>9</v>
      </c>
      <c r="D4" s="3" t="s">
        <v>10</v>
      </c>
      <c r="E4" s="3" t="s">
        <v>9</v>
      </c>
      <c r="F4" s="3" t="s">
        <v>10</v>
      </c>
      <c r="G4" s="3" t="s">
        <v>9</v>
      </c>
      <c r="H4" s="3" t="s">
        <v>10</v>
      </c>
      <c r="I4" s="3" t="s">
        <v>9</v>
      </c>
      <c r="J4" s="3" t="s">
        <v>10</v>
      </c>
      <c r="K4" s="3" t="s">
        <v>9</v>
      </c>
      <c r="L4" s="3" t="s">
        <v>10</v>
      </c>
      <c r="M4" s="3"/>
      <c r="N4" s="3" t="s">
        <v>15</v>
      </c>
    </row>
    <row r="5" spans="1:18" ht="16.5" thickBot="1">
      <c r="A5" s="4">
        <v>0</v>
      </c>
      <c r="B5" s="4">
        <v>0</v>
      </c>
      <c r="C5" s="4">
        <v>100</v>
      </c>
      <c r="D5" s="4">
        <v>27</v>
      </c>
      <c r="E5" s="5">
        <v>-30</v>
      </c>
      <c r="F5" s="5">
        <v>-6.25</v>
      </c>
      <c r="G5" s="4">
        <v>90</v>
      </c>
      <c r="H5" s="4">
        <v>22.5</v>
      </c>
      <c r="I5" s="4">
        <v>30</v>
      </c>
      <c r="J5" s="4">
        <v>1.07</v>
      </c>
      <c r="K5" s="4">
        <v>40</v>
      </c>
      <c r="L5" s="4">
        <v>10</v>
      </c>
      <c r="M5" s="5"/>
      <c r="N5" s="5">
        <f>AVERAGE(D5, F5, H5, J5, L5)</f>
        <v>10.864000000000001</v>
      </c>
      <c r="O5" s="12">
        <v>0.10864000000000001</v>
      </c>
      <c r="P5" s="5">
        <v>-6.25</v>
      </c>
      <c r="Q5" s="12">
        <f>P5/100</f>
        <v>-6.25E-2</v>
      </c>
      <c r="R5" s="12">
        <v>-6.25E-2</v>
      </c>
    </row>
    <row r="6" spans="1:18" ht="16.5" thickBot="1">
      <c r="A6" s="4">
        <v>5.2999999999999999E-2</v>
      </c>
      <c r="B6" s="4">
        <v>-1.3038000000000001</v>
      </c>
      <c r="C6" s="4">
        <v>40</v>
      </c>
      <c r="D6" s="4">
        <v>9</v>
      </c>
      <c r="E6" s="5">
        <v>40</v>
      </c>
      <c r="F6" s="5">
        <v>9.52</v>
      </c>
      <c r="G6" s="4">
        <v>80</v>
      </c>
      <c r="H6" s="4">
        <v>20</v>
      </c>
      <c r="I6" s="4">
        <v>40</v>
      </c>
      <c r="J6" s="4">
        <v>1.1000000000000001</v>
      </c>
      <c r="K6" s="4">
        <v>70</v>
      </c>
      <c r="L6" s="4">
        <v>19.899999999999999</v>
      </c>
      <c r="M6" s="5"/>
      <c r="N6" s="5">
        <f t="shared" ref="N6:N14" si="0">AVERAGE(D6, F6, H6, J6, L6)</f>
        <v>11.904</v>
      </c>
      <c r="O6" s="12">
        <v>0.11903999999999999</v>
      </c>
      <c r="P6" s="5">
        <v>9.52</v>
      </c>
      <c r="Q6" s="12">
        <f t="shared" ref="Q6:Q14" si="1">P6/100</f>
        <v>9.5199999999999993E-2</v>
      </c>
      <c r="R6" s="12">
        <v>9.5199999999999993E-2</v>
      </c>
    </row>
    <row r="7" spans="1:18" ht="16.5" thickBot="1">
      <c r="A7" s="15">
        <v>7.9500000000000001E-2</v>
      </c>
      <c r="B7" s="4">
        <v>-1.9557</v>
      </c>
      <c r="C7" s="4">
        <v>40</v>
      </c>
      <c r="D7" s="4">
        <v>9</v>
      </c>
      <c r="E7" s="5">
        <v>60</v>
      </c>
      <c r="F7" s="5">
        <v>15.79</v>
      </c>
      <c r="G7" s="4">
        <v>90</v>
      </c>
      <c r="H7" s="4">
        <v>21.4</v>
      </c>
      <c r="I7" s="4">
        <v>60</v>
      </c>
      <c r="J7" s="4">
        <v>1.1499999999999999</v>
      </c>
      <c r="K7" s="4">
        <v>20</v>
      </c>
      <c r="L7" s="4">
        <v>4.8</v>
      </c>
      <c r="M7" s="5"/>
      <c r="N7" s="5">
        <f t="shared" si="0"/>
        <v>10.427999999999999</v>
      </c>
      <c r="O7" s="12">
        <v>0.10427999999999998</v>
      </c>
      <c r="P7" s="5">
        <v>15.79</v>
      </c>
      <c r="Q7" s="12">
        <f t="shared" si="1"/>
        <v>0.15789999999999998</v>
      </c>
      <c r="R7" s="12">
        <v>0.15789999999999998</v>
      </c>
    </row>
    <row r="8" spans="1:18" ht="16.5" thickBot="1">
      <c r="A8" s="4">
        <v>0.106</v>
      </c>
      <c r="B8" s="4">
        <v>-2.6076000000000001</v>
      </c>
      <c r="C8" s="4">
        <v>0</v>
      </c>
      <c r="D8" s="4">
        <v>0</v>
      </c>
      <c r="E8" s="5">
        <v>80</v>
      </c>
      <c r="F8" s="5">
        <v>21.05</v>
      </c>
      <c r="G8" s="4">
        <v>60</v>
      </c>
      <c r="H8" s="4">
        <v>14.6</v>
      </c>
      <c r="I8" s="4">
        <v>40</v>
      </c>
      <c r="J8" s="4">
        <v>1.1000000000000001</v>
      </c>
      <c r="K8" s="4">
        <v>40</v>
      </c>
      <c r="L8" s="4">
        <v>9.8000000000000007</v>
      </c>
      <c r="M8" s="5"/>
      <c r="N8" s="5">
        <f t="shared" si="0"/>
        <v>9.3099999999999987</v>
      </c>
      <c r="O8" s="12">
        <v>9.3099999999999988E-2</v>
      </c>
      <c r="P8" s="5">
        <v>21.05</v>
      </c>
      <c r="Q8" s="12">
        <f t="shared" si="1"/>
        <v>0.21050000000000002</v>
      </c>
      <c r="R8" s="12">
        <v>0.21050000000000002</v>
      </c>
    </row>
    <row r="9" spans="1:18" ht="16.5" thickBot="1">
      <c r="A9" s="4">
        <v>0.13250000000000001</v>
      </c>
      <c r="B9" s="4">
        <v>-3.2595000000000001</v>
      </c>
      <c r="C9" s="4">
        <v>40</v>
      </c>
      <c r="D9" s="4">
        <v>9</v>
      </c>
      <c r="E9" s="5">
        <v>90</v>
      </c>
      <c r="F9" s="5">
        <v>25.71</v>
      </c>
      <c r="G9" s="4">
        <v>80</v>
      </c>
      <c r="H9" s="4">
        <v>20</v>
      </c>
      <c r="I9" s="4">
        <v>50</v>
      </c>
      <c r="J9" s="4">
        <v>1.1200000000000001</v>
      </c>
      <c r="K9" s="4">
        <v>40</v>
      </c>
      <c r="L9" s="4">
        <v>9.5</v>
      </c>
      <c r="M9" s="5"/>
      <c r="N9" s="5">
        <f t="shared" si="0"/>
        <v>13.065999999999999</v>
      </c>
      <c r="O9" s="12">
        <v>0.13066</v>
      </c>
      <c r="P9" s="5">
        <v>25.71</v>
      </c>
      <c r="Q9" s="12">
        <f t="shared" si="1"/>
        <v>0.2571</v>
      </c>
      <c r="R9" s="12">
        <v>0.2571</v>
      </c>
    </row>
    <row r="10" spans="1:18" ht="16.5" thickBot="1">
      <c r="A10" s="4">
        <v>0.159</v>
      </c>
      <c r="B10" s="4">
        <v>-3.9114</v>
      </c>
      <c r="C10" s="4">
        <v>40</v>
      </c>
      <c r="D10" s="4">
        <v>9</v>
      </c>
      <c r="E10" s="5">
        <v>80</v>
      </c>
      <c r="F10" s="5">
        <v>19.510000000000002</v>
      </c>
      <c r="G10" s="4">
        <v>50</v>
      </c>
      <c r="H10" s="4">
        <v>12.5</v>
      </c>
      <c r="I10" s="4">
        <v>70</v>
      </c>
      <c r="J10" s="4">
        <v>1.18</v>
      </c>
      <c r="K10" s="4">
        <v>20</v>
      </c>
      <c r="L10" s="4">
        <v>4.9000000000000004</v>
      </c>
      <c r="M10" s="5"/>
      <c r="N10" s="5">
        <f t="shared" si="0"/>
        <v>9.418000000000001</v>
      </c>
      <c r="O10" s="12">
        <v>9.4180000000000014E-2</v>
      </c>
      <c r="P10" s="5">
        <v>19.510000000000002</v>
      </c>
      <c r="Q10" s="12">
        <f t="shared" si="1"/>
        <v>0.19510000000000002</v>
      </c>
      <c r="R10" s="12">
        <v>0.19510000000000002</v>
      </c>
    </row>
    <row r="11" spans="1:18" ht="16.5" thickBot="1">
      <c r="A11" s="4">
        <v>0.1855</v>
      </c>
      <c r="B11" s="4">
        <v>-4.5632999999999999</v>
      </c>
      <c r="C11" s="4">
        <v>30</v>
      </c>
      <c r="D11" s="4">
        <v>7</v>
      </c>
      <c r="E11" s="5">
        <v>30</v>
      </c>
      <c r="F11" s="5">
        <v>7.14</v>
      </c>
      <c r="G11" s="4">
        <v>50</v>
      </c>
      <c r="H11" s="4">
        <v>12.5</v>
      </c>
      <c r="I11" s="4">
        <v>40</v>
      </c>
      <c r="J11" s="4">
        <v>1.1000000000000001</v>
      </c>
      <c r="K11" s="4">
        <v>20</v>
      </c>
      <c r="L11" s="4">
        <v>4.7</v>
      </c>
      <c r="M11" s="5"/>
      <c r="N11" s="5">
        <f t="shared" si="0"/>
        <v>6.4880000000000013</v>
      </c>
      <c r="O11" s="12">
        <v>6.4880000000000007E-2</v>
      </c>
      <c r="P11" s="5">
        <v>7.14</v>
      </c>
      <c r="Q11" s="12">
        <f t="shared" si="1"/>
        <v>7.1399999999999991E-2</v>
      </c>
      <c r="R11" s="12">
        <v>7.1399999999999991E-2</v>
      </c>
    </row>
    <row r="12" spans="1:18" ht="16.5" thickBot="1">
      <c r="A12" s="4">
        <v>0.21199999999999999</v>
      </c>
      <c r="B12" s="4">
        <v>-5.2152000000000003</v>
      </c>
      <c r="C12" s="4">
        <v>70</v>
      </c>
      <c r="D12" s="4">
        <v>16</v>
      </c>
      <c r="E12" s="5">
        <v>50</v>
      </c>
      <c r="F12" s="5">
        <v>12.82</v>
      </c>
      <c r="G12" s="4">
        <v>30</v>
      </c>
      <c r="H12" s="4">
        <v>7.1</v>
      </c>
      <c r="I12" s="4">
        <v>30</v>
      </c>
      <c r="J12" s="4">
        <v>1.07</v>
      </c>
      <c r="K12" s="4">
        <v>60</v>
      </c>
      <c r="L12" s="4">
        <v>14.7</v>
      </c>
      <c r="M12" s="5"/>
      <c r="N12" s="5">
        <f t="shared" si="0"/>
        <v>10.337999999999999</v>
      </c>
      <c r="O12" s="12">
        <v>0.10337999999999999</v>
      </c>
      <c r="P12" s="5">
        <v>12.82</v>
      </c>
      <c r="Q12" s="12">
        <f t="shared" si="1"/>
        <v>0.12820000000000001</v>
      </c>
      <c r="R12" s="12">
        <v>0.12820000000000001</v>
      </c>
    </row>
    <row r="13" spans="1:18" ht="16.5" thickBot="1">
      <c r="A13" s="4">
        <v>0.23849999999999999</v>
      </c>
      <c r="B13" s="4">
        <v>-5.8670999999999998</v>
      </c>
      <c r="C13" s="4">
        <v>40</v>
      </c>
      <c r="D13" s="4">
        <v>9</v>
      </c>
      <c r="E13" s="5">
        <v>10</v>
      </c>
      <c r="F13" s="5">
        <v>2.33</v>
      </c>
      <c r="G13" s="4">
        <v>40</v>
      </c>
      <c r="H13" s="4">
        <v>10</v>
      </c>
      <c r="I13" s="4">
        <v>40</v>
      </c>
      <c r="J13" s="4">
        <v>1.1000000000000001</v>
      </c>
      <c r="K13" s="4">
        <v>20</v>
      </c>
      <c r="L13" s="4">
        <v>4.9000000000000004</v>
      </c>
      <c r="M13" s="5"/>
      <c r="N13" s="5">
        <f t="shared" si="0"/>
        <v>5.4659999999999993</v>
      </c>
      <c r="O13" s="12">
        <v>5.4659999999999993E-2</v>
      </c>
      <c r="P13" s="5">
        <v>2.33</v>
      </c>
      <c r="Q13" s="12">
        <f t="shared" si="1"/>
        <v>2.3300000000000001E-2</v>
      </c>
      <c r="R13" s="12">
        <v>2.3300000000000001E-2</v>
      </c>
    </row>
    <row r="14" spans="1:18" ht="16.5" thickBot="1">
      <c r="A14" s="4">
        <v>0.26500000000000001</v>
      </c>
      <c r="B14" s="4">
        <v>-6.5190000000000001</v>
      </c>
      <c r="C14" s="4">
        <v>30</v>
      </c>
      <c r="D14" s="4">
        <v>7</v>
      </c>
      <c r="E14" s="5">
        <v>-10</v>
      </c>
      <c r="F14" s="5">
        <v>-2.27</v>
      </c>
      <c r="G14" s="4">
        <v>40</v>
      </c>
      <c r="H14" s="4">
        <v>10</v>
      </c>
      <c r="I14" s="4">
        <v>20</v>
      </c>
      <c r="J14" s="4">
        <v>1.05</v>
      </c>
      <c r="K14" s="4">
        <v>50</v>
      </c>
      <c r="L14" s="4">
        <v>12.2</v>
      </c>
      <c r="M14" s="5"/>
      <c r="N14" s="5">
        <f t="shared" si="0"/>
        <v>5.5960000000000001</v>
      </c>
      <c r="O14" s="12">
        <v>5.5960000000000003E-2</v>
      </c>
      <c r="P14" s="5">
        <v>-2.27</v>
      </c>
      <c r="Q14" s="12">
        <f t="shared" si="1"/>
        <v>-2.2700000000000001E-2</v>
      </c>
      <c r="R14" s="12">
        <v>-2.2700000000000001E-2</v>
      </c>
    </row>
    <row r="16" spans="1:18" ht="16.5" thickBot="1"/>
    <row r="17" spans="6:16" ht="16.5" thickBot="1">
      <c r="F17" s="14" t="s">
        <v>7</v>
      </c>
      <c r="G17" s="4">
        <v>0</v>
      </c>
      <c r="H17" s="4">
        <v>5.2999999999999999E-2</v>
      </c>
      <c r="I17" s="15">
        <v>7.9500000000000001E-2</v>
      </c>
      <c r="J17" s="4">
        <v>0.106</v>
      </c>
      <c r="K17" s="4">
        <v>0.13250000000000001</v>
      </c>
      <c r="L17" s="4">
        <v>0.159</v>
      </c>
      <c r="M17" s="4">
        <v>0.1855</v>
      </c>
      <c r="N17" s="4">
        <v>0.21199999999999999</v>
      </c>
      <c r="O17" s="4">
        <v>0.23849999999999999</v>
      </c>
      <c r="P17" s="4">
        <v>0.26500000000000001</v>
      </c>
    </row>
    <row r="18" spans="6:16" ht="16.5" thickBot="1">
      <c r="F18" t="s">
        <v>8</v>
      </c>
      <c r="G18" s="4">
        <v>0</v>
      </c>
      <c r="H18" s="4">
        <v>-1.3038000000000001</v>
      </c>
      <c r="I18" s="4">
        <v>-1.9557</v>
      </c>
      <c r="J18" s="4">
        <v>-2.6076000000000001</v>
      </c>
      <c r="K18" s="4">
        <v>-3.2595000000000001</v>
      </c>
      <c r="L18" s="4">
        <v>-3.9114</v>
      </c>
      <c r="M18" s="4">
        <v>-4.5632999999999999</v>
      </c>
      <c r="N18" s="4">
        <v>-5.2152000000000003</v>
      </c>
      <c r="O18" s="4">
        <v>-5.8670999999999998</v>
      </c>
      <c r="P18" s="4">
        <v>-6.5190000000000001</v>
      </c>
    </row>
    <row r="19" spans="6:16">
      <c r="F19" s="13" t="s">
        <v>16</v>
      </c>
      <c r="G19" s="12">
        <v>0.10864000000000001</v>
      </c>
      <c r="H19" s="12">
        <v>0.11903999999999999</v>
      </c>
      <c r="I19" s="12">
        <v>0.10427999999999998</v>
      </c>
      <c r="J19" s="12">
        <v>9.3099999999999988E-2</v>
      </c>
      <c r="K19" s="12">
        <v>0.13066</v>
      </c>
      <c r="L19" s="12">
        <v>9.4180000000000014E-2</v>
      </c>
      <c r="M19" s="12">
        <v>6.4880000000000007E-2</v>
      </c>
      <c r="N19" s="12">
        <v>0.10337999999999999</v>
      </c>
      <c r="O19" s="12">
        <v>5.4659999999999993E-2</v>
      </c>
      <c r="P19" s="12">
        <v>5.5960000000000003E-2</v>
      </c>
    </row>
    <row r="20" spans="6:16">
      <c r="F20" s="13" t="s">
        <v>17</v>
      </c>
      <c r="G20" s="12">
        <v>-6.25E-2</v>
      </c>
      <c r="H20" s="12">
        <v>9.5199999999999993E-2</v>
      </c>
      <c r="I20" s="12">
        <v>0.15789999999999998</v>
      </c>
      <c r="J20" s="12">
        <v>0.21050000000000002</v>
      </c>
      <c r="K20" s="12">
        <v>0.2571</v>
      </c>
      <c r="L20" s="12">
        <v>0.19510000000000002</v>
      </c>
      <c r="M20" s="12">
        <v>7.1399999999999991E-2</v>
      </c>
      <c r="N20" s="12">
        <v>0.12820000000000001</v>
      </c>
      <c r="O20" s="12">
        <v>2.3300000000000001E-2</v>
      </c>
      <c r="P20" s="12">
        <v>-2.2700000000000001E-2</v>
      </c>
    </row>
    <row r="24" spans="6:16">
      <c r="I24" t="s">
        <v>18</v>
      </c>
    </row>
    <row r="25" spans="6:16">
      <c r="H25" t="s">
        <v>19</v>
      </c>
      <c r="I25" cm="1">
        <f t="array" ref="I25">TREND(G18:P18, G19:P19, 0)</f>
        <v>-8.7948314580111067</v>
      </c>
    </row>
  </sheetData>
  <mergeCells count="6">
    <mergeCell ref="M3:N3"/>
    <mergeCell ref="C3:D3"/>
    <mergeCell ref="E3:F3"/>
    <mergeCell ref="G3:H3"/>
    <mergeCell ref="I3:J3"/>
    <mergeCell ref="K3:L3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2064-70C7-4553-9FC0-3527AC284A90}">
  <dimension ref="A1:P26"/>
  <sheetViews>
    <sheetView workbookViewId="0">
      <selection activeCell="F26" sqref="F26"/>
    </sheetView>
  </sheetViews>
  <sheetFormatPr defaultRowHeight="15.75"/>
  <cols>
    <col min="4" max="4" width="23.42578125" customWidth="1"/>
    <col min="5" max="5" width="14.42578125" customWidth="1"/>
    <col min="6" max="6" width="13" customWidth="1"/>
    <col min="8" max="8" width="11.28515625" bestFit="1" customWidth="1"/>
    <col min="10" max="10" width="11.28515625" bestFit="1" customWidth="1"/>
    <col min="12" max="13" width="11.28515625" bestFit="1" customWidth="1"/>
    <col min="14" max="14" width="22.42578125" customWidth="1"/>
  </cols>
  <sheetData>
    <row r="1" spans="1:16" ht="17.25" thickBot="1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17.25" thickBot="1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6.5" thickBot="1">
      <c r="A3" s="2"/>
      <c r="B3" s="2"/>
      <c r="C3" s="16" t="s">
        <v>2</v>
      </c>
      <c r="D3" s="17"/>
      <c r="E3" s="16" t="s">
        <v>3</v>
      </c>
      <c r="F3" s="17"/>
      <c r="G3" s="16" t="s">
        <v>4</v>
      </c>
      <c r="H3" s="17"/>
      <c r="I3" s="16" t="s">
        <v>5</v>
      </c>
      <c r="J3" s="17"/>
      <c r="K3" s="16" t="s">
        <v>6</v>
      </c>
      <c r="L3" s="17"/>
    </row>
    <row r="4" spans="1:16" ht="45.75" thickBot="1">
      <c r="A4" s="3" t="s">
        <v>7</v>
      </c>
      <c r="B4" s="3" t="s">
        <v>8</v>
      </c>
      <c r="C4" s="3" t="s">
        <v>9</v>
      </c>
      <c r="D4" s="3" t="s">
        <v>10</v>
      </c>
      <c r="E4" s="3" t="s">
        <v>9</v>
      </c>
      <c r="F4" s="3" t="s">
        <v>10</v>
      </c>
      <c r="G4" s="3" t="s">
        <v>9</v>
      </c>
      <c r="H4" s="3" t="s">
        <v>10</v>
      </c>
      <c r="I4" s="3" t="s">
        <v>9</v>
      </c>
      <c r="J4" s="3" t="s">
        <v>10</v>
      </c>
      <c r="K4" s="3" t="s">
        <v>9</v>
      </c>
      <c r="L4" s="11" t="s">
        <v>13</v>
      </c>
      <c r="N4" s="10" t="s">
        <v>14</v>
      </c>
    </row>
    <row r="5" spans="1:16" ht="16.5" thickBot="1">
      <c r="A5" s="4">
        <v>0</v>
      </c>
      <c r="B5" s="4">
        <v>0</v>
      </c>
      <c r="C5" s="4">
        <v>49</v>
      </c>
      <c r="D5" s="7">
        <v>0.14000000000000001</v>
      </c>
      <c r="E5" s="5">
        <v>29</v>
      </c>
      <c r="F5" s="8">
        <v>6.8000000000000005E-2</v>
      </c>
      <c r="G5" s="4">
        <v>7</v>
      </c>
      <c r="H5" s="8">
        <v>1.7000000000000001E-2</v>
      </c>
      <c r="I5" s="4">
        <v>28</v>
      </c>
      <c r="J5" s="8">
        <v>6.6000000000000003E-2</v>
      </c>
      <c r="K5" s="4">
        <v>2</v>
      </c>
      <c r="L5" s="8">
        <v>6.0000000000000001E-3</v>
      </c>
      <c r="N5" s="6">
        <f>AVERAGE(D5,F5, H5, J5, L5)</f>
        <v>5.9400000000000008E-2</v>
      </c>
      <c r="P5">
        <v>5.9400000000000008E-2</v>
      </c>
    </row>
    <row r="6" spans="1:16" ht="16.5" thickBot="1">
      <c r="A6" s="4">
        <v>0.1</v>
      </c>
      <c r="B6" s="4">
        <v>-2.4108000000000001</v>
      </c>
      <c r="C6" s="4">
        <v>35</v>
      </c>
      <c r="D6" s="8">
        <v>9.4E-2</v>
      </c>
      <c r="E6" s="5">
        <v>12</v>
      </c>
      <c r="F6" s="9">
        <v>2.9000000000000001E-2</v>
      </c>
      <c r="G6" s="4">
        <v>6</v>
      </c>
      <c r="H6" s="8">
        <v>1.4999999999999999E-2</v>
      </c>
      <c r="I6" s="4">
        <v>18</v>
      </c>
      <c r="J6" s="8">
        <v>4.2999999999999997E-2</v>
      </c>
      <c r="K6" s="4">
        <v>-16</v>
      </c>
      <c r="L6" s="8">
        <v>-4.7E-2</v>
      </c>
      <c r="N6" s="6">
        <f t="shared" ref="N6:N14" si="0">AVERAGE(D6,F6, H6, J6, L6)</f>
        <v>2.6800000000000001E-2</v>
      </c>
      <c r="P6">
        <v>2.6800000000000001E-2</v>
      </c>
    </row>
    <row r="7" spans="1:16" ht="16.5" thickBot="1">
      <c r="A7" s="4">
        <v>0.15</v>
      </c>
      <c r="B7" s="4">
        <v>-3.6162000000000001</v>
      </c>
      <c r="C7" s="4">
        <v>29</v>
      </c>
      <c r="D7" s="8">
        <v>7.2999999999999995E-2</v>
      </c>
      <c r="E7" s="5">
        <v>12</v>
      </c>
      <c r="F7" s="9">
        <v>2.7E-2</v>
      </c>
      <c r="G7" s="4">
        <v>-2</v>
      </c>
      <c r="H7" s="8">
        <v>-5.0000000000000001E-3</v>
      </c>
      <c r="I7" s="4">
        <v>6</v>
      </c>
      <c r="J7" s="8">
        <v>1.4999999999999999E-2</v>
      </c>
      <c r="K7" s="4">
        <v>-18</v>
      </c>
      <c r="L7" s="8">
        <v>-5.0999999999999997E-2</v>
      </c>
      <c r="N7" s="6">
        <f t="shared" si="0"/>
        <v>1.1799999999999998E-2</v>
      </c>
      <c r="P7">
        <v>1.1799999999999998E-2</v>
      </c>
    </row>
    <row r="8" spans="1:16" ht="16.5" thickBot="1">
      <c r="A8" s="4">
        <v>0.2</v>
      </c>
      <c r="B8" s="4">
        <v>-4.8216000000000001</v>
      </c>
      <c r="C8" s="4">
        <v>4</v>
      </c>
      <c r="D8" s="8">
        <v>1.0999999999999999E-2</v>
      </c>
      <c r="E8" s="5">
        <v>10</v>
      </c>
      <c r="F8" s="9">
        <v>2.4E-2</v>
      </c>
      <c r="G8" s="4">
        <v>-34</v>
      </c>
      <c r="H8" s="8">
        <v>-7.6999999999999999E-2</v>
      </c>
      <c r="I8" s="4">
        <v>15</v>
      </c>
      <c r="J8" s="8">
        <v>3.4000000000000002E-2</v>
      </c>
      <c r="K8" s="4">
        <v>-31</v>
      </c>
      <c r="L8" s="8">
        <v>-8.7999999999999995E-2</v>
      </c>
      <c r="N8" s="6">
        <f t="shared" si="0"/>
        <v>-1.9199999999999998E-2</v>
      </c>
      <c r="P8">
        <v>-1.9199999999999998E-2</v>
      </c>
    </row>
    <row r="9" spans="1:16" ht="16.5" thickBot="1">
      <c r="A9" s="4">
        <v>0.25</v>
      </c>
      <c r="B9" s="4">
        <v>-6.0270000000000001</v>
      </c>
      <c r="C9" s="4">
        <v>25</v>
      </c>
      <c r="D9" s="8">
        <v>5.8000000000000003E-2</v>
      </c>
      <c r="E9" s="5">
        <v>1</v>
      </c>
      <c r="F9" s="9">
        <v>2E-3</v>
      </c>
      <c r="G9" s="4">
        <v>-38</v>
      </c>
      <c r="H9" s="8">
        <v>-8.3000000000000004E-2</v>
      </c>
      <c r="I9" s="4">
        <v>-7</v>
      </c>
      <c r="J9" s="8">
        <v>-1.7000000000000001E-2</v>
      </c>
      <c r="K9" s="4">
        <v>-70</v>
      </c>
      <c r="L9" s="8">
        <v>-0.183</v>
      </c>
      <c r="N9" s="6">
        <f t="shared" si="0"/>
        <v>-4.4600000000000001E-2</v>
      </c>
      <c r="P9">
        <v>-4.4600000000000001E-2</v>
      </c>
    </row>
    <row r="10" spans="1:16" ht="16.5" thickBot="1">
      <c r="A10" s="4">
        <v>0.3</v>
      </c>
      <c r="B10" s="4">
        <v>-7.2324000000000002</v>
      </c>
      <c r="C10" s="4">
        <v>-12</v>
      </c>
      <c r="D10" s="8">
        <v>-3.3000000000000002E-2</v>
      </c>
      <c r="E10" s="5">
        <v>-33</v>
      </c>
      <c r="F10" s="9">
        <v>-7.8E-2</v>
      </c>
      <c r="G10" s="4">
        <v>-2</v>
      </c>
      <c r="H10" s="8">
        <v>-4.0000000000000001E-3</v>
      </c>
      <c r="I10" s="4">
        <v>-22</v>
      </c>
      <c r="J10" s="8">
        <v>-0.05</v>
      </c>
      <c r="K10" s="4">
        <v>-63</v>
      </c>
      <c r="L10" s="8">
        <v>-0.17399999999999999</v>
      </c>
      <c r="N10" s="6">
        <f t="shared" si="0"/>
        <v>-6.7799999999999999E-2</v>
      </c>
      <c r="P10">
        <v>-6.7799999999999999E-2</v>
      </c>
    </row>
    <row r="11" spans="1:16" ht="16.5" thickBot="1">
      <c r="A11" s="4">
        <v>0.35</v>
      </c>
      <c r="B11" s="4">
        <v>-8.4377999999999993</v>
      </c>
      <c r="C11" s="4">
        <v>-15</v>
      </c>
      <c r="D11" s="8">
        <v>-3.7999999999999999E-2</v>
      </c>
      <c r="E11" s="5">
        <v>-21</v>
      </c>
      <c r="F11" s="9">
        <v>-5.0999999999999997E-2</v>
      </c>
      <c r="G11" s="4">
        <v>-69</v>
      </c>
      <c r="H11" s="8">
        <v>-0.159</v>
      </c>
      <c r="I11" s="4">
        <v>-18</v>
      </c>
      <c r="J11" s="8">
        <v>-3.9E-2</v>
      </c>
      <c r="K11" s="4">
        <v>-59</v>
      </c>
      <c r="L11" s="8">
        <v>-0.16600000000000001</v>
      </c>
      <c r="N11" s="6">
        <f t="shared" si="0"/>
        <v>-9.0599999999999986E-2</v>
      </c>
      <c r="P11">
        <v>-9.0599999999999986E-2</v>
      </c>
    </row>
    <row r="12" spans="1:16" ht="16.5" thickBot="1">
      <c r="A12" s="4">
        <v>0.4</v>
      </c>
      <c r="B12" s="4">
        <v>-9.6432000000000002</v>
      </c>
      <c r="C12" s="4">
        <v>-28</v>
      </c>
      <c r="D12" s="8">
        <v>-7.6999999999999999E-2</v>
      </c>
      <c r="E12" s="5">
        <v>-35</v>
      </c>
      <c r="F12" s="9">
        <v>-8.5999999999999993E-2</v>
      </c>
      <c r="G12" s="4">
        <v>-24</v>
      </c>
      <c r="H12" s="8">
        <v>-5.5E-2</v>
      </c>
      <c r="I12" s="4">
        <v>-41</v>
      </c>
      <c r="J12" s="8">
        <v>-9.5000000000000001E-2</v>
      </c>
      <c r="K12" s="4">
        <v>-98</v>
      </c>
      <c r="L12" s="8">
        <v>-0.22800000000000001</v>
      </c>
      <c r="N12" s="6">
        <f t="shared" si="0"/>
        <v>-0.10819999999999999</v>
      </c>
      <c r="P12">
        <v>-0.10819999999999999</v>
      </c>
    </row>
    <row r="13" spans="1:16" ht="16.5" thickBot="1">
      <c r="A13" s="4">
        <v>0.45</v>
      </c>
      <c r="B13" s="4">
        <v>-10.848599999999999</v>
      </c>
      <c r="C13" s="4">
        <v>26</v>
      </c>
      <c r="D13" s="8">
        <v>-7.1999999999999995E-2</v>
      </c>
      <c r="E13" s="5">
        <v>-42</v>
      </c>
      <c r="F13" s="9">
        <v>-0.10100000000000001</v>
      </c>
      <c r="G13" s="4">
        <v>-32</v>
      </c>
      <c r="H13" s="8">
        <v>-7.0999999999999994E-2</v>
      </c>
      <c r="I13" s="4">
        <v>-35</v>
      </c>
      <c r="J13" s="8">
        <v>-8.4000000000000005E-2</v>
      </c>
      <c r="K13" s="4">
        <v>-79</v>
      </c>
      <c r="L13" s="8">
        <v>-0.186</v>
      </c>
      <c r="N13" s="6">
        <f t="shared" si="0"/>
        <v>-0.1028</v>
      </c>
      <c r="P13">
        <v>-0.1028</v>
      </c>
    </row>
    <row r="14" spans="1:16" ht="16.5" thickBot="1">
      <c r="A14" s="4">
        <v>0.5</v>
      </c>
      <c r="B14" s="4">
        <v>-12.054</v>
      </c>
      <c r="C14" s="4">
        <v>-41</v>
      </c>
      <c r="D14" s="8">
        <v>-9.5000000000000001E-2</v>
      </c>
      <c r="E14" s="5">
        <v>-59</v>
      </c>
      <c r="F14" s="9">
        <v>-0.14399999999999999</v>
      </c>
      <c r="G14" s="4">
        <v>-44</v>
      </c>
      <c r="H14" s="8">
        <v>-0.11</v>
      </c>
      <c r="I14" s="4">
        <v>-48</v>
      </c>
      <c r="J14" s="8">
        <v>-0.111</v>
      </c>
      <c r="K14" s="4">
        <v>-117</v>
      </c>
      <c r="L14" s="8">
        <v>-0.28799999999999998</v>
      </c>
      <c r="N14" s="6">
        <f t="shared" si="0"/>
        <v>-0.14960000000000001</v>
      </c>
      <c r="P14">
        <v>-0.14960000000000001</v>
      </c>
    </row>
    <row r="17" spans="4:14" ht="16.5" thickBot="1"/>
    <row r="18" spans="4:14" ht="16.5" thickBot="1">
      <c r="D18" s="3" t="s">
        <v>7</v>
      </c>
      <c r="E18" s="4">
        <v>0</v>
      </c>
      <c r="F18" s="4">
        <v>0.1</v>
      </c>
      <c r="G18" s="4">
        <v>0.15</v>
      </c>
      <c r="H18" s="4">
        <v>0.2</v>
      </c>
      <c r="I18" s="4">
        <v>0.25</v>
      </c>
      <c r="J18" s="4">
        <v>0.3</v>
      </c>
      <c r="K18" s="4">
        <v>0.35</v>
      </c>
      <c r="L18" s="4">
        <v>0.4</v>
      </c>
      <c r="M18" s="4">
        <v>0.45</v>
      </c>
      <c r="N18" s="4">
        <v>0.5</v>
      </c>
    </row>
    <row r="19" spans="4:14" ht="16.5" thickBot="1">
      <c r="D19" t="s">
        <v>8</v>
      </c>
      <c r="E19" s="4">
        <v>0</v>
      </c>
      <c r="F19" s="4">
        <v>-2.4108000000000001</v>
      </c>
      <c r="G19" s="4">
        <v>-3.6162000000000001</v>
      </c>
      <c r="H19" s="4">
        <v>-4.8216000000000001</v>
      </c>
      <c r="I19" s="4">
        <v>-6.0270000000000001</v>
      </c>
      <c r="J19" s="4">
        <v>-7.2324000000000002</v>
      </c>
      <c r="K19" s="4">
        <v>-8.4377999999999993</v>
      </c>
      <c r="L19" s="4">
        <v>-9.6432000000000002</v>
      </c>
      <c r="M19" s="4">
        <v>-10.848599999999999</v>
      </c>
      <c r="N19" s="4">
        <v>-12.054</v>
      </c>
    </row>
    <row r="20" spans="4:14" ht="16.5" thickBot="1">
      <c r="D20" s="13" t="s">
        <v>16</v>
      </c>
      <c r="E20" s="12">
        <v>5.9400000000000008E-2</v>
      </c>
      <c r="F20" s="12">
        <v>2.6800000000000001E-2</v>
      </c>
      <c r="G20" s="12">
        <v>1.1799999999999998E-2</v>
      </c>
      <c r="H20" s="12">
        <v>-1.9199999999999998E-2</v>
      </c>
      <c r="I20" s="12">
        <v>-4.4600000000000001E-2</v>
      </c>
      <c r="J20" s="12">
        <v>-6.7799999999999999E-2</v>
      </c>
      <c r="K20" s="12">
        <v>-9.0599999999999986E-2</v>
      </c>
      <c r="L20" s="12">
        <v>-0.10819999999999999</v>
      </c>
      <c r="M20" s="12">
        <v>-0.1028</v>
      </c>
      <c r="N20" s="12">
        <v>-0.14960000000000001</v>
      </c>
    </row>
    <row r="21" spans="4:14" ht="16.5" thickBot="1">
      <c r="D21" s="13" t="s">
        <v>17</v>
      </c>
      <c r="E21" s="8">
        <v>6.8000000000000005E-2</v>
      </c>
      <c r="F21" s="9">
        <v>2.9000000000000001E-2</v>
      </c>
      <c r="G21" s="9">
        <v>2.7E-2</v>
      </c>
      <c r="H21" s="9">
        <v>2.4E-2</v>
      </c>
      <c r="I21" s="9">
        <v>2E-3</v>
      </c>
      <c r="J21" s="9">
        <v>-7.8E-2</v>
      </c>
      <c r="K21" s="9">
        <v>-5.0999999999999997E-2</v>
      </c>
      <c r="L21" s="9">
        <v>-8.5999999999999993E-2</v>
      </c>
      <c r="M21" s="9">
        <v>-0.10100000000000001</v>
      </c>
      <c r="N21" s="9">
        <v>-0.14399999999999999</v>
      </c>
    </row>
    <row r="24" spans="4:14">
      <c r="F24" t="s">
        <v>18</v>
      </c>
    </row>
    <row r="25" spans="4:14">
      <c r="E25" t="s">
        <v>20</v>
      </c>
      <c r="F25" cm="1">
        <f t="array" ref="F25">TREND(E19:N19, E20:N20, 0)</f>
        <v>-3.7514792422078536</v>
      </c>
    </row>
    <row r="26" spans="4:14">
      <c r="E26" t="s">
        <v>21</v>
      </c>
      <c r="F26" cm="1">
        <f t="array" ref="F26">TREND(E19:N19, E21:N21, 0)</f>
        <v>-4.86584692680277</v>
      </c>
    </row>
  </sheetData>
  <mergeCells count="5">
    <mergeCell ref="C3:D3"/>
    <mergeCell ref="E3:F3"/>
    <mergeCell ref="G3:H3"/>
    <mergeCell ref="I3:J3"/>
    <mergeCell ref="K3:L3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3EE7-3F3B-4B49-ACD5-8AFAA6206A7C}">
  <dimension ref="A1"/>
  <sheetViews>
    <sheetView workbookViewId="0"/>
  </sheetViews>
  <sheetFormatPr defaultRowHeight="15.7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D0C-E807-48C3-AEF6-7E0FBA578FEE}">
  <dimension ref="A1"/>
  <sheetViews>
    <sheetView topLeftCell="A10" workbookViewId="0">
      <selection activeCell="J28" sqref="J28"/>
    </sheetView>
  </sheetViews>
  <sheetFormatPr defaultRowHeight="15.75"/>
  <sheetData/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7C0-5F0F-497C-9C67-497370222C66}">
  <dimension ref="A1"/>
  <sheetViews>
    <sheetView topLeftCell="E1" zoomScaleNormal="100" workbookViewId="0">
      <selection activeCell="Q30" sqref="Q30"/>
    </sheetView>
  </sheetViews>
  <sheetFormatPr defaultRowHeight="15.75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第一學期</vt:lpstr>
      <vt:lpstr>第二學期</vt:lpstr>
      <vt:lpstr>跨時空比較</vt:lpstr>
      <vt:lpstr>第一學期圖表</vt:lpstr>
      <vt:lpstr>第二學期圖表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</dc:creator>
  <cp:lastModifiedBy>Peter Li</cp:lastModifiedBy>
  <dcterms:created xsi:type="dcterms:W3CDTF">2015-06-05T18:17:20Z</dcterms:created>
  <dcterms:modified xsi:type="dcterms:W3CDTF">2021-03-16T17:17:41Z</dcterms:modified>
</cp:coreProperties>
</file>