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au\Desktop\新評分表\範例\甄審會_契約進用人員陞遷評分表\"/>
    </mc:Choice>
  </mc:AlternateContent>
  <bookViews>
    <workbookView xWindow="0" yWindow="0" windowWidth="25200" windowHeight="11940"/>
  </bookViews>
  <sheets>
    <sheet name="評分統計表" sheetId="2" r:id="rId1"/>
    <sheet name="報表" sheetId="8" r:id="rId2"/>
  </sheets>
  <definedNames>
    <definedName name="_xlnm.Print_Area" localSheetId="0">評分統計表!$A$1:$Q$24</definedName>
    <definedName name="_xlnm.Print_Titles" localSheetId="0">評分統計表!$5:$5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8" l="1"/>
  <c r="L16" i="8" s="1"/>
  <c r="N16" i="8" s="1"/>
  <c r="J14" i="8"/>
  <c r="L14" i="8" s="1"/>
  <c r="N14" i="8" s="1"/>
  <c r="J12" i="8"/>
  <c r="L12" i="8" s="1"/>
  <c r="N12" i="8" s="1"/>
  <c r="J10" i="8"/>
  <c r="L10" i="8" s="1"/>
  <c r="N10" i="8" s="1"/>
  <c r="N12" i="2" l="1"/>
  <c r="N11" i="2"/>
  <c r="N10" i="2"/>
  <c r="N9" i="2"/>
  <c r="N8" i="2"/>
  <c r="N7" i="2"/>
  <c r="N6" i="2"/>
  <c r="N8" i="8"/>
  <c r="N6" i="8"/>
  <c r="N4" i="8"/>
  <c r="J8" i="8" l="1"/>
  <c r="L8" i="8" s="1"/>
  <c r="J6" i="8" l="1"/>
  <c r="L6" i="8" s="1"/>
  <c r="J4" i="8"/>
  <c r="L4" i="8" s="1"/>
  <c r="M12" i="2"/>
  <c r="M11" i="2"/>
  <c r="M10" i="2"/>
  <c r="M9" i="2"/>
  <c r="M8" i="2"/>
  <c r="M7" i="2"/>
  <c r="M6" i="2"/>
</calcChain>
</file>

<file path=xl/sharedStrings.xml><?xml version="1.0" encoding="utf-8"?>
<sst xmlns="http://schemas.openxmlformats.org/spreadsheetml/2006/main" count="101" uniqueCount="54">
  <si>
    <t> 學生事務處
行政組員</t>
  </si>
  <si>
    <t>金郁仁</t>
  </si>
  <si>
    <t> 總務處
行政組員</t>
  </si>
  <si>
    <t>邵玉雯</t>
  </si>
  <si>
    <t> 研究發展處
行政組員</t>
  </si>
  <si>
    <t>蕭建忠</t>
  </si>
  <si>
    <t> 圖書資訊處
行政組員</t>
  </si>
  <si>
    <t>呂懿萱</t>
  </si>
  <si>
    <t> 產學合作處
行政組員</t>
  </si>
  <si>
    <t>丁偉豪</t>
  </si>
  <si>
    <t> 人事室
行政組員</t>
  </si>
  <si>
    <t>方美琪</t>
  </si>
  <si>
    <t> 主計室
行政組員</t>
  </si>
  <si>
    <t>藍嘉琪</t>
  </si>
  <si>
    <t>姓名</t>
    <phoneticPr fontId="10" type="noConversion"/>
  </si>
  <si>
    <r>
      <rPr>
        <sz val="16"/>
        <rFont val="標楷體"/>
        <family val="4"/>
        <charset val="136"/>
      </rPr>
      <t>服務單位
及職稱</t>
    </r>
    <phoneticPr fontId="10" type="noConversion"/>
  </si>
  <si>
    <t>評分小計</t>
    <phoneticPr fontId="1" type="noConversion"/>
  </si>
  <si>
    <t>國立臺北科技大學106年度甄審會</t>
    <phoneticPr fontId="10" type="noConversion"/>
  </si>
  <si>
    <t>契約進用工作人員甄審考核小組評分表</t>
    <phoneticPr fontId="10" type="noConversion"/>
  </si>
  <si>
    <t>國立臺北科技大學106年度契約進用工作人員陞遷核圈名冊</t>
    <phoneticPr fontId="10" type="noConversion"/>
  </si>
  <si>
    <t>排序</t>
    <phoneticPr fontId="10" type="noConversion"/>
  </si>
  <si>
    <r>
      <rPr>
        <sz val="18"/>
        <rFont val="標楷體"/>
        <family val="4"/>
        <charset val="136"/>
      </rPr>
      <t>服務單位
及職稱</t>
    </r>
    <phoneticPr fontId="10" type="noConversion"/>
  </si>
  <si>
    <r>
      <rPr>
        <sz val="18"/>
        <rFont val="標楷體"/>
        <family val="4"/>
        <charset val="136"/>
      </rPr>
      <t xml:space="preserve">姓名
</t>
    </r>
    <phoneticPr fontId="10" type="noConversion"/>
  </si>
  <si>
    <r>
      <rPr>
        <sz val="18"/>
        <rFont val="標楷體"/>
        <family val="4"/>
        <charset val="136"/>
      </rPr>
      <t>個人陞遷資績評分</t>
    </r>
    <r>
      <rPr>
        <sz val="18"/>
        <rFont val="Times New Roman"/>
        <family val="1"/>
      </rPr>
      <t>(20</t>
    </r>
    <r>
      <rPr>
        <sz val="18"/>
        <rFont val="標楷體"/>
        <family val="4"/>
        <charset val="136"/>
      </rPr>
      <t>分</t>
    </r>
    <r>
      <rPr>
        <sz val="18"/>
        <rFont val="Times New Roman"/>
        <family val="1"/>
      </rPr>
      <t>)
(A)</t>
    </r>
    <phoneticPr fontId="10" type="noConversion"/>
  </si>
  <si>
    <r>
      <rPr>
        <sz val="16"/>
        <rFont val="標楷體"/>
        <family val="4"/>
        <charset val="136"/>
      </rPr>
      <t>單位
主管考評
（</t>
    </r>
    <r>
      <rPr>
        <sz val="16"/>
        <rFont val="Times New Roman"/>
        <family val="1"/>
      </rPr>
      <t>20</t>
    </r>
    <r>
      <rPr>
        <sz val="16"/>
        <rFont val="標楷體"/>
        <family val="4"/>
        <charset val="136"/>
      </rPr>
      <t xml:space="preserve">分）
</t>
    </r>
    <r>
      <rPr>
        <sz val="16"/>
        <rFont val="Times New Roman"/>
        <family val="1"/>
      </rPr>
      <t xml:space="preserve">(B)
</t>
    </r>
    <phoneticPr fontId="10" type="noConversion"/>
  </si>
  <si>
    <t xml:space="preserve">
(C)
(A+B)</t>
    <phoneticPr fontId="10" type="noConversion"/>
  </si>
  <si>
    <r>
      <rPr>
        <sz val="14"/>
        <rFont val="標楷體"/>
        <family val="4"/>
        <charset val="136"/>
      </rPr>
      <t>甄審考核
小組評分
（</t>
    </r>
    <r>
      <rPr>
        <sz val="14"/>
        <rFont val="Times New Roman"/>
        <family val="1"/>
      </rPr>
      <t>40</t>
    </r>
    <r>
      <rPr>
        <sz val="14"/>
        <rFont val="標楷體"/>
        <family val="4"/>
        <charset val="136"/>
      </rPr>
      <t>分）
（</t>
    </r>
    <r>
      <rPr>
        <sz val="14"/>
        <rFont val="Times New Roman"/>
        <family val="1"/>
      </rPr>
      <t>D</t>
    </r>
    <r>
      <rPr>
        <sz val="14"/>
        <rFont val="標楷體"/>
        <family val="4"/>
        <charset val="136"/>
      </rPr>
      <t>）</t>
    </r>
    <phoneticPr fontId="10" type="noConversion"/>
  </si>
  <si>
    <r>
      <rPr>
        <sz val="14"/>
        <rFont val="標楷體"/>
        <family val="4"/>
        <charset val="136"/>
      </rPr>
      <t>小計
（</t>
    </r>
    <r>
      <rPr>
        <sz val="14"/>
        <rFont val="Times New Roman"/>
        <family val="1"/>
      </rPr>
      <t>E</t>
    </r>
    <r>
      <rPr>
        <sz val="14"/>
        <rFont val="標楷體"/>
        <family val="4"/>
        <charset val="136"/>
      </rPr>
      <t xml:space="preserve">）
</t>
    </r>
    <r>
      <rPr>
        <sz val="14"/>
        <rFont val="Times New Roman"/>
        <family val="1"/>
      </rPr>
      <t>=C+D</t>
    </r>
    <phoneticPr fontId="10" type="noConversion"/>
  </si>
  <si>
    <r>
      <rPr>
        <sz val="14"/>
        <rFont val="標楷體"/>
        <family val="4"/>
        <charset val="136"/>
      </rPr>
      <t>校長綜合考評</t>
    </r>
    <r>
      <rPr>
        <sz val="14"/>
        <rFont val="Times New Roman"/>
        <family val="1"/>
      </rPr>
      <t xml:space="preserve">
10-20</t>
    </r>
    <r>
      <rPr>
        <sz val="14"/>
        <rFont val="標楷體"/>
        <family val="4"/>
        <charset val="136"/>
      </rPr>
      <t>分
（</t>
    </r>
    <r>
      <rPr>
        <sz val="14"/>
        <rFont val="Times New Roman"/>
        <family val="1"/>
      </rPr>
      <t>F</t>
    </r>
    <r>
      <rPr>
        <sz val="14"/>
        <rFont val="標楷體"/>
        <family val="4"/>
        <charset val="136"/>
      </rPr>
      <t>）</t>
    </r>
    <r>
      <rPr>
        <sz val="14"/>
        <rFont val="Times New Roman"/>
        <family val="1"/>
      </rPr>
      <t xml:space="preserve">  </t>
    </r>
    <phoneticPr fontId="10" type="noConversion"/>
  </si>
  <si>
    <r>
      <rPr>
        <sz val="14"/>
        <rFont val="標楷體"/>
        <family val="4"/>
        <charset val="136"/>
      </rPr>
      <t>總計</t>
    </r>
    <r>
      <rPr>
        <sz val="14"/>
        <rFont val="Times New Roman"/>
        <family val="1"/>
      </rPr>
      <t xml:space="preserve">               </t>
    </r>
    <r>
      <rPr>
        <sz val="14"/>
        <rFont val="標楷體"/>
        <family val="4"/>
        <charset val="136"/>
      </rPr>
      <t>＝</t>
    </r>
    <r>
      <rPr>
        <sz val="14"/>
        <rFont val="Times New Roman"/>
        <family val="1"/>
      </rPr>
      <t>E+F</t>
    </r>
    <phoneticPr fontId="10" type="noConversion"/>
  </si>
  <si>
    <t>校長
圈選</t>
    <phoneticPr fontId="10" type="noConversion"/>
  </si>
  <si>
    <r>
      <rPr>
        <sz val="22"/>
        <rFont val="標楷體"/>
        <family val="4"/>
        <charset val="136"/>
      </rPr>
      <t>最高
學歷</t>
    </r>
    <r>
      <rPr>
        <sz val="22"/>
        <rFont val="Times New Roman"/>
        <family val="1"/>
      </rPr>
      <t xml:space="preserve">       </t>
    </r>
    <r>
      <rPr>
        <sz val="12"/>
        <rFont val="標楷體"/>
        <family val="4"/>
        <charset val="136"/>
      </rPr>
      <t/>
    </r>
    <phoneticPr fontId="10" type="noConversion"/>
  </si>
  <si>
    <t>年資</t>
    <phoneticPr fontId="10" type="noConversion"/>
  </si>
  <si>
    <t>考核</t>
    <phoneticPr fontId="10" type="noConversion"/>
  </si>
  <si>
    <t>獎懲</t>
    <phoneticPr fontId="10" type="noConversion"/>
  </si>
  <si>
    <r>
      <t>訓練及
進修時數</t>
    </r>
    <r>
      <rPr>
        <sz val="12"/>
        <rFont val="標楷體"/>
        <family val="4"/>
        <charset val="136"/>
      </rPr>
      <t/>
    </r>
    <phoneticPr fontId="10" type="noConversion"/>
  </si>
  <si>
    <r>
      <rPr>
        <sz val="22"/>
        <rFont val="標楷體"/>
        <family val="4"/>
        <charset val="136"/>
      </rPr>
      <t>語言能力</t>
    </r>
    <r>
      <rPr>
        <sz val="22"/>
        <rFont val="Times New Roman"/>
        <family val="1"/>
      </rPr>
      <t xml:space="preserve">    </t>
    </r>
    <phoneticPr fontId="10" type="noConversion"/>
  </si>
  <si>
    <t>小計</t>
    <phoneticPr fontId="10" type="noConversion"/>
  </si>
  <si>
    <t> 校長室
行政組員</t>
  </si>
  <si>
    <t> 秘書室
行政組員</t>
  </si>
  <si>
    <t> 教務處
行政組員</t>
  </si>
  <si>
    <t>這是年資</t>
    <phoneticPr fontId="1" type="noConversion"/>
  </si>
  <si>
    <t>這是考核</t>
    <phoneticPr fontId="1" type="noConversion"/>
  </si>
  <si>
    <t>這是獎懲</t>
    <phoneticPr fontId="1" type="noConversion"/>
  </si>
  <si>
    <t>這是訓練進修</t>
    <phoneticPr fontId="1" type="noConversion"/>
  </si>
  <si>
    <t>這是語言能力</t>
    <phoneticPr fontId="1" type="noConversion"/>
  </si>
  <si>
    <t xml:space="preserve">
這是學歷
</t>
    <phoneticPr fontId="1" type="noConversion"/>
  </si>
  <si>
    <t>(1) 111</t>
    <phoneticPr fontId="1" type="noConversion"/>
  </si>
  <si>
    <t>(2) 112</t>
    <phoneticPr fontId="1" type="noConversion"/>
  </si>
  <si>
    <t>(3) 113</t>
    <phoneticPr fontId="1" type="noConversion"/>
  </si>
  <si>
    <t>(4) 114</t>
    <phoneticPr fontId="1" type="noConversion"/>
  </si>
  <si>
    <t>(5) 115</t>
    <phoneticPr fontId="1" type="noConversion"/>
  </si>
  <si>
    <t>(6) 116</t>
    <phoneticPr fontId="1" type="noConversion"/>
  </si>
  <si>
    <t>順序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</si>
</sst>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?"/>
    <numFmt numFmtId="178" formatCode="0.00_ "/>
    <numFmt numFmtId="179" formatCode="0.0_ 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16"/>
      <color theme="1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4"/>
      <color theme="1"/>
      <name val="標楷體"/>
      <family val="4"/>
      <charset val="136"/>
    </font>
    <font>
      <sz val="14"/>
      <color theme="1"/>
      <name val="新細明體"/>
      <family val="2"/>
      <charset val="136"/>
      <scheme val="minor"/>
    </font>
    <font>
      <sz val="14"/>
      <name val="標楷體"/>
      <family val="4"/>
      <charset val="136"/>
    </font>
    <font>
      <sz val="18"/>
      <name val="Times New Roman"/>
      <family val="1"/>
    </font>
    <font>
      <sz val="18"/>
      <name val="標楷體"/>
      <family val="4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6"/>
      <name val="標楷體"/>
      <family val="4"/>
      <charset val="136"/>
    </font>
    <font>
      <b/>
      <sz val="20"/>
      <name val="標楷體"/>
      <family val="4"/>
      <charset val="136"/>
    </font>
    <font>
      <b/>
      <sz val="26"/>
      <name val="標楷體"/>
      <family val="4"/>
      <charset val="136"/>
    </font>
    <font>
      <sz val="12"/>
      <name val="標楷體"/>
      <family val="4"/>
      <charset val="136"/>
    </font>
    <font>
      <sz val="14"/>
      <name val="Times New Roman"/>
      <family val="1"/>
    </font>
    <font>
      <sz val="12"/>
      <name val="Times New Roman"/>
      <family val="1"/>
    </font>
    <font>
      <sz val="22"/>
      <name val="Times New Roman"/>
      <family val="1"/>
    </font>
    <font>
      <sz val="2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horizontal="center" vertical="center" wrapText="1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70">
    <xf numFmtId="0" fontId="0" fillId="0" borderId="0" xfId="0">
      <alignment horizontal="center" vertical="center" wrapText="1"/>
    </xf>
    <xf numFmtId="0" fontId="3" fillId="2" borderId="1" xfId="0" applyFont="1" applyFill="1" applyBorder="1">
      <alignment horizontal="center" vertical="center" wrapText="1"/>
    </xf>
    <xf numFmtId="0" fontId="3" fillId="0" borderId="1" xfId="0" applyFont="1" applyBorder="1">
      <alignment horizontal="center" vertical="center" wrapText="1"/>
    </xf>
    <xf numFmtId="0" fontId="0" fillId="0" borderId="0" xfId="0" applyBorder="1">
      <alignment horizontal="center" vertical="center" wrapText="1"/>
    </xf>
    <xf numFmtId="0" fontId="2" fillId="0" borderId="0" xfId="0" applyFont="1" applyBorder="1">
      <alignment horizontal="center" vertical="center" wrapText="1"/>
    </xf>
    <xf numFmtId="0" fontId="5" fillId="0" borderId="0" xfId="1" applyFont="1" applyBorder="1" applyAlignment="1">
      <alignment horizontal="left" vertical="center"/>
    </xf>
    <xf numFmtId="0" fontId="5" fillId="0" borderId="0" xfId="3" applyFont="1" applyBorder="1">
      <alignment vertical="center"/>
    </xf>
    <xf numFmtId="0" fontId="6" fillId="0" borderId="0" xfId="0" applyFo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>
      <alignment horizontal="center" vertical="center" wrapText="1"/>
    </xf>
    <xf numFmtId="177" fontId="6" fillId="0" borderId="1" xfId="0" applyNumberFormat="1" applyFont="1" applyBorder="1">
      <alignment horizontal="center" vertical="center" wrapText="1"/>
    </xf>
    <xf numFmtId="0" fontId="13" fillId="0" borderId="0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 shrinkToFi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 shrinkToFit="1"/>
    </xf>
    <xf numFmtId="0" fontId="3" fillId="0" borderId="1" xfId="0" applyFont="1" applyFill="1" applyBorder="1">
      <alignment horizontal="center" vertical="center" wrapText="1"/>
    </xf>
    <xf numFmtId="0" fontId="0" fillId="0" borderId="1" xfId="0" applyBorder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78" fontId="19" fillId="0" borderId="2" xfId="0" applyNumberFormat="1" applyFont="1" applyBorder="1" applyAlignment="1">
      <alignment horizontal="center" vertical="center" wrapText="1"/>
    </xf>
    <xf numFmtId="178" fontId="19" fillId="0" borderId="3" xfId="0" applyNumberFormat="1" applyFont="1" applyBorder="1" applyAlignment="1">
      <alignment horizontal="center" vertical="center" wrapText="1"/>
    </xf>
    <xf numFmtId="179" fontId="19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76" fontId="19" fillId="0" borderId="2" xfId="0" applyNumberFormat="1" applyFont="1" applyBorder="1" applyAlignment="1">
      <alignment horizontal="center" vertical="center" wrapText="1"/>
    </xf>
    <xf numFmtId="176" fontId="19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176" fontId="19" fillId="0" borderId="9" xfId="0" applyNumberFormat="1" applyFont="1" applyBorder="1" applyAlignment="1">
      <alignment horizontal="center" vertical="center"/>
    </xf>
    <xf numFmtId="176" fontId="19" fillId="0" borderId="11" xfId="0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76" fontId="19" fillId="0" borderId="1" xfId="0" applyNumberFormat="1" applyFont="1" applyFill="1" applyBorder="1" applyAlignment="1">
      <alignment horizontal="center" vertical="center" wrapText="1"/>
    </xf>
    <xf numFmtId="178" fontId="19" fillId="0" borderId="2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76" fontId="19" fillId="0" borderId="9" xfId="0" applyNumberFormat="1" applyFont="1" applyFill="1" applyBorder="1" applyAlignment="1">
      <alignment horizontal="center" vertical="center" wrapText="1"/>
    </xf>
    <xf numFmtId="176" fontId="19" fillId="0" borderId="1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</cellXfs>
  <cellStyles count="4">
    <cellStyle name="一般" xfId="0" builtinId="0" customBuiltin="1"/>
    <cellStyle name="一般 2" xfId="1"/>
    <cellStyle name="一般 3" xfId="2"/>
    <cellStyle name="一般 4" xfId="3"/>
  </cellStyles>
  <dxfs count="0"/>
  <tableStyles count="0" defaultTableStyle="TableStyleMedium2" defaultPivotStyle="PivotStyleLight16"/>
  <colors>
    <mruColors>
      <color rgb="FFF29B60"/>
      <color rgb="FFED7A2B"/>
      <color rgb="FFEB6C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pageSetUpPr fitToPage="1"/>
  </sheetPr>
  <dimension ref="A1:O23"/>
  <sheetViews>
    <sheetView tabSelected="1" topLeftCell="B1" zoomScaleNormal="100" zoomScaleSheetLayoutView="100" workbookViewId="0">
      <pane ySplit="5" topLeftCell="A6" activePane="bottomLeft" state="frozen"/>
      <selection pane="bottomLeft" activeCell="E9" sqref="E9:F12"/>
    </sheetView>
  </sheetViews>
  <sheetFormatPr defaultRowHeight="16.5" x14ac:dyDescent="0.25"/>
  <cols>
    <col min="1" max="1" width="24" customWidth="1"/>
    <col min="2" max="4" width="10.5" customWidth="1"/>
    <col min="5" max="5" width="32.75" customWidth="1"/>
    <col min="6" max="6" width="20.375" customWidth="1"/>
    <col min="7" max="12" width="9.25" customWidth="1"/>
    <col min="13" max="13" width="17.75" customWidth="1"/>
    <col min="14" max="14" width="12.75" customWidth="1"/>
    <col min="15" max="15" width="5.125" customWidth="1"/>
    <col min="16" max="18" width="10.625" customWidth="1"/>
  </cols>
  <sheetData>
    <row r="1" spans="1:15" ht="27" customHeight="1" x14ac:dyDescent="0.25">
      <c r="B1" s="12"/>
      <c r="C1" s="12"/>
      <c r="D1" s="12"/>
      <c r="E1" s="12" t="s">
        <v>17</v>
      </c>
      <c r="F1" s="12"/>
      <c r="G1" s="12"/>
      <c r="H1" s="12"/>
      <c r="I1" s="12"/>
      <c r="J1" s="12"/>
      <c r="K1" s="12"/>
      <c r="L1" s="12"/>
      <c r="M1" s="3"/>
      <c r="N1" s="3"/>
      <c r="O1" s="3"/>
    </row>
    <row r="2" spans="1:15" ht="27" customHeight="1" x14ac:dyDescent="0.25">
      <c r="B2" s="12"/>
      <c r="C2" s="12"/>
      <c r="D2" s="12"/>
      <c r="E2" s="12" t="s">
        <v>18</v>
      </c>
      <c r="F2" s="12"/>
      <c r="G2" s="12"/>
      <c r="H2" s="12"/>
      <c r="I2" s="12"/>
      <c r="J2" s="12"/>
      <c r="K2" s="12"/>
      <c r="L2" s="12"/>
      <c r="M2" s="3"/>
      <c r="N2" s="3"/>
      <c r="O2" s="3"/>
    </row>
    <row r="3" spans="1:15" ht="27" customHeight="1" x14ac:dyDescent="0.25">
      <c r="A3" s="4"/>
      <c r="B3" s="4"/>
      <c r="C3" s="4"/>
      <c r="D3" s="4"/>
      <c r="E3" s="5"/>
      <c r="F3" s="3"/>
      <c r="G3" s="3"/>
      <c r="H3" s="3"/>
      <c r="I3" s="3"/>
      <c r="J3" s="3"/>
      <c r="K3" s="3"/>
      <c r="L3" s="3"/>
    </row>
    <row r="4" spans="1:15" ht="27" customHeight="1" x14ac:dyDescent="0.25">
      <c r="A4" s="4"/>
      <c r="B4" s="4"/>
      <c r="C4" s="4"/>
      <c r="D4" s="4"/>
      <c r="E4" s="6"/>
      <c r="F4" s="3"/>
      <c r="G4" s="3"/>
      <c r="H4" s="3"/>
      <c r="I4" s="3"/>
      <c r="J4" s="3"/>
      <c r="K4" s="3"/>
      <c r="L4" s="3"/>
    </row>
    <row r="5" spans="1:15" ht="42" x14ac:dyDescent="0.25">
      <c r="E5" s="8" t="s">
        <v>15</v>
      </c>
      <c r="F5" s="9" t="s">
        <v>14</v>
      </c>
      <c r="G5" s="1" t="s">
        <v>47</v>
      </c>
      <c r="H5" s="2" t="s">
        <v>48</v>
      </c>
      <c r="I5" s="1" t="s">
        <v>49</v>
      </c>
      <c r="J5" s="2" t="s">
        <v>50</v>
      </c>
      <c r="K5" s="1" t="s">
        <v>51</v>
      </c>
      <c r="L5" s="2" t="s">
        <v>52</v>
      </c>
      <c r="M5" s="1" t="s">
        <v>16</v>
      </c>
      <c r="N5" s="21" t="s">
        <v>53</v>
      </c>
    </row>
    <row r="6" spans="1:15" ht="42" x14ac:dyDescent="0.25">
      <c r="A6" s="7"/>
      <c r="B6" s="7"/>
      <c r="C6" s="7"/>
      <c r="D6" s="7"/>
      <c r="E6" s="9" t="s">
        <v>0</v>
      </c>
      <c r="F6" s="9" t="s">
        <v>1</v>
      </c>
      <c r="G6" s="10">
        <v>40</v>
      </c>
      <c r="H6" s="10">
        <v>20</v>
      </c>
      <c r="I6" s="10">
        <v>32</v>
      </c>
      <c r="J6" s="10">
        <v>40</v>
      </c>
      <c r="K6" s="10">
        <v>35</v>
      </c>
      <c r="L6" s="10">
        <v>29</v>
      </c>
      <c r="M6" s="11">
        <f t="shared" ref="M6:M12" si="0">AVERAGE(G6:L6)</f>
        <v>32.666666666666664</v>
      </c>
      <c r="N6" s="22">
        <f>RANK(M6,$M$6:$M$12,0)</f>
        <v>5</v>
      </c>
    </row>
    <row r="7" spans="1:15" ht="42" x14ac:dyDescent="0.25">
      <c r="A7" s="7"/>
      <c r="B7" s="7"/>
      <c r="C7" s="7"/>
      <c r="D7" s="7"/>
      <c r="E7" s="9" t="s">
        <v>2</v>
      </c>
      <c r="F7" s="9" t="s">
        <v>3</v>
      </c>
      <c r="G7" s="10">
        <v>35</v>
      </c>
      <c r="H7" s="10">
        <v>37</v>
      </c>
      <c r="I7" s="10">
        <v>33</v>
      </c>
      <c r="J7" s="10">
        <v>32</v>
      </c>
      <c r="K7" s="10">
        <v>33</v>
      </c>
      <c r="L7" s="10">
        <v>25</v>
      </c>
      <c r="M7" s="11">
        <f t="shared" si="0"/>
        <v>32.5</v>
      </c>
      <c r="N7" s="22">
        <f t="shared" ref="N7:N12" si="1">RANK(M7,$M$6:$M$12,0)</f>
        <v>6</v>
      </c>
    </row>
    <row r="8" spans="1:15" ht="42" x14ac:dyDescent="0.25">
      <c r="A8" s="7"/>
      <c r="B8" s="7"/>
      <c r="C8" s="7"/>
      <c r="D8" s="7"/>
      <c r="E8" s="9" t="s">
        <v>4</v>
      </c>
      <c r="F8" s="9" t="s">
        <v>5</v>
      </c>
      <c r="G8" s="10">
        <v>40</v>
      </c>
      <c r="H8" s="10">
        <v>31</v>
      </c>
      <c r="I8" s="10">
        <v>28</v>
      </c>
      <c r="J8" s="10">
        <v>31</v>
      </c>
      <c r="K8" s="10">
        <v>40</v>
      </c>
      <c r="L8" s="10">
        <v>32</v>
      </c>
      <c r="M8" s="11">
        <f t="shared" si="0"/>
        <v>33.666666666666664</v>
      </c>
      <c r="N8" s="22">
        <f t="shared" si="1"/>
        <v>1</v>
      </c>
    </row>
    <row r="9" spans="1:15" ht="42" x14ac:dyDescent="0.25">
      <c r="A9" s="7"/>
      <c r="B9" s="7"/>
      <c r="C9" s="7"/>
      <c r="D9" s="7"/>
      <c r="E9" s="9" t="s">
        <v>6</v>
      </c>
      <c r="F9" s="9" t="s">
        <v>7</v>
      </c>
      <c r="G9" s="10">
        <v>40</v>
      </c>
      <c r="H9" s="10">
        <v>31</v>
      </c>
      <c r="I9" s="10">
        <v>34</v>
      </c>
      <c r="J9" s="10">
        <v>26</v>
      </c>
      <c r="K9" s="10">
        <v>32</v>
      </c>
      <c r="L9" s="10">
        <v>35</v>
      </c>
      <c r="M9" s="11">
        <f t="shared" si="0"/>
        <v>33</v>
      </c>
      <c r="N9" s="22">
        <f t="shared" si="1"/>
        <v>3</v>
      </c>
    </row>
    <row r="10" spans="1:15" ht="42" x14ac:dyDescent="0.25">
      <c r="A10" s="7"/>
      <c r="B10" s="7"/>
      <c r="C10" s="7"/>
      <c r="D10" s="7"/>
      <c r="E10" s="9" t="s">
        <v>8</v>
      </c>
      <c r="F10" s="9" t="s">
        <v>9</v>
      </c>
      <c r="G10" s="10">
        <v>37</v>
      </c>
      <c r="H10" s="10">
        <v>30</v>
      </c>
      <c r="I10" s="10">
        <v>35</v>
      </c>
      <c r="J10" s="10">
        <v>26</v>
      </c>
      <c r="K10" s="10">
        <v>32</v>
      </c>
      <c r="L10" s="10">
        <v>37</v>
      </c>
      <c r="M10" s="11">
        <f t="shared" si="0"/>
        <v>32.833333333333336</v>
      </c>
      <c r="N10" s="22">
        <f t="shared" si="1"/>
        <v>4</v>
      </c>
    </row>
    <row r="11" spans="1:15" ht="42" x14ac:dyDescent="0.25">
      <c r="A11" s="7"/>
      <c r="B11" s="7"/>
      <c r="C11" s="7"/>
      <c r="D11" s="7"/>
      <c r="E11" s="9" t="s">
        <v>10</v>
      </c>
      <c r="F11" s="9" t="s">
        <v>11</v>
      </c>
      <c r="G11" s="10">
        <v>26</v>
      </c>
      <c r="H11" s="10">
        <v>20</v>
      </c>
      <c r="I11" s="10">
        <v>33</v>
      </c>
      <c r="J11" s="10">
        <v>25</v>
      </c>
      <c r="K11" s="10">
        <v>31</v>
      </c>
      <c r="L11" s="10">
        <v>34</v>
      </c>
      <c r="M11" s="11">
        <f t="shared" si="0"/>
        <v>28.166666666666668</v>
      </c>
      <c r="N11" s="22">
        <f t="shared" si="1"/>
        <v>7</v>
      </c>
    </row>
    <row r="12" spans="1:15" ht="42" x14ac:dyDescent="0.25">
      <c r="A12" s="7"/>
      <c r="B12" s="7"/>
      <c r="C12" s="7"/>
      <c r="D12" s="7"/>
      <c r="E12" s="9" t="s">
        <v>12</v>
      </c>
      <c r="F12" s="9" t="s">
        <v>13</v>
      </c>
      <c r="G12" s="10">
        <v>29</v>
      </c>
      <c r="H12" s="10">
        <v>36</v>
      </c>
      <c r="I12" s="10">
        <v>33</v>
      </c>
      <c r="J12" s="10">
        <v>35</v>
      </c>
      <c r="K12" s="10">
        <v>34</v>
      </c>
      <c r="L12" s="10">
        <v>32</v>
      </c>
      <c r="M12" s="11">
        <f t="shared" si="0"/>
        <v>33.166666666666664</v>
      </c>
      <c r="N12" s="22">
        <f t="shared" si="1"/>
        <v>2</v>
      </c>
    </row>
    <row r="13" spans="1:15" ht="19.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5" ht="19.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5" ht="19.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5" ht="19.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9.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9.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9.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9.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19.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9.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ht="19.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70" zoomScaleNormal="70" workbookViewId="0">
      <selection activeCell="H14" sqref="H14"/>
    </sheetView>
  </sheetViews>
  <sheetFormatPr defaultRowHeight="16.5" x14ac:dyDescent="0.25"/>
  <cols>
    <col min="1" max="1" width="6.75" bestFit="1" customWidth="1"/>
    <col min="2" max="2" width="29.375" customWidth="1"/>
    <col min="3" max="3" width="15.75" bestFit="1" customWidth="1"/>
    <col min="4" max="4" width="27" customWidth="1"/>
    <col min="5" max="5" width="18.25" bestFit="1" customWidth="1"/>
    <col min="6" max="7" width="20.75" customWidth="1"/>
    <col min="8" max="8" width="21.375" bestFit="1" customWidth="1"/>
    <col min="9" max="9" width="20.75" bestFit="1" customWidth="1"/>
    <col min="10" max="10" width="11.125" bestFit="1" customWidth="1"/>
    <col min="11" max="11" width="17.375" bestFit="1" customWidth="1"/>
    <col min="12" max="12" width="11.125" bestFit="1" customWidth="1"/>
    <col min="13" max="14" width="15.75" bestFit="1" customWidth="1"/>
    <col min="15" max="15" width="20.125" bestFit="1" customWidth="1"/>
    <col min="16" max="16" width="27.375" bestFit="1" customWidth="1"/>
    <col min="17" max="17" width="8" bestFit="1" customWidth="1"/>
  </cols>
  <sheetData>
    <row r="1" spans="1:19" ht="36.75" x14ac:dyDescent="0.25">
      <c r="A1" s="54" t="s">
        <v>19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9" ht="23.25" x14ac:dyDescent="0.25">
      <c r="A2" s="55" t="s">
        <v>20</v>
      </c>
      <c r="B2" s="57" t="s">
        <v>21</v>
      </c>
      <c r="C2" s="57" t="s">
        <v>22</v>
      </c>
      <c r="D2" s="58" t="s">
        <v>23</v>
      </c>
      <c r="E2" s="59"/>
      <c r="F2" s="59"/>
      <c r="G2" s="59"/>
      <c r="H2" s="59"/>
      <c r="I2" s="59"/>
      <c r="J2" s="60"/>
      <c r="K2" s="61" t="s">
        <v>24</v>
      </c>
      <c r="L2" s="62" t="s">
        <v>25</v>
      </c>
      <c r="M2" s="63" t="s">
        <v>26</v>
      </c>
      <c r="N2" s="63" t="s">
        <v>27</v>
      </c>
      <c r="O2" s="63" t="s">
        <v>28</v>
      </c>
      <c r="P2" s="63" t="s">
        <v>29</v>
      </c>
      <c r="Q2" s="66" t="s">
        <v>30</v>
      </c>
      <c r="R2" s="52"/>
      <c r="S2" s="53"/>
    </row>
    <row r="3" spans="1:19" ht="60" x14ac:dyDescent="0.25">
      <c r="A3" s="56"/>
      <c r="B3" s="57"/>
      <c r="C3" s="57"/>
      <c r="D3" s="13" t="s">
        <v>31</v>
      </c>
      <c r="E3" s="14" t="s">
        <v>32</v>
      </c>
      <c r="F3" s="15" t="s">
        <v>33</v>
      </c>
      <c r="G3" s="15" t="s">
        <v>34</v>
      </c>
      <c r="H3" s="14" t="s">
        <v>35</v>
      </c>
      <c r="I3" s="13" t="s">
        <v>36</v>
      </c>
      <c r="J3" s="9" t="s">
        <v>37</v>
      </c>
      <c r="K3" s="61"/>
      <c r="L3" s="63"/>
      <c r="M3" s="64"/>
      <c r="N3" s="64"/>
      <c r="O3" s="65"/>
      <c r="P3" s="65"/>
      <c r="Q3" s="65"/>
      <c r="R3" s="52"/>
      <c r="S3" s="53"/>
    </row>
    <row r="4" spans="1:19" ht="105" x14ac:dyDescent="0.25">
      <c r="A4" s="32">
        <v>1</v>
      </c>
      <c r="B4" s="38" t="s">
        <v>38</v>
      </c>
      <c r="C4" s="39" t="s">
        <v>1</v>
      </c>
      <c r="D4" s="9" t="s">
        <v>46</v>
      </c>
      <c r="E4" s="16" t="s">
        <v>41</v>
      </c>
      <c r="F4" s="16" t="s">
        <v>42</v>
      </c>
      <c r="G4" s="15" t="s">
        <v>43</v>
      </c>
      <c r="H4" s="9" t="s">
        <v>44</v>
      </c>
      <c r="I4" s="17" t="s">
        <v>45</v>
      </c>
      <c r="J4" s="48">
        <f>D5+E5+F5+G5+H5+I5</f>
        <v>12</v>
      </c>
      <c r="K4" s="50">
        <v>18.8</v>
      </c>
      <c r="L4" s="45">
        <f>K4+J4</f>
        <v>30.8</v>
      </c>
      <c r="M4" s="46">
        <v>35.5</v>
      </c>
      <c r="N4" s="26">
        <f>L4+M4</f>
        <v>66.3</v>
      </c>
      <c r="O4" s="43"/>
      <c r="P4" s="28"/>
      <c r="Q4" s="28"/>
    </row>
    <row r="5" spans="1:19" ht="30" x14ac:dyDescent="0.25">
      <c r="A5" s="33"/>
      <c r="B5" s="38"/>
      <c r="C5" s="39"/>
      <c r="D5" s="18">
        <v>1</v>
      </c>
      <c r="E5" s="19">
        <v>3</v>
      </c>
      <c r="F5" s="19">
        <v>2</v>
      </c>
      <c r="G5" s="20">
        <v>2</v>
      </c>
      <c r="H5" s="18">
        <v>3</v>
      </c>
      <c r="I5" s="18">
        <v>1</v>
      </c>
      <c r="J5" s="49"/>
      <c r="K5" s="51"/>
      <c r="L5" s="45"/>
      <c r="M5" s="47"/>
      <c r="N5" s="27"/>
      <c r="O5" s="44"/>
      <c r="P5" s="29"/>
      <c r="Q5" s="29"/>
    </row>
    <row r="6" spans="1:19" ht="105" x14ac:dyDescent="0.25">
      <c r="A6" s="32">
        <v>2</v>
      </c>
      <c r="B6" s="38" t="s">
        <v>39</v>
      </c>
      <c r="C6" s="39" t="s">
        <v>3</v>
      </c>
      <c r="D6" s="9" t="s">
        <v>46</v>
      </c>
      <c r="E6" s="16" t="s">
        <v>41</v>
      </c>
      <c r="F6" s="16" t="s">
        <v>42</v>
      </c>
      <c r="G6" s="15" t="s">
        <v>43</v>
      </c>
      <c r="H6" s="9" t="s">
        <v>44</v>
      </c>
      <c r="I6" s="17" t="s">
        <v>45</v>
      </c>
      <c r="J6" s="34">
        <f>D7+E7+F7+G7+H7+I7</f>
        <v>9</v>
      </c>
      <c r="K6" s="40">
        <v>17.399999999999999</v>
      </c>
      <c r="L6" s="42">
        <f>K6+J6</f>
        <v>26.4</v>
      </c>
      <c r="M6" s="24">
        <v>37.5</v>
      </c>
      <c r="N6" s="26">
        <f>L6+M6</f>
        <v>63.9</v>
      </c>
      <c r="O6" s="43"/>
      <c r="P6" s="28"/>
      <c r="Q6" s="28"/>
    </row>
    <row r="7" spans="1:19" ht="30" x14ac:dyDescent="0.25">
      <c r="A7" s="33"/>
      <c r="B7" s="38"/>
      <c r="C7" s="39"/>
      <c r="D7" s="14">
        <v>1</v>
      </c>
      <c r="E7" s="16">
        <v>1</v>
      </c>
      <c r="F7" s="16">
        <v>2</v>
      </c>
      <c r="G7" s="15">
        <v>1</v>
      </c>
      <c r="H7" s="14">
        <v>2</v>
      </c>
      <c r="I7" s="14">
        <v>2</v>
      </c>
      <c r="J7" s="35"/>
      <c r="K7" s="41"/>
      <c r="L7" s="42"/>
      <c r="M7" s="27"/>
      <c r="N7" s="27"/>
      <c r="O7" s="44"/>
      <c r="P7" s="29"/>
      <c r="Q7" s="29"/>
    </row>
    <row r="8" spans="1:19" ht="105" x14ac:dyDescent="0.25">
      <c r="A8" s="32">
        <v>3</v>
      </c>
      <c r="B8" s="34" t="s">
        <v>40</v>
      </c>
      <c r="C8" s="36" t="s">
        <v>5</v>
      </c>
      <c r="D8" s="9" t="s">
        <v>46</v>
      </c>
      <c r="E8" s="16" t="s">
        <v>41</v>
      </c>
      <c r="F8" s="16" t="s">
        <v>42</v>
      </c>
      <c r="G8" s="15" t="s">
        <v>43</v>
      </c>
      <c r="H8" s="9" t="s">
        <v>44</v>
      </c>
      <c r="I8" s="17" t="s">
        <v>45</v>
      </c>
      <c r="J8" s="34">
        <f>D9+E9+F9+G9+H9+I9</f>
        <v>9</v>
      </c>
      <c r="K8" s="30">
        <v>18.399999999999999</v>
      </c>
      <c r="L8" s="30">
        <f>K8+J8</f>
        <v>27.4</v>
      </c>
      <c r="M8" s="24">
        <v>32.67</v>
      </c>
      <c r="N8" s="26">
        <f>L8+M8</f>
        <v>60.07</v>
      </c>
      <c r="O8" s="28"/>
      <c r="P8" s="28"/>
      <c r="Q8" s="28"/>
    </row>
    <row r="9" spans="1:19" ht="30" x14ac:dyDescent="0.25">
      <c r="A9" s="33"/>
      <c r="B9" s="35"/>
      <c r="C9" s="37"/>
      <c r="D9" s="14">
        <v>1</v>
      </c>
      <c r="E9" s="16">
        <v>1</v>
      </c>
      <c r="F9" s="16">
        <v>2</v>
      </c>
      <c r="G9" s="15">
        <v>1</v>
      </c>
      <c r="H9" s="14">
        <v>2</v>
      </c>
      <c r="I9" s="14">
        <v>2</v>
      </c>
      <c r="J9" s="35"/>
      <c r="K9" s="31"/>
      <c r="L9" s="31"/>
      <c r="M9" s="25"/>
      <c r="N9" s="27"/>
      <c r="O9" s="29"/>
      <c r="P9" s="29"/>
      <c r="Q9" s="29"/>
    </row>
    <row r="10" spans="1:19" ht="92.25" customHeight="1" x14ac:dyDescent="0.25">
      <c r="A10" s="32">
        <v>4</v>
      </c>
      <c r="B10" s="68" t="s">
        <v>6</v>
      </c>
      <c r="C10" s="68" t="s">
        <v>7</v>
      </c>
      <c r="D10" s="9" t="s">
        <v>46</v>
      </c>
      <c r="E10" s="16" t="s">
        <v>41</v>
      </c>
      <c r="F10" s="9" t="s">
        <v>46</v>
      </c>
      <c r="G10" s="15" t="s">
        <v>43</v>
      </c>
      <c r="H10" s="9" t="s">
        <v>44</v>
      </c>
      <c r="I10" s="23" t="s">
        <v>45</v>
      </c>
      <c r="J10" s="34">
        <f>D11+E11+F11+G11+H11+I11</f>
        <v>8</v>
      </c>
      <c r="K10" s="30">
        <v>18.399999999999999</v>
      </c>
      <c r="L10" s="30">
        <f>K10+J10</f>
        <v>26.4</v>
      </c>
      <c r="M10" s="24">
        <v>32.67</v>
      </c>
      <c r="N10" s="26">
        <f>L10+M10</f>
        <v>59.07</v>
      </c>
      <c r="O10" s="28"/>
      <c r="P10" s="28"/>
      <c r="Q10" s="28"/>
    </row>
    <row r="11" spans="1:19" ht="30.75" customHeight="1" x14ac:dyDescent="0.25">
      <c r="A11" s="33"/>
      <c r="B11" s="69"/>
      <c r="C11" s="69"/>
      <c r="D11" s="23">
        <v>1</v>
      </c>
      <c r="E11" s="16">
        <v>1</v>
      </c>
      <c r="F11" s="23">
        <v>1</v>
      </c>
      <c r="G11" s="15">
        <v>1</v>
      </c>
      <c r="H11" s="23">
        <v>2</v>
      </c>
      <c r="I11" s="23">
        <v>2</v>
      </c>
      <c r="J11" s="35"/>
      <c r="K11" s="31"/>
      <c r="L11" s="31"/>
      <c r="M11" s="25"/>
      <c r="N11" s="27"/>
      <c r="O11" s="29"/>
      <c r="P11" s="29"/>
      <c r="Q11" s="29"/>
    </row>
    <row r="12" spans="1:19" ht="93.75" customHeight="1" x14ac:dyDescent="0.25">
      <c r="A12" s="32">
        <v>5</v>
      </c>
      <c r="B12" s="68" t="s">
        <v>8</v>
      </c>
      <c r="C12" s="68" t="s">
        <v>9</v>
      </c>
      <c r="D12" s="9" t="s">
        <v>46</v>
      </c>
      <c r="E12" s="16" t="s">
        <v>41</v>
      </c>
      <c r="F12" s="9" t="s">
        <v>46</v>
      </c>
      <c r="G12" s="15" t="s">
        <v>43</v>
      </c>
      <c r="H12" s="9" t="s">
        <v>44</v>
      </c>
      <c r="I12" s="23" t="s">
        <v>45</v>
      </c>
      <c r="J12" s="34">
        <f>D13+E13+F13+G13+H13+I13</f>
        <v>8</v>
      </c>
      <c r="K12" s="30">
        <v>18.399999999999999</v>
      </c>
      <c r="L12" s="30">
        <f>K12+J12</f>
        <v>26.4</v>
      </c>
      <c r="M12" s="24">
        <v>32.67</v>
      </c>
      <c r="N12" s="26">
        <f>L12+M12</f>
        <v>59.07</v>
      </c>
      <c r="O12" s="28"/>
      <c r="P12" s="28"/>
      <c r="Q12" s="28"/>
    </row>
    <row r="13" spans="1:19" ht="28.5" customHeight="1" x14ac:dyDescent="0.25">
      <c r="A13" s="33"/>
      <c r="B13" s="69"/>
      <c r="C13" s="69"/>
      <c r="D13" s="23">
        <v>1</v>
      </c>
      <c r="E13" s="16">
        <v>1</v>
      </c>
      <c r="F13" s="23">
        <v>1</v>
      </c>
      <c r="G13" s="15">
        <v>1</v>
      </c>
      <c r="H13" s="23">
        <v>2</v>
      </c>
      <c r="I13" s="23">
        <v>2</v>
      </c>
      <c r="J13" s="35"/>
      <c r="K13" s="31"/>
      <c r="L13" s="31"/>
      <c r="M13" s="25"/>
      <c r="N13" s="27"/>
      <c r="O13" s="29"/>
      <c r="P13" s="29"/>
      <c r="Q13" s="29"/>
    </row>
    <row r="14" spans="1:19" ht="111.75" customHeight="1" x14ac:dyDescent="0.25">
      <c r="A14" s="32">
        <v>6</v>
      </c>
      <c r="B14" s="68" t="s">
        <v>10</v>
      </c>
      <c r="C14" s="68" t="s">
        <v>11</v>
      </c>
      <c r="D14" s="9" t="s">
        <v>46</v>
      </c>
      <c r="E14" s="16" t="s">
        <v>41</v>
      </c>
      <c r="F14" s="9" t="s">
        <v>46</v>
      </c>
      <c r="G14" s="15" t="s">
        <v>43</v>
      </c>
      <c r="H14" s="9" t="s">
        <v>44</v>
      </c>
      <c r="I14" s="23" t="s">
        <v>45</v>
      </c>
      <c r="J14" s="34">
        <f>D15+E15+F15+G15+H15+I15</f>
        <v>8</v>
      </c>
      <c r="K14" s="30">
        <v>18.399999999999999</v>
      </c>
      <c r="L14" s="30">
        <f>K14+J14</f>
        <v>26.4</v>
      </c>
      <c r="M14" s="24">
        <v>32.67</v>
      </c>
      <c r="N14" s="26">
        <f>L14+M14</f>
        <v>59.07</v>
      </c>
      <c r="O14" s="28"/>
      <c r="P14" s="28"/>
      <c r="Q14" s="28"/>
    </row>
    <row r="15" spans="1:19" ht="30.75" customHeight="1" x14ac:dyDescent="0.25">
      <c r="A15" s="33"/>
      <c r="B15" s="69"/>
      <c r="C15" s="69"/>
      <c r="D15" s="23">
        <v>1</v>
      </c>
      <c r="E15" s="16">
        <v>1</v>
      </c>
      <c r="F15" s="23">
        <v>1</v>
      </c>
      <c r="G15" s="15">
        <v>1</v>
      </c>
      <c r="H15" s="23">
        <v>2</v>
      </c>
      <c r="I15" s="23">
        <v>2</v>
      </c>
      <c r="J15" s="35"/>
      <c r="K15" s="31"/>
      <c r="L15" s="31"/>
      <c r="M15" s="25"/>
      <c r="N15" s="27"/>
      <c r="O15" s="29"/>
      <c r="P15" s="29"/>
      <c r="Q15" s="29"/>
    </row>
    <row r="16" spans="1:19" ht="87.75" customHeight="1" x14ac:dyDescent="0.25">
      <c r="A16" s="32">
        <v>7</v>
      </c>
      <c r="B16" s="67" t="s">
        <v>12</v>
      </c>
      <c r="C16" s="67" t="s">
        <v>13</v>
      </c>
      <c r="D16" s="9" t="s">
        <v>46</v>
      </c>
      <c r="E16" s="16" t="s">
        <v>41</v>
      </c>
      <c r="F16" s="9" t="s">
        <v>46</v>
      </c>
      <c r="G16" s="15" t="s">
        <v>43</v>
      </c>
      <c r="H16" s="9" t="s">
        <v>44</v>
      </c>
      <c r="I16" s="23" t="s">
        <v>45</v>
      </c>
      <c r="J16" s="34">
        <f>D17+E17+F17+G17+H17+I17</f>
        <v>8</v>
      </c>
      <c r="K16" s="30">
        <v>18.399999999999999</v>
      </c>
      <c r="L16" s="30">
        <f>K16+J16</f>
        <v>26.4</v>
      </c>
      <c r="M16" s="24">
        <v>32.67</v>
      </c>
      <c r="N16" s="26">
        <f>L16+M16</f>
        <v>59.07</v>
      </c>
      <c r="O16" s="28"/>
      <c r="P16" s="28"/>
    </row>
    <row r="17" spans="1:16" ht="23.25" customHeight="1" x14ac:dyDescent="0.25">
      <c r="A17" s="33"/>
      <c r="B17" s="67"/>
      <c r="C17" s="67"/>
      <c r="D17" s="23">
        <v>1</v>
      </c>
      <c r="E17" s="16">
        <v>1</v>
      </c>
      <c r="F17" s="23">
        <v>1</v>
      </c>
      <c r="G17" s="15">
        <v>1</v>
      </c>
      <c r="H17" s="23">
        <v>2</v>
      </c>
      <c r="I17" s="23">
        <v>2</v>
      </c>
      <c r="J17" s="35"/>
      <c r="K17" s="31"/>
      <c r="L17" s="31"/>
      <c r="M17" s="25"/>
      <c r="N17" s="27"/>
      <c r="O17" s="29"/>
      <c r="P17" s="29"/>
    </row>
  </sheetData>
  <sortState ref="A4:S9">
    <sortCondition ref="R4:R9"/>
    <sortCondition ref="S4:S9"/>
  </sortState>
  <mergeCells count="90">
    <mergeCell ref="P14:P15"/>
    <mergeCell ref="Q14:Q15"/>
    <mergeCell ref="J16:J17"/>
    <mergeCell ref="K16:K17"/>
    <mergeCell ref="L16:L17"/>
    <mergeCell ref="M16:M17"/>
    <mergeCell ref="N16:N17"/>
    <mergeCell ref="O16:O17"/>
    <mergeCell ref="P16:P17"/>
    <mergeCell ref="P10:P11"/>
    <mergeCell ref="Q10:Q11"/>
    <mergeCell ref="O12:O13"/>
    <mergeCell ref="P12:P13"/>
    <mergeCell ref="Q12:Q13"/>
    <mergeCell ref="K14:K15"/>
    <mergeCell ref="L14:L15"/>
    <mergeCell ref="M14:M15"/>
    <mergeCell ref="N14:N15"/>
    <mergeCell ref="O10:O11"/>
    <mergeCell ref="O14:O15"/>
    <mergeCell ref="K10:K11"/>
    <mergeCell ref="L10:L11"/>
    <mergeCell ref="M10:M11"/>
    <mergeCell ref="N10:N11"/>
    <mergeCell ref="J12:J13"/>
    <mergeCell ref="K12:K13"/>
    <mergeCell ref="L12:L13"/>
    <mergeCell ref="M12:M13"/>
    <mergeCell ref="N12:N13"/>
    <mergeCell ref="C10:C11"/>
    <mergeCell ref="C12:C13"/>
    <mergeCell ref="C14:C15"/>
    <mergeCell ref="C16:C17"/>
    <mergeCell ref="J10:J11"/>
    <mergeCell ref="J14:J15"/>
    <mergeCell ref="B10:B11"/>
    <mergeCell ref="B12:B13"/>
    <mergeCell ref="B14:B15"/>
    <mergeCell ref="B16:B17"/>
    <mergeCell ref="A10:A11"/>
    <mergeCell ref="A12:A13"/>
    <mergeCell ref="A14:A15"/>
    <mergeCell ref="A16:A17"/>
    <mergeCell ref="R2:R3"/>
    <mergeCell ref="S2:S3"/>
    <mergeCell ref="A1:Q1"/>
    <mergeCell ref="A2:A3"/>
    <mergeCell ref="B2:B3"/>
    <mergeCell ref="C2:C3"/>
    <mergeCell ref="D2:J2"/>
    <mergeCell ref="K2:K3"/>
    <mergeCell ref="L2:L3"/>
    <mergeCell ref="M2:M3"/>
    <mergeCell ref="N2:N3"/>
    <mergeCell ref="O2:O3"/>
    <mergeCell ref="P2:P3"/>
    <mergeCell ref="Q2:Q3"/>
    <mergeCell ref="P4:P5"/>
    <mergeCell ref="A4:A5"/>
    <mergeCell ref="B4:B5"/>
    <mergeCell ref="C4:C5"/>
    <mergeCell ref="J4:J5"/>
    <mergeCell ref="K4:K5"/>
    <mergeCell ref="Q4:Q5"/>
    <mergeCell ref="A6:A7"/>
    <mergeCell ref="B6:B7"/>
    <mergeCell ref="C6:C7"/>
    <mergeCell ref="J6:J7"/>
    <mergeCell ref="K6:K7"/>
    <mergeCell ref="L6:L7"/>
    <mergeCell ref="M6:M7"/>
    <mergeCell ref="N6:N7"/>
    <mergeCell ref="O6:O7"/>
    <mergeCell ref="P6:P7"/>
    <mergeCell ref="Q6:Q7"/>
    <mergeCell ref="L4:L5"/>
    <mergeCell ref="M4:M5"/>
    <mergeCell ref="N4:N5"/>
    <mergeCell ref="O4:O5"/>
    <mergeCell ref="L8:L9"/>
    <mergeCell ref="A8:A9"/>
    <mergeCell ref="B8:B9"/>
    <mergeCell ref="C8:C9"/>
    <mergeCell ref="J8:J9"/>
    <mergeCell ref="K8:K9"/>
    <mergeCell ref="M8:M9"/>
    <mergeCell ref="N8:N9"/>
    <mergeCell ref="O8:O9"/>
    <mergeCell ref="P8:P9"/>
    <mergeCell ref="Q8:Q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評分統計表</vt:lpstr>
      <vt:lpstr>報表</vt:lpstr>
      <vt:lpstr>評分統計表!Print_Area</vt:lpstr>
      <vt:lpstr>評分統計表!Print_Titles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Yau</cp:lastModifiedBy>
  <cp:lastPrinted>2018-11-26T07:40:41Z</cp:lastPrinted>
  <dcterms:created xsi:type="dcterms:W3CDTF">2018-02-26T01:21:29Z</dcterms:created>
  <dcterms:modified xsi:type="dcterms:W3CDTF">2019-06-10T06:29:42Z</dcterms:modified>
</cp:coreProperties>
</file>